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3   2024年度部门整体支出绩效自评情况" sheetId="1" r:id="rId1"/>
    <sheet name="GK14   2024年度部门整体支出绩效自评表 " sheetId="5" r:id="rId2"/>
    <sheet name="GK15-1   2024年项目支出绩效自评表" sheetId="6" r:id="rId3"/>
    <sheet name="GK15-2   2024年项目支出绩效自评表" sheetId="7" r:id="rId4"/>
    <sheet name="GK15-3   2024年项目支出绩效自评表" sheetId="8" r:id="rId5"/>
    <sheet name="GK15-4   2024年项目支出绩效自评表" sheetId="9" r:id="rId6"/>
    <sheet name="GK15-5   2024年项目支出绩效自评表" sheetId="10" r:id="rId7"/>
    <sheet name="GK15-6   2024年项目支出绩效自评表" sheetId="11" r:id="rId8"/>
    <sheet name="GK15-7   2024年项目支出绩效自评表" sheetId="12" r:id="rId9"/>
    <sheet name="GK15-8   2024年项目支出绩效自评表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<sst xmlns="http://schemas.openxmlformats.org/spreadsheetml/2006/main" count="1198" uniqueCount="318">
  <si>
    <t>2024年度部门整体支出绩效自评情况</t>
  </si>
  <si>
    <t>编制单位：盈江县铜壁关乡人民政府</t>
  </si>
  <si>
    <t>公开13表                                             金额单位：万元</t>
  </si>
  <si>
    <t>一、部门基本情况</t>
  </si>
  <si>
    <t>（一）部门概况</t>
  </si>
  <si>
    <t>铜壁关乡人民政府2024年度机构设置为行政单位1个，事业中心4个。行政单位下设5个办公室，分别是：党政综合办公室、基层党建办公室、经济发展办公室、社会事务办公室、边防和平安法治办公室。事业中心分别是：党群服务中心（加挂新时代文明实践所牌子）、综合行政执法队（加挂政府专职消防队、消防工作站牌子）、综合保障和技术服务中心、兴边富民事务中心。人员编制情况：2024年盈江县铜壁关乡人民政府人员编制共计67名，其中行政（含参公管理）编制27名，其中：行政编制26名，工勤编制1名；事业人员编制40名，其中：事业编制36名，事业工勤编制4名。</t>
  </si>
  <si>
    <t>（二）部门绩效目标的设立情况</t>
  </si>
  <si>
    <t>目标一：持续加强党的建设。扎实推进党建工作，强化干部队伍建设，提高执政能力和服务水平。
目标二：大力开展乡村振兴各项工作，全力发展产业，推动全乡经济高质量发展；推进生态文明建设，实施人居环境整治提升，加大乡村旅游发展，打造生态宜居的美丽乡村；
目标三：抓好基层治理。一是继续推行以教育发展为先导，加大教育经费投入，不断改善教学条件，强化控辍保学工作，二是提升交通基础设施建设，完善项目库项目储备，做好项目调研，积极向上级基建资金投入。三是加强安全生产工作。
目标四：常抓社会维稳工作。一是进一步加强法制宣传，加快推进依法治乡进程；加大矛盾纠纷调处机制。增强综合治理水平，着力提升人民群众安全感满意度；
目标五：优化民生工程，加强养老、医保等社保政策宣传及征收力度保障群众医疗条件，提高人口综合素质，加强民政事务管理，红十会、应急救援等基础组织等齐发力促进全乡社会事业更好更快发展；
目标六：丰富文化建设，加快乡风文明建设步伐，推动精神文明建设再上台阶；
目标七：强化政府自身建设，持续推进政府职能转变。</t>
  </si>
  <si>
    <t>（三）部门整体收支情况</t>
  </si>
  <si>
    <t>盈江县铜壁关乡2024年度收入合计2185.20万元。其中：财政拨款收入2181.20万元，占比99.82%；其他收入4万元，占比0.18%。
盈江县铜壁关乡2024年度支出合计2191.15万元。其中：基本支出988.41万元，占比45.11%；项目支出1202.74万元，占比54.89%；年末结余和结转16.27万元，占比0.74%。</t>
  </si>
  <si>
    <t>（四）部门预算管理制度建设情况</t>
  </si>
  <si>
    <t>制定预算管理制度，按照规定编制年度部门预算，报同级财政部门按法定程序审核、批准，并按时在部门网站公开预决算信息。</t>
  </si>
  <si>
    <t>（五）严控“三公”经费支出情况</t>
  </si>
  <si>
    <t>铜壁关乡2024年度一般公共预算财政拨款“三公”经费支出5.59万元，其中：因公出国（境）费支出0万元；公务用车购置及运行维护费支出4.87万元（公务用车购置0万元，公务用车运行维护费4.87万元），占比87.12%；公务接待费支出0.72万元，占比12.88%。</t>
  </si>
  <si>
    <t>二、绩效自评组织情况</t>
  </si>
  <si>
    <t>（一）前期准备</t>
  </si>
  <si>
    <t>1.学习文件、部署工作。在收到上级部门下发关于开展绩效自评工作相关文件后，财务分管领导组织相关人员对开展绩效自评文件开展学习，并对相关进行部署。
2.明确分工，明确责任。结合经济发展办财务办公室实际情况，安排专人严格按照绩效自评开展落实；
3.加强对接，协同开展。分管项目人员配合协同开展。</t>
  </si>
  <si>
    <t>（二）组织实施</t>
  </si>
  <si>
    <t>1.明确绩效自评整体流程，以及绩效自评报告的撰写要求和绩效自评表的填写规范，按照要求结合自评结果如实编写绩效自评报告和绩效自评表；
2.强化项目库管理，绩效自评负责人员建立好资金台账。加强与项目实施部门动态对接了解项目实际情况。依托项目库动态监控各重点项目，对重点项目进行绩效录入，管理和评价；
3.联动项目主管部门科学设置绩效指标，通过开展“事前预算，事中监管，事后评价”的绩效评价，进一步规范项目的实施和监管，加强专项资金使用和监管；
4.如有人员变动，做好资料交接，确保项目底数清、数据明、档案齐；
5.绩效自评结果报乡镇领导审核签字，报财政局绩效监督管理股室终审。</t>
  </si>
  <si>
    <t>三、评价情况分析及综合评价结论</t>
  </si>
  <si>
    <t>部门总体绩效完成情况较好，能够完成绝大多数绩效目标，能够对未能完成的绩效指标及时调整，自评得分都能达到90分及以上。</t>
  </si>
  <si>
    <t>四、存在的问题和整改情况</t>
  </si>
  <si>
    <t>1.联动机制还有加强空间。需加强施工方、项目主管部门、财政部门联系，确保动态对接了解项目实际情况，项目实施落地不走样，完工绩效好。
2.项目后续管理有待加强。项目建成后的可持续发展还有待完善，管护管理措施需进一步明确规范，确保项目持续发挥作用，项目资金效益最大化。</t>
  </si>
  <si>
    <t>五、绩效自评结果应用情况</t>
  </si>
  <si>
    <t>绩效自评结果的运用主要是：用于发现我乡在2024年度预算执行过程中各环节中存在的问题，从而做为过程控制的依据，也为之后在预算管理工作中提出借鉴，用于提升管理水平的依据。根据绩效自评结果，发现我乡在年度预算执行中存在的不足，在下一年度的预算执行中，我乡会重点关注预算执行缓慢或绩效效果较低的项目，规范预算执行。</t>
  </si>
  <si>
    <t>六、主要经验及做法</t>
  </si>
  <si>
    <t>七、其他需说明的情况</t>
  </si>
  <si>
    <t>无</t>
  </si>
  <si>
    <t>2024年度部门整体支出绩效自评表</t>
  </si>
  <si>
    <t>公开14表      
金额单位：万元</t>
  </si>
  <si>
    <t>基本信息</t>
  </si>
  <si>
    <t>部门
名称</t>
  </si>
  <si>
    <t>盈江县铜壁关乡人民政府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</si>
  <si>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</si>
  <si>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</si>
  <si>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</si>
  <si>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</si>
  <si>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</si>
  <si>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</si>
  <si>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</si>
  <si>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</si>
  <si>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</si>
  <si>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</si>
  <si>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+962.69</t>
  </si>
  <si>
    <t>基本支出</t>
  </si>
  <si>
    <t>-190.25</t>
  </si>
  <si>
    <t>项目支出</t>
  </si>
  <si>
    <t>+1152.94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</si>
  <si>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</si>
  <si>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</si>
  <si>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</si>
  <si>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</si>
  <si>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</si>
  <si>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</si>
  <si>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</si>
  <si>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</si>
  <si>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</si>
  <si>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</si>
  <si>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</si>
  <si>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</si>
  <si>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</si>
  <si>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</si>
  <si>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</si>
  <si>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</si>
  <si>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职工工资及民生社保资金按月支付次数</t>
  </si>
  <si>
    <t>＝</t>
  </si>
  <si>
    <t>12</t>
  </si>
  <si>
    <t>次</t>
  </si>
  <si>
    <t>12次</t>
  </si>
  <si>
    <t>公务接待上次部门出差及工作指导次数</t>
  </si>
  <si>
    <t>≥</t>
  </si>
  <si>
    <t>300</t>
  </si>
  <si>
    <t>6次</t>
  </si>
  <si>
    <t>绩效指标设置不合理，下一步将精确估算指标值</t>
  </si>
  <si>
    <t>政策学习、业务培训等开展次数</t>
  </si>
  <si>
    <t>48</t>
  </si>
  <si>
    <t>40次</t>
  </si>
  <si>
    <t>文件印发及阅示份数</t>
  </si>
  <si>
    <t>500</t>
  </si>
  <si>
    <t>份</t>
  </si>
  <si>
    <t>561份</t>
  </si>
  <si>
    <t>上报工作信息条数</t>
  </si>
  <si>
    <t>100</t>
  </si>
  <si>
    <t>条</t>
  </si>
  <si>
    <t>117条</t>
  </si>
  <si>
    <t>党代会、人代会次数</t>
  </si>
  <si>
    <t>天</t>
  </si>
  <si>
    <t>2天</t>
  </si>
  <si>
    <t>日常重要工作安排部署会议次数</t>
  </si>
  <si>
    <t>67次</t>
  </si>
  <si>
    <t>科级领导下村检查调研工作次数</t>
  </si>
  <si>
    <t>360</t>
  </si>
  <si>
    <t>396次</t>
  </si>
  <si>
    <t>人大代表、党员代表活动次数</t>
  </si>
  <si>
    <t>3</t>
  </si>
  <si>
    <t>3天</t>
  </si>
  <si>
    <t>质量指标</t>
  </si>
  <si>
    <t>重点工作完成率</t>
  </si>
  <si>
    <t>%</t>
  </si>
  <si>
    <t>100%</t>
  </si>
  <si>
    <t>三公经费节约率</t>
  </si>
  <si>
    <t>10</t>
  </si>
  <si>
    <t>10%</t>
  </si>
  <si>
    <t>政府采购执行率</t>
  </si>
  <si>
    <t>人员工资支出和机构运转资金支付率</t>
  </si>
  <si>
    <t>工作信息简报采用率</t>
  </si>
  <si>
    <t>30</t>
  </si>
  <si>
    <t>33%</t>
  </si>
  <si>
    <t>领导批示文件办结率</t>
  </si>
  <si>
    <t>各类财政补贴兑付率</t>
  </si>
  <si>
    <t>社会治安案件办结率</t>
  </si>
  <si>
    <t>时效指标</t>
  </si>
  <si>
    <t>工资及政策性社保资金实现按月支付</t>
  </si>
  <si>
    <t>及时公开部门预决算和三公经费预决算</t>
  </si>
  <si>
    <t>成本指标</t>
  </si>
  <si>
    <t>经济成本指标</t>
  </si>
  <si>
    <t>1228.46</t>
  </si>
  <si>
    <t>万元</t>
  </si>
  <si>
    <t>2191.15万元</t>
  </si>
  <si>
    <t>年初预算时无法确切估算，绩效指标设置精确，下一步将根据近3年数据，精确估算指标值。</t>
  </si>
  <si>
    <t>效益指标</t>
  </si>
  <si>
    <t>社会效益指标</t>
  </si>
  <si>
    <t>促进全乡经济稳定发展</t>
  </si>
  <si>
    <t>促进</t>
  </si>
  <si>
    <t>年</t>
  </si>
  <si>
    <t>政府形象明显提升</t>
  </si>
  <si>
    <t>提升</t>
  </si>
  <si>
    <t>生态效益指标</t>
  </si>
  <si>
    <t>改善人居环境</t>
  </si>
  <si>
    <t>改善</t>
  </si>
  <si>
    <t>可持续影响指标</t>
  </si>
  <si>
    <t>加强政府综合建设</t>
  </si>
  <si>
    <t>20年</t>
  </si>
  <si>
    <t>满意度指标</t>
  </si>
  <si>
    <t>服务对象满意度指标等</t>
  </si>
  <si>
    <t>群众满意度</t>
  </si>
  <si>
    <t>96%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</si>
  <si>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</si>
  <si>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</si>
  <si>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</si>
  <si>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 xml:space="preserve">   公开15-1表      金额单位：万元</t>
  </si>
  <si>
    <t>项目名称</t>
  </si>
  <si>
    <t>一般公共服务支出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</si>
  <si>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</si>
  <si>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</si>
  <si>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</si>
  <si>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</si>
  <si>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</si>
  <si>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</si>
  <si>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</si>
  <si>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</si>
  <si>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</si>
  <si>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</si>
  <si>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</si>
  <si>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</si>
  <si>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</si>
  <si>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</si>
  <si>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反映单位提供的一般公共服务支出，拟用于机关保障乡级党委办公相关事务、人民政府办公相关事务、人大相关事务、群众团体相关事务、社会工作相关事务等日常运维。</t>
  </si>
  <si>
    <t>顺利召开基层党代会2次、人代会议2次，保障基层党组织运转1个、基层人民政府机关正常运转1个。</t>
  </si>
  <si>
    <t>年度指标值</t>
  </si>
  <si>
    <t>指标完成情况</t>
  </si>
  <si>
    <t>偏差原因分析
及改进措施</t>
  </si>
  <si>
    <t>召开基层人代会议次数</t>
  </si>
  <si>
    <t>2</t>
  </si>
  <si>
    <t>2次</t>
  </si>
  <si>
    <t>召开基层党代会议次数</t>
  </si>
  <si>
    <t>保障基层党组织正常运转个数</t>
  </si>
  <si>
    <t>1</t>
  </si>
  <si>
    <t>个</t>
  </si>
  <si>
    <t>1个</t>
  </si>
  <si>
    <t>保障基层政府机关正常运转个数</t>
  </si>
  <si>
    <t>保障组织正常运转个数</t>
  </si>
  <si>
    <t>3个</t>
  </si>
  <si>
    <t>开展工作达到预期效果达成率</t>
  </si>
  <si>
    <t>90</t>
  </si>
  <si>
    <t>95%</t>
  </si>
  <si>
    <t>开展工作达到及时率</t>
  </si>
  <si>
    <t>95</t>
  </si>
  <si>
    <t>保障相关工作开展投入资金</t>
  </si>
  <si>
    <t>33.14</t>
  </si>
  <si>
    <t>33.14万元</t>
  </si>
  <si>
    <t>保障基层党政机关群众团体等正常运转</t>
  </si>
  <si>
    <t>有效保障</t>
  </si>
  <si>
    <t>持续加强基层党政机关群众团体等建设</t>
  </si>
  <si>
    <t>持续加强</t>
  </si>
  <si>
    <t>满意度
指标</t>
  </si>
  <si>
    <t>服务对象满意度指标</t>
  </si>
  <si>
    <t>服务对象
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</si>
  <si>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</si>
  <si>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</si>
  <si>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</si>
  <si>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</si>
  <si>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 xml:space="preserve">    公开15-2表      金额单位：万元</t>
  </si>
  <si>
    <t>公共安全支出</t>
  </si>
  <si>
    <t>反映单位维护社会公共安全支出，拟修缮边境立体化防控物防设施、开展打击边境违法犯罪、缉私等相关工作。</t>
  </si>
  <si>
    <t>完成修缮边境立体化防控物防设施12公里、开展打击边境违法犯罪、缉私等相关工作12次。</t>
  </si>
  <si>
    <t>修缮边境立体化防控物防设施</t>
  </si>
  <si>
    <t>公里</t>
  </si>
  <si>
    <t>12公里</t>
  </si>
  <si>
    <t>开展打击边境违法犯罪及缉私工作次数</t>
  </si>
  <si>
    <t>13.71</t>
  </si>
  <si>
    <t>13.71万元</t>
  </si>
  <si>
    <t>经济效益指标</t>
  </si>
  <si>
    <t>维护物价稳定</t>
  </si>
  <si>
    <t>维护稳定</t>
  </si>
  <si>
    <t>打击边境走私等违法犯罪</t>
  </si>
  <si>
    <t>持续开展</t>
  </si>
  <si>
    <t>设施使用年限</t>
  </si>
  <si>
    <t>20</t>
  </si>
  <si>
    <t>≥95</t>
  </si>
  <si>
    <t xml:space="preserve">    公开15-3表      金额单位：万元</t>
  </si>
  <si>
    <t>文化旅游体育与传媒支出</t>
  </si>
  <si>
    <t>反映单位提供的文化旅游体育与传媒支出，拟用支付举办铜壁关目瑙纵歌盛会、松克新米节活动等民俗文化活动开支。</t>
  </si>
  <si>
    <t>举办铜壁关目瑙纵歌盛会1次、松克新米节活动1次。</t>
  </si>
  <si>
    <t>支付目瑙纵歌盛会活动开支个数</t>
  </si>
  <si>
    <t>支付新米节活动开支个数</t>
  </si>
  <si>
    <t>8.54</t>
  </si>
  <si>
    <t>8.54万元</t>
  </si>
  <si>
    <t>提升民族民俗活动知名度</t>
  </si>
  <si>
    <t>有效提升</t>
  </si>
  <si>
    <t>持续加强少数民族民俗节日宣传</t>
  </si>
  <si>
    <t>15</t>
  </si>
  <si>
    <t xml:space="preserve">   公开15-4表      金额单位：万元</t>
  </si>
  <si>
    <t>社会保障和就业支出</t>
  </si>
  <si>
    <t xml:space="preserve">    上年结转资金</t>
  </si>
  <si>
    <t xml:space="preserve">   非财政拨款</t>
  </si>
  <si>
    <t>反映单位提供的社会保障和就业支出，拟用于保障基层村委会日常运维、发放2023年边民补助</t>
  </si>
  <si>
    <t>完成发放边民补助1611户、5190人，保障村委会正常运转4个。</t>
  </si>
  <si>
    <t>补助发放边民到户数</t>
  </si>
  <si>
    <t>1611</t>
  </si>
  <si>
    <t>户</t>
  </si>
  <si>
    <t>1611户</t>
  </si>
  <si>
    <t>补助发放边民到人数</t>
  </si>
  <si>
    <t>5190</t>
  </si>
  <si>
    <t>人</t>
  </si>
  <si>
    <t>5190人</t>
  </si>
  <si>
    <t>保障基层村委会正常运转个数</t>
  </si>
  <si>
    <t>4</t>
  </si>
  <si>
    <t>4个</t>
  </si>
  <si>
    <t>454.33</t>
  </si>
  <si>
    <t>454.33万元</t>
  </si>
  <si>
    <t>提高受益群众收入</t>
  </si>
  <si>
    <t>提高</t>
  </si>
  <si>
    <t>明显提高</t>
  </si>
  <si>
    <t>提高村委会办事效率</t>
  </si>
  <si>
    <t xml:space="preserve">    公开15-5表      金额单位：万元</t>
  </si>
  <si>
    <t>节能环保支出</t>
  </si>
  <si>
    <t>反映单位提供的节能环保支出，拟用于建设建边村人居环境提升工程、铜壁关乡中学低碳校园工程、城乡垃圾转运。</t>
  </si>
  <si>
    <t>实施完成建设建边村人居环境提升工程1个、铜壁关乡中学低碳校园工程1个。</t>
  </si>
  <si>
    <t>开展农村环境整治项目</t>
  </si>
  <si>
    <t>开展低碳校园项目</t>
  </si>
  <si>
    <t>工程验收合格率</t>
  </si>
  <si>
    <t>工程完工及时率</t>
  </si>
  <si>
    <t>126</t>
  </si>
  <si>
    <t>126万元</t>
  </si>
  <si>
    <t>节能减排降低能源消耗</t>
  </si>
  <si>
    <t>降低</t>
  </si>
  <si>
    <t>有效降低</t>
  </si>
  <si>
    <t>有效改善</t>
  </si>
  <si>
    <t xml:space="preserve">    公开15-6表      金额单位：万元</t>
  </si>
  <si>
    <t>城乡社区支出</t>
  </si>
  <si>
    <t>反映单位提供的城乡社区支出，拟用于开展土地流出整改工作、铜壁关乡中心公墓建设。</t>
  </si>
  <si>
    <t>完成整改图斑个数116个、修建公墓1座。</t>
  </si>
  <si>
    <t>整改图斑个数</t>
  </si>
  <si>
    <t>116个</t>
  </si>
  <si>
    <t>新建公墓</t>
  </si>
  <si>
    <t>座</t>
  </si>
  <si>
    <t>1座</t>
  </si>
  <si>
    <t>整改图斑通过率</t>
  </si>
  <si>
    <t>工作开展及时率</t>
  </si>
  <si>
    <t>5</t>
  </si>
  <si>
    <t>136.43</t>
  </si>
  <si>
    <t>136.43万元</t>
  </si>
  <si>
    <t>加强耕地流出整改</t>
  </si>
  <si>
    <t>加强</t>
  </si>
  <si>
    <t>有效加强</t>
  </si>
  <si>
    <t>改善生态环境</t>
  </si>
  <si>
    <t>可持续影响
指标</t>
  </si>
  <si>
    <t>公募使用年限</t>
  </si>
  <si>
    <t>50</t>
  </si>
  <si>
    <t>50年</t>
  </si>
  <si>
    <t xml:space="preserve">    公开15-7表      金额单位：万元</t>
  </si>
  <si>
    <t>农林水支出</t>
  </si>
  <si>
    <t>反映单位提供的农林水支出，拟用于发展甘蔗产业、开展厕所革命、修缮农村产业道路、凯邦亚湖综合整治等相关工作。</t>
  </si>
  <si>
    <t>完成修缮甘蔗产业道路条数1条、维护公厕10个、修缮产业道路2条、湖泊综合整治1个。</t>
  </si>
  <si>
    <t>修缮甘蔗产业道路条数</t>
  </si>
  <si>
    <t>1条</t>
  </si>
  <si>
    <t>维护公厕个数</t>
  </si>
  <si>
    <t>10个</t>
  </si>
  <si>
    <t>修缮产业道路条数</t>
  </si>
  <si>
    <t>2条</t>
  </si>
  <si>
    <t>湖泊综合整治个数</t>
  </si>
  <si>
    <t>426.96</t>
  </si>
  <si>
    <t>426.96万元</t>
  </si>
  <si>
    <t>降低运输成本</t>
  </si>
  <si>
    <t>保障群众出行安全</t>
  </si>
  <si>
    <t>保护生态环境</t>
  </si>
  <si>
    <t>保护</t>
  </si>
  <si>
    <t>有效保护</t>
  </si>
  <si>
    <t>加强基层党政机关群众团体等建设</t>
  </si>
  <si>
    <t xml:space="preserve">   公开15-8表     
 金额单位：万元</t>
  </si>
  <si>
    <t>自然资源海洋气象等支出</t>
  </si>
  <si>
    <t>反映单位提供的自然资源海洋气象等支出，拟用于开展耕地保护工作。</t>
  </si>
  <si>
    <t>完成整改图斑个数116个、完成耕地改造提升亩数10亩。</t>
  </si>
  <si>
    <t>耕地改造提升亩数</t>
  </si>
  <si>
    <t>亩</t>
  </si>
  <si>
    <t>10亩</t>
  </si>
  <si>
    <t>图斑整改工作开展通过率</t>
  </si>
  <si>
    <t>3.63</t>
  </si>
  <si>
    <t>3.63万元</t>
  </si>
  <si>
    <t>社会效益
指标</t>
  </si>
  <si>
    <t>有效控制耕地流出</t>
  </si>
  <si>
    <t>有效</t>
  </si>
  <si>
    <t>生态效益
指标</t>
  </si>
  <si>
    <t>村民生态环境改善</t>
  </si>
  <si>
    <t>耕地改造水平提升</t>
  </si>
  <si>
    <t>逐步提升</t>
  </si>
  <si>
    <t xml:space="preserve">逐步提升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</si>
</sst>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2" fillId="0" borderId="0"/>
  </cellStyleXfs>
  <cellXfs count="5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H6" sqref="H6"/>
    </sheetView>
  </sheetViews>
  <sheetFormatPr defaultColWidth="9" defaultRowHeight="14.25" outlineLevelCol="2"/>
  <cols>
    <col min="1" max="1" width="22.1333333333333" customWidth="1"/>
    <col min="2" max="2" width="30" customWidth="1"/>
    <col min="3" max="3" width="54.75" customWidth="1"/>
  </cols>
  <sheetData>
    <row r="1" ht="27" spans="1:3">
      <c r="A1" s="3" t="s">
        <v>0</v>
      </c>
      <c r="B1" s="3"/>
      <c r="C1" s="3"/>
    </row>
    <row r="2" customFormat="1" ht="27" spans="1:3">
      <c r="A2" s="4" t="s">
        <v>1</v>
      </c>
      <c r="B2" s="4"/>
      <c r="C2" s="47" t="s">
        <v>2</v>
      </c>
    </row>
    <row r="3" s="51" customFormat="1" ht="96" spans="1:3">
      <c r="A3" s="29" t="s">
        <v>3</v>
      </c>
      <c r="B3" s="29" t="s">
        <v>4</v>
      </c>
      <c r="C3" s="52" t="s">
        <v>5</v>
      </c>
    </row>
    <row r="4" s="51" customFormat="1" ht="216" spans="1:3">
      <c r="A4" s="29"/>
      <c r="B4" s="29" t="s">
        <v>6</v>
      </c>
      <c r="C4" s="53" t="s">
        <v>7</v>
      </c>
    </row>
    <row r="5" s="51" customFormat="1" ht="60" spans="1:3">
      <c r="A5" s="29"/>
      <c r="B5" s="29" t="s">
        <v>8</v>
      </c>
      <c r="C5" s="53" t="s">
        <v>9</v>
      </c>
    </row>
    <row r="6" s="51" customFormat="1" ht="41" customHeight="1" spans="1:3">
      <c r="A6" s="29"/>
      <c r="B6" s="29" t="s">
        <v>10</v>
      </c>
      <c r="C6" s="52" t="s">
        <v>11</v>
      </c>
    </row>
    <row r="7" s="51" customFormat="1" ht="48" spans="1:3">
      <c r="A7" s="29"/>
      <c r="B7" s="29" t="s">
        <v>12</v>
      </c>
      <c r="C7" s="52" t="s">
        <v>13</v>
      </c>
    </row>
    <row r="8" s="51" customFormat="1" ht="72" spans="1:3">
      <c r="A8" s="29" t="s">
        <v>14</v>
      </c>
      <c r="B8" s="29" t="s">
        <v>15</v>
      </c>
      <c r="C8" s="52" t="s">
        <v>16</v>
      </c>
    </row>
    <row r="9" s="51" customFormat="1" ht="120" spans="1:3">
      <c r="A9" s="29"/>
      <c r="B9" s="29" t="s">
        <v>17</v>
      </c>
      <c r="C9" s="52" t="s">
        <v>18</v>
      </c>
    </row>
    <row r="10" s="51" customFormat="1" ht="33" customHeight="1" spans="1:3">
      <c r="A10" s="29" t="s">
        <v>19</v>
      </c>
      <c r="B10" s="29"/>
      <c r="C10" s="52" t="s">
        <v>20</v>
      </c>
    </row>
    <row r="11" s="51" customFormat="1" ht="48" spans="1:3">
      <c r="A11" s="29" t="s">
        <v>21</v>
      </c>
      <c r="B11" s="29"/>
      <c r="C11" s="52" t="s">
        <v>22</v>
      </c>
    </row>
    <row r="12" s="51" customFormat="1" ht="60" spans="1:3">
      <c r="A12" s="29" t="s">
        <v>23</v>
      </c>
      <c r="B12" s="29"/>
      <c r="C12" s="52" t="s">
        <v>24</v>
      </c>
    </row>
    <row r="13" s="51" customFormat="1" ht="120" spans="1:3">
      <c r="A13" s="29" t="s">
        <v>25</v>
      </c>
      <c r="B13" s="29"/>
      <c r="C13" s="52" t="s">
        <v>18</v>
      </c>
    </row>
    <row r="14" s="51" customFormat="1" ht="53" customHeight="1" spans="1:3">
      <c r="A14" s="29" t="s">
        <v>26</v>
      </c>
      <c r="B14" s="29"/>
      <c r="C14" s="54" t="s">
        <v>27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N15" sqref="N15"/>
    </sheetView>
  </sheetViews>
  <sheetFormatPr defaultColWidth="9" defaultRowHeight="14.25"/>
  <cols>
    <col min="1" max="1" width="8.5" style="2" customWidth="1"/>
    <col min="2" max="2" width="24.6666666666667" style="2" customWidth="1"/>
    <col min="3" max="3" width="10.6333333333333" style="2" customWidth="1"/>
    <col min="4" max="6" width="8.63333333333333" style="2" customWidth="1"/>
    <col min="7" max="7" width="13.6333333333333" style="2" customWidth="1"/>
    <col min="8" max="8" width="18.75" style="2" customWidth="1"/>
    <col min="9" max="9" width="13.6333333333333" style="2" customWidth="1"/>
    <col min="10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300</v>
      </c>
      <c r="J2" s="16"/>
    </row>
    <row r="3" ht="26" customHeight="1" spans="1:10">
      <c r="A3" s="5" t="s">
        <v>141</v>
      </c>
      <c r="B3" s="5" t="s">
        <v>301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3.63</v>
      </c>
      <c r="E6" s="5">
        <v>3.63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3.63</v>
      </c>
      <c r="E7" s="5">
        <v>3.63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152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153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302</v>
      </c>
      <c r="C11" s="5"/>
      <c r="D11" s="5"/>
      <c r="E11" s="5"/>
      <c r="F11" s="5"/>
      <c r="G11" s="5" t="s">
        <v>303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0" t="s">
        <v>263</v>
      </c>
      <c r="D14" s="5" t="s">
        <v>70</v>
      </c>
      <c r="E14" s="11" t="s">
        <v>82</v>
      </c>
      <c r="F14" s="11" t="s">
        <v>168</v>
      </c>
      <c r="G14" s="11" t="s">
        <v>264</v>
      </c>
      <c r="H14" s="11" t="s">
        <v>101</v>
      </c>
      <c r="I14" s="11" t="s">
        <v>101</v>
      </c>
      <c r="J14" s="11"/>
    </row>
    <row r="15" ht="40" customHeight="1" spans="1:10">
      <c r="A15" s="5"/>
      <c r="B15" s="12"/>
      <c r="C15" s="10" t="s">
        <v>304</v>
      </c>
      <c r="D15" s="5" t="s">
        <v>65</v>
      </c>
      <c r="E15" s="11" t="s">
        <v>101</v>
      </c>
      <c r="F15" s="11" t="s">
        <v>305</v>
      </c>
      <c r="G15" s="11" t="s">
        <v>306</v>
      </c>
      <c r="H15" s="11" t="s">
        <v>101</v>
      </c>
      <c r="I15" s="11" t="s">
        <v>101</v>
      </c>
      <c r="J15" s="11"/>
    </row>
    <row r="16" ht="40" customHeight="1" spans="1:10">
      <c r="A16" s="5"/>
      <c r="B16" s="5" t="s">
        <v>96</v>
      </c>
      <c r="C16" s="10" t="s">
        <v>307</v>
      </c>
      <c r="D16" s="5" t="s">
        <v>70</v>
      </c>
      <c r="E16" s="11" t="s">
        <v>174</v>
      </c>
      <c r="F16" s="11" t="s">
        <v>98</v>
      </c>
      <c r="G16" s="11" t="s">
        <v>175</v>
      </c>
      <c r="H16" s="11" t="s">
        <v>101</v>
      </c>
      <c r="I16" s="11" t="s">
        <v>101</v>
      </c>
      <c r="J16" s="11"/>
    </row>
    <row r="17" ht="40" customHeight="1" spans="1:10">
      <c r="A17" s="5"/>
      <c r="B17" s="5" t="s">
        <v>111</v>
      </c>
      <c r="C17" s="10" t="s">
        <v>176</v>
      </c>
      <c r="D17" s="5" t="s">
        <v>70</v>
      </c>
      <c r="E17" s="11" t="s">
        <v>177</v>
      </c>
      <c r="F17" s="11" t="s">
        <v>98</v>
      </c>
      <c r="G17" s="11" t="s">
        <v>99</v>
      </c>
      <c r="H17" s="11" t="s">
        <v>101</v>
      </c>
      <c r="I17" s="11" t="s">
        <v>101</v>
      </c>
      <c r="J17" s="11"/>
    </row>
    <row r="18" ht="52" customHeight="1" spans="1:10">
      <c r="A18" s="5"/>
      <c r="B18" s="5" t="s">
        <v>114</v>
      </c>
      <c r="C18" s="10" t="s">
        <v>178</v>
      </c>
      <c r="D18" s="5" t="s">
        <v>65</v>
      </c>
      <c r="E18" s="11" t="s">
        <v>308</v>
      </c>
      <c r="F18" s="11" t="s">
        <v>117</v>
      </c>
      <c r="G18" s="11" t="s">
        <v>309</v>
      </c>
      <c r="H18" s="11" t="s">
        <v>101</v>
      </c>
      <c r="I18" s="11" t="s">
        <v>101</v>
      </c>
      <c r="J18" s="11"/>
    </row>
    <row r="19" ht="40" customHeight="1" spans="1:10">
      <c r="A19" s="5" t="s">
        <v>120</v>
      </c>
      <c r="B19" s="5" t="s">
        <v>310</v>
      </c>
      <c r="C19" s="10" t="s">
        <v>311</v>
      </c>
      <c r="D19" s="5" t="s">
        <v>65</v>
      </c>
      <c r="E19" s="11" t="s">
        <v>312</v>
      </c>
      <c r="F19" s="11" t="s">
        <v>124</v>
      </c>
      <c r="G19" s="11" t="s">
        <v>312</v>
      </c>
      <c r="H19" s="11" t="s">
        <v>101</v>
      </c>
      <c r="I19" s="11" t="s">
        <v>101</v>
      </c>
      <c r="J19" s="11"/>
    </row>
    <row r="20" ht="40" customHeight="1" spans="1:10">
      <c r="A20" s="5"/>
      <c r="B20" s="5" t="s">
        <v>313</v>
      </c>
      <c r="C20" s="10" t="s">
        <v>314</v>
      </c>
      <c r="D20" s="5" t="s">
        <v>65</v>
      </c>
      <c r="E20" s="11" t="s">
        <v>129</v>
      </c>
      <c r="F20" s="11" t="s">
        <v>124</v>
      </c>
      <c r="G20" s="11" t="s">
        <v>258</v>
      </c>
      <c r="H20" s="11" t="s">
        <v>101</v>
      </c>
      <c r="I20" s="11" t="s">
        <v>101</v>
      </c>
      <c r="J20" s="11"/>
    </row>
    <row r="21" ht="40" customHeight="1" spans="1:10">
      <c r="A21" s="5"/>
      <c r="B21" s="5" t="s">
        <v>277</v>
      </c>
      <c r="C21" s="10" t="s">
        <v>315</v>
      </c>
      <c r="D21" s="5" t="s">
        <v>65</v>
      </c>
      <c r="E21" s="11" t="s">
        <v>316</v>
      </c>
      <c r="F21" s="11" t="s">
        <v>124</v>
      </c>
      <c r="G21" s="11" t="s">
        <v>317</v>
      </c>
      <c r="H21" s="11" t="s">
        <v>101</v>
      </c>
      <c r="I21" s="11" t="s">
        <v>101</v>
      </c>
      <c r="J21" s="11"/>
    </row>
    <row r="22" ht="40" customHeight="1" spans="1:10">
      <c r="A22" s="5" t="s">
        <v>185</v>
      </c>
      <c r="B22" s="6" t="s">
        <v>186</v>
      </c>
      <c r="C22" s="10" t="s">
        <v>187</v>
      </c>
      <c r="D22" s="5" t="s">
        <v>70</v>
      </c>
      <c r="E22" s="13">
        <v>95</v>
      </c>
      <c r="F22" s="11" t="s">
        <v>98</v>
      </c>
      <c r="G22" s="11" t="s">
        <v>175</v>
      </c>
      <c r="H22" s="11" t="s">
        <v>101</v>
      </c>
      <c r="I22" s="11" t="s">
        <v>101</v>
      </c>
      <c r="J22" s="11"/>
    </row>
    <row r="23" ht="40" customHeight="1" spans="1:10">
      <c r="A23" s="5" t="s">
        <v>188</v>
      </c>
      <c r="B23" s="5"/>
      <c r="C23" s="5" t="s">
        <v>27</v>
      </c>
      <c r="D23" s="5"/>
      <c r="E23" s="5"/>
      <c r="F23" s="5"/>
      <c r="G23" s="5"/>
      <c r="H23" s="5"/>
      <c r="I23" s="5"/>
      <c r="J23" s="5"/>
    </row>
    <row r="24" ht="40" customHeight="1" spans="1:10">
      <c r="A24" s="5" t="s">
        <v>189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190</v>
      </c>
    </row>
    <row r="25" spans="1:10">
      <c r="A25" s="14" t="s">
        <v>191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8"/>
    <mergeCell ref="A19:A21"/>
    <mergeCell ref="B14:B15"/>
    <mergeCell ref="A25:J29"/>
  </mergeCells>
  <pageMargins left="0.75" right="0.75" top="1" bottom="1" header="0.5" footer="0.5"/>
  <headerFooter/>
  <ignoredErrors>
    <ignoredError sqref="H16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B12" sqref="B12:K12"/>
    </sheetView>
  </sheetViews>
  <sheetFormatPr defaultColWidth="9" defaultRowHeight="14.25"/>
  <cols>
    <col min="1" max="1" width="11" customWidth="1"/>
    <col min="2" max="2" width="11.25" customWidth="1"/>
    <col min="3" max="3" width="2.89166666666667" customWidth="1"/>
    <col min="4" max="4" width="30.5583333333333" customWidth="1"/>
    <col min="8" max="8" width="12.75" customWidth="1"/>
    <col min="9" max="9" width="10.5583333333333" customWidth="1"/>
    <col min="11" max="11" width="10.6666666666667" customWidth="1"/>
  </cols>
  <sheetData>
    <row r="1" s="19" customFormat="1" ht="27" spans="1:11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35" customHeight="1" spans="1:11">
      <c r="A2" s="4" t="s">
        <v>1</v>
      </c>
      <c r="B2" s="4"/>
      <c r="C2" s="4"/>
      <c r="D2" s="4"/>
      <c r="E2" s="20"/>
      <c r="F2" s="20"/>
      <c r="G2" s="20"/>
      <c r="H2" s="20"/>
      <c r="I2" s="20"/>
      <c r="J2" s="47" t="s">
        <v>29</v>
      </c>
      <c r="K2" s="47"/>
    </row>
    <row r="3" s="19" customFormat="1" ht="27" customHeight="1" spans="1:11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="19" customFormat="1" ht="32" customHeight="1" spans="1:11">
      <c r="A4" s="22" t="s">
        <v>31</v>
      </c>
      <c r="B4" s="23" t="s">
        <v>32</v>
      </c>
      <c r="C4" s="23"/>
      <c r="D4" s="23"/>
      <c r="E4" s="23"/>
      <c r="F4" s="23"/>
      <c r="G4" s="23"/>
      <c r="H4" s="23"/>
      <c r="I4" s="23"/>
      <c r="J4" s="23"/>
      <c r="K4" s="23"/>
    </row>
    <row r="5" s="19" customFormat="1" ht="40" customHeight="1" spans="1:11">
      <c r="A5" s="22" t="s">
        <v>33</v>
      </c>
      <c r="B5" s="24" t="s">
        <v>34</v>
      </c>
      <c r="C5" s="24"/>
      <c r="D5" s="24"/>
      <c r="E5" s="22" t="s">
        <v>35</v>
      </c>
      <c r="F5" s="22" t="s">
        <v>36</v>
      </c>
      <c r="G5" s="22" t="s">
        <v>37</v>
      </c>
      <c r="H5" s="23" t="s">
        <v>38</v>
      </c>
      <c r="I5" s="23" t="s">
        <v>39</v>
      </c>
      <c r="J5" s="22" t="s">
        <v>40</v>
      </c>
      <c r="K5" s="24" t="s">
        <v>41</v>
      </c>
    </row>
    <row r="6" s="19" customFormat="1" ht="30" customHeight="1" spans="1:11">
      <c r="A6" s="25"/>
      <c r="B6" s="24" t="s">
        <v>42</v>
      </c>
      <c r="C6" s="24"/>
      <c r="D6" s="24"/>
      <c r="E6" s="23">
        <f>E7+E8</f>
        <v>1228.46</v>
      </c>
      <c r="F6" s="26" t="s">
        <v>43</v>
      </c>
      <c r="G6" s="23">
        <v>2191.15</v>
      </c>
      <c r="H6" s="24">
        <v>2191.15</v>
      </c>
      <c r="I6" s="48">
        <v>100</v>
      </c>
      <c r="J6" s="24"/>
      <c r="K6" s="49"/>
    </row>
    <row r="7" s="19" customFormat="1" ht="30" customHeight="1" spans="1:11">
      <c r="A7" s="25"/>
      <c r="B7" s="23" t="s">
        <v>44</v>
      </c>
      <c r="C7" s="24" t="s">
        <v>42</v>
      </c>
      <c r="D7" s="24"/>
      <c r="E7" s="24">
        <v>1178.66</v>
      </c>
      <c r="F7" s="26" t="s">
        <v>45</v>
      </c>
      <c r="G7" s="24">
        <f>G6-G8</f>
        <v>988.41</v>
      </c>
      <c r="H7" s="24">
        <v>988.41</v>
      </c>
      <c r="I7" s="48">
        <v>100</v>
      </c>
      <c r="J7" s="24"/>
      <c r="K7" s="49"/>
    </row>
    <row r="8" s="19" customFormat="1" ht="30" customHeight="1" spans="1:14">
      <c r="A8" s="25"/>
      <c r="B8" s="23" t="s">
        <v>46</v>
      </c>
      <c r="C8" s="24" t="s">
        <v>42</v>
      </c>
      <c r="D8" s="24"/>
      <c r="E8" s="24">
        <f>E9+E10+E11</f>
        <v>49.8</v>
      </c>
      <c r="F8" s="26" t="s">
        <v>47</v>
      </c>
      <c r="G8" s="24">
        <v>1202.74</v>
      </c>
      <c r="H8" s="24">
        <v>1202.74</v>
      </c>
      <c r="I8" s="48">
        <v>100</v>
      </c>
      <c r="J8" s="24"/>
      <c r="K8" s="49"/>
      <c r="N8" s="50"/>
    </row>
    <row r="9" s="19" customFormat="1" ht="30" customHeight="1" spans="1:11">
      <c r="A9" s="25"/>
      <c r="B9" s="23"/>
      <c r="C9" s="24" t="s">
        <v>48</v>
      </c>
      <c r="D9" s="24"/>
      <c r="E9" s="24">
        <v>49.8</v>
      </c>
      <c r="F9" s="26" t="s">
        <v>47</v>
      </c>
      <c r="G9" s="24">
        <v>1202.74</v>
      </c>
      <c r="H9" s="24">
        <v>1202.74</v>
      </c>
      <c r="I9" s="48">
        <v>100</v>
      </c>
      <c r="J9" s="24"/>
      <c r="K9" s="49"/>
    </row>
    <row r="10" s="19" customFormat="1" ht="30" customHeight="1" spans="1:11">
      <c r="A10" s="25"/>
      <c r="B10" s="23"/>
      <c r="C10" s="24" t="s">
        <v>49</v>
      </c>
      <c r="D10" s="24"/>
      <c r="E10" s="24"/>
      <c r="F10" s="27"/>
      <c r="G10" s="24"/>
      <c r="H10" s="24"/>
      <c r="I10" s="24"/>
      <c r="J10" s="24"/>
      <c r="K10" s="49"/>
    </row>
    <row r="11" s="19" customFormat="1" ht="30" customHeight="1" spans="1:11">
      <c r="A11" s="28"/>
      <c r="B11" s="23"/>
      <c r="C11" s="24" t="s">
        <v>50</v>
      </c>
      <c r="D11" s="24"/>
      <c r="E11" s="24"/>
      <c r="F11" s="27"/>
      <c r="G11" s="24"/>
      <c r="H11" s="24"/>
      <c r="I11" s="24"/>
      <c r="J11" s="24"/>
      <c r="K11" s="49"/>
    </row>
    <row r="12" s="19" customFormat="1" ht="168" customHeight="1" spans="1:11">
      <c r="A12" s="22" t="s">
        <v>51</v>
      </c>
      <c r="B12" s="29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="19" customFormat="1" ht="32" customHeight="1" spans="1:11">
      <c r="A13" s="21" t="s">
        <v>52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="19" customFormat="1" ht="15.75" customHeight="1" spans="1:11">
      <c r="A14" s="24" t="s">
        <v>53</v>
      </c>
      <c r="B14" s="24"/>
      <c r="C14" s="24"/>
      <c r="D14" s="24"/>
      <c r="E14" s="23" t="s">
        <v>54</v>
      </c>
      <c r="F14" s="23" t="s">
        <v>55</v>
      </c>
      <c r="G14" s="23" t="s">
        <v>56</v>
      </c>
      <c r="H14" s="23" t="s">
        <v>57</v>
      </c>
      <c r="I14" s="23" t="s">
        <v>58</v>
      </c>
      <c r="J14" s="23"/>
      <c r="K14" s="23"/>
    </row>
    <row r="15" s="19" customFormat="1" ht="28" customHeight="1" spans="1:11">
      <c r="A15" s="22" t="s">
        <v>59</v>
      </c>
      <c r="B15" s="24" t="s">
        <v>60</v>
      </c>
      <c r="C15" s="24"/>
      <c r="D15" s="24" t="s">
        <v>61</v>
      </c>
      <c r="E15" s="24"/>
      <c r="F15" s="23"/>
      <c r="G15" s="23"/>
      <c r="H15" s="23"/>
      <c r="I15" s="23"/>
      <c r="J15" s="23"/>
      <c r="K15" s="23"/>
    </row>
    <row r="16" s="19" customFormat="1" ht="30" customHeight="1" spans="1:11">
      <c r="A16" s="22" t="s">
        <v>62</v>
      </c>
      <c r="B16" s="30" t="s">
        <v>63</v>
      </c>
      <c r="C16" s="31"/>
      <c r="D16" s="29" t="s">
        <v>64</v>
      </c>
      <c r="E16" s="26" t="s">
        <v>65</v>
      </c>
      <c r="F16" s="32" t="s">
        <v>66</v>
      </c>
      <c r="G16" s="33" t="s">
        <v>67</v>
      </c>
      <c r="H16" s="33" t="s">
        <v>68</v>
      </c>
      <c r="I16" s="23"/>
      <c r="J16" s="23"/>
      <c r="K16" s="23"/>
    </row>
    <row r="17" s="19" customFormat="1" ht="30" customHeight="1" spans="1:11">
      <c r="A17" s="25"/>
      <c r="B17" s="34"/>
      <c r="C17" s="35"/>
      <c r="D17" s="29" t="s">
        <v>69</v>
      </c>
      <c r="E17" s="26" t="s">
        <v>70</v>
      </c>
      <c r="F17" s="32" t="s">
        <v>71</v>
      </c>
      <c r="G17" s="33" t="s">
        <v>67</v>
      </c>
      <c r="H17" s="33" t="s">
        <v>72</v>
      </c>
      <c r="I17" s="23" t="s">
        <v>73</v>
      </c>
      <c r="J17" s="23"/>
      <c r="K17" s="23"/>
    </row>
    <row r="18" s="19" customFormat="1" ht="30" customHeight="1" spans="1:11">
      <c r="A18" s="25"/>
      <c r="B18" s="34"/>
      <c r="C18" s="35"/>
      <c r="D18" s="29" t="s">
        <v>74</v>
      </c>
      <c r="E18" s="26" t="s">
        <v>70</v>
      </c>
      <c r="F18" s="32" t="s">
        <v>75</v>
      </c>
      <c r="G18" s="33" t="s">
        <v>67</v>
      </c>
      <c r="H18" s="33" t="s">
        <v>76</v>
      </c>
      <c r="I18" s="23"/>
      <c r="J18" s="23"/>
      <c r="K18" s="23"/>
    </row>
    <row r="19" s="19" customFormat="1" ht="30" customHeight="1" spans="1:11">
      <c r="A19" s="25"/>
      <c r="B19" s="34"/>
      <c r="C19" s="35"/>
      <c r="D19" s="29" t="s">
        <v>77</v>
      </c>
      <c r="E19" s="26" t="s">
        <v>70</v>
      </c>
      <c r="F19" s="32" t="s">
        <v>78</v>
      </c>
      <c r="G19" s="33" t="s">
        <v>79</v>
      </c>
      <c r="H19" s="33" t="s">
        <v>80</v>
      </c>
      <c r="I19" s="23"/>
      <c r="J19" s="23"/>
      <c r="K19" s="23"/>
    </row>
    <row r="20" s="19" customFormat="1" ht="30" customHeight="1" spans="1:11">
      <c r="A20" s="25"/>
      <c r="B20" s="34"/>
      <c r="C20" s="35"/>
      <c r="D20" s="29" t="s">
        <v>81</v>
      </c>
      <c r="E20" s="26" t="s">
        <v>70</v>
      </c>
      <c r="F20" s="32" t="s">
        <v>82</v>
      </c>
      <c r="G20" s="33" t="s">
        <v>83</v>
      </c>
      <c r="H20" s="33" t="s">
        <v>84</v>
      </c>
      <c r="I20" s="23"/>
      <c r="J20" s="23"/>
      <c r="K20" s="23"/>
    </row>
    <row r="21" s="19" customFormat="1" ht="30" customHeight="1" spans="1:11">
      <c r="A21" s="25"/>
      <c r="B21" s="34"/>
      <c r="C21" s="35"/>
      <c r="D21" s="29" t="s">
        <v>85</v>
      </c>
      <c r="E21" s="26" t="s">
        <v>65</v>
      </c>
      <c r="F21" s="32" t="s">
        <v>66</v>
      </c>
      <c r="G21" s="33" t="s">
        <v>86</v>
      </c>
      <c r="H21" s="33" t="s">
        <v>87</v>
      </c>
      <c r="I21" s="23"/>
      <c r="J21" s="23"/>
      <c r="K21" s="23"/>
    </row>
    <row r="22" s="19" customFormat="1" ht="30" customHeight="1" spans="1:11">
      <c r="A22" s="25"/>
      <c r="B22" s="34"/>
      <c r="C22" s="35"/>
      <c r="D22" s="29" t="s">
        <v>88</v>
      </c>
      <c r="E22" s="26" t="s">
        <v>70</v>
      </c>
      <c r="F22" s="32" t="s">
        <v>75</v>
      </c>
      <c r="G22" s="33" t="s">
        <v>67</v>
      </c>
      <c r="H22" s="33" t="s">
        <v>89</v>
      </c>
      <c r="I22" s="23"/>
      <c r="J22" s="23"/>
      <c r="K22" s="23"/>
    </row>
    <row r="23" s="19" customFormat="1" ht="30" customHeight="1" spans="1:11">
      <c r="A23" s="25"/>
      <c r="B23" s="34"/>
      <c r="C23" s="35"/>
      <c r="D23" s="29" t="s">
        <v>90</v>
      </c>
      <c r="E23" s="26" t="s">
        <v>70</v>
      </c>
      <c r="F23" s="32" t="s">
        <v>91</v>
      </c>
      <c r="G23" s="33" t="s">
        <v>67</v>
      </c>
      <c r="H23" s="33" t="s">
        <v>92</v>
      </c>
      <c r="I23" s="23"/>
      <c r="J23" s="23"/>
      <c r="K23" s="23"/>
    </row>
    <row r="24" s="19" customFormat="1" ht="30" customHeight="1" spans="1:11">
      <c r="A24" s="25"/>
      <c r="B24" s="36"/>
      <c r="C24" s="37"/>
      <c r="D24" s="29" t="s">
        <v>93</v>
      </c>
      <c r="E24" s="26" t="s">
        <v>65</v>
      </c>
      <c r="F24" s="32" t="s">
        <v>94</v>
      </c>
      <c r="G24" s="33" t="s">
        <v>86</v>
      </c>
      <c r="H24" s="33" t="s">
        <v>95</v>
      </c>
      <c r="I24" s="23"/>
      <c r="J24" s="23"/>
      <c r="K24" s="23"/>
    </row>
    <row r="25" s="19" customFormat="1" ht="30" customHeight="1" spans="1:11">
      <c r="A25" s="25"/>
      <c r="B25" s="30" t="s">
        <v>96</v>
      </c>
      <c r="C25" s="31"/>
      <c r="D25" s="29" t="s">
        <v>97</v>
      </c>
      <c r="E25" s="26" t="s">
        <v>65</v>
      </c>
      <c r="F25" s="32" t="s">
        <v>82</v>
      </c>
      <c r="G25" s="33" t="s">
        <v>98</v>
      </c>
      <c r="H25" s="32" t="s">
        <v>99</v>
      </c>
      <c r="I25" s="23"/>
      <c r="J25" s="23"/>
      <c r="K25" s="23"/>
    </row>
    <row r="26" s="19" customFormat="1" ht="30" customHeight="1" spans="1:11">
      <c r="A26" s="25"/>
      <c r="B26" s="34"/>
      <c r="C26" s="35"/>
      <c r="D26" s="29" t="s">
        <v>100</v>
      </c>
      <c r="E26" s="26" t="s">
        <v>70</v>
      </c>
      <c r="F26" s="32" t="s">
        <v>101</v>
      </c>
      <c r="G26" s="33" t="s">
        <v>98</v>
      </c>
      <c r="H26" s="32" t="s">
        <v>102</v>
      </c>
      <c r="I26" s="23"/>
      <c r="J26" s="23"/>
      <c r="K26" s="23"/>
    </row>
    <row r="27" s="19" customFormat="1" ht="30" customHeight="1" spans="1:11">
      <c r="A27" s="25"/>
      <c r="B27" s="34"/>
      <c r="C27" s="35"/>
      <c r="D27" s="29" t="s">
        <v>103</v>
      </c>
      <c r="E27" s="26" t="s">
        <v>65</v>
      </c>
      <c r="F27" s="32" t="s">
        <v>82</v>
      </c>
      <c r="G27" s="33" t="s">
        <v>98</v>
      </c>
      <c r="H27" s="32" t="s">
        <v>99</v>
      </c>
      <c r="I27" s="23"/>
      <c r="J27" s="23"/>
      <c r="K27" s="23"/>
    </row>
    <row r="28" s="19" customFormat="1" ht="30" customHeight="1" spans="1:11">
      <c r="A28" s="25"/>
      <c r="B28" s="34"/>
      <c r="C28" s="35"/>
      <c r="D28" s="29" t="s">
        <v>104</v>
      </c>
      <c r="E28" s="26" t="s">
        <v>65</v>
      </c>
      <c r="F28" s="32" t="s">
        <v>82</v>
      </c>
      <c r="G28" s="33" t="s">
        <v>98</v>
      </c>
      <c r="H28" s="32" t="s">
        <v>99</v>
      </c>
      <c r="I28" s="23"/>
      <c r="J28" s="23"/>
      <c r="K28" s="23"/>
    </row>
    <row r="29" s="19" customFormat="1" ht="30" customHeight="1" spans="1:11">
      <c r="A29" s="25"/>
      <c r="B29" s="34"/>
      <c r="C29" s="35"/>
      <c r="D29" s="29" t="s">
        <v>105</v>
      </c>
      <c r="E29" s="26" t="s">
        <v>70</v>
      </c>
      <c r="F29" s="32" t="s">
        <v>106</v>
      </c>
      <c r="G29" s="33" t="s">
        <v>98</v>
      </c>
      <c r="H29" s="32" t="s">
        <v>107</v>
      </c>
      <c r="I29" s="23"/>
      <c r="J29" s="23"/>
      <c r="K29" s="23"/>
    </row>
    <row r="30" s="19" customFormat="1" ht="30" customHeight="1" spans="1:11">
      <c r="A30" s="25"/>
      <c r="B30" s="34"/>
      <c r="C30" s="35"/>
      <c r="D30" s="29" t="s">
        <v>108</v>
      </c>
      <c r="E30" s="26" t="s">
        <v>65</v>
      </c>
      <c r="F30" s="32" t="s">
        <v>82</v>
      </c>
      <c r="G30" s="33" t="s">
        <v>98</v>
      </c>
      <c r="H30" s="32" t="s">
        <v>99</v>
      </c>
      <c r="I30" s="23"/>
      <c r="J30" s="23"/>
      <c r="K30" s="23"/>
    </row>
    <row r="31" s="19" customFormat="1" ht="30" customHeight="1" spans="1:11">
      <c r="A31" s="25"/>
      <c r="B31" s="34"/>
      <c r="C31" s="35"/>
      <c r="D31" s="29" t="s">
        <v>109</v>
      </c>
      <c r="E31" s="26" t="s">
        <v>65</v>
      </c>
      <c r="F31" s="32" t="s">
        <v>82</v>
      </c>
      <c r="G31" s="33" t="s">
        <v>98</v>
      </c>
      <c r="H31" s="32" t="s">
        <v>99</v>
      </c>
      <c r="I31" s="23"/>
      <c r="J31" s="23"/>
      <c r="K31" s="23"/>
    </row>
    <row r="32" s="19" customFormat="1" ht="30" customHeight="1" spans="1:11">
      <c r="A32" s="25"/>
      <c r="B32" s="36"/>
      <c r="C32" s="37"/>
      <c r="D32" s="29" t="s">
        <v>110</v>
      </c>
      <c r="E32" s="26" t="s">
        <v>65</v>
      </c>
      <c r="F32" s="32" t="s">
        <v>82</v>
      </c>
      <c r="G32" s="33" t="s">
        <v>98</v>
      </c>
      <c r="H32" s="32" t="s">
        <v>99</v>
      </c>
      <c r="I32" s="23"/>
      <c r="J32" s="23"/>
      <c r="K32" s="23"/>
    </row>
    <row r="33" s="19" customFormat="1" ht="30" customHeight="1" spans="1:11">
      <c r="A33" s="25"/>
      <c r="B33" s="30" t="s">
        <v>111</v>
      </c>
      <c r="C33" s="31"/>
      <c r="D33" s="29" t="s">
        <v>112</v>
      </c>
      <c r="E33" s="26" t="s">
        <v>65</v>
      </c>
      <c r="F33" s="32" t="s">
        <v>82</v>
      </c>
      <c r="G33" s="33" t="s">
        <v>98</v>
      </c>
      <c r="H33" s="32" t="s">
        <v>99</v>
      </c>
      <c r="I33" s="23"/>
      <c r="J33" s="23"/>
      <c r="K33" s="23"/>
    </row>
    <row r="34" s="19" customFormat="1" ht="30" customHeight="1" spans="1:11">
      <c r="A34" s="25"/>
      <c r="B34" s="36"/>
      <c r="C34" s="37"/>
      <c r="D34" s="29" t="s">
        <v>113</v>
      </c>
      <c r="E34" s="26" t="s">
        <v>65</v>
      </c>
      <c r="F34" s="32" t="s">
        <v>82</v>
      </c>
      <c r="G34" s="33" t="s">
        <v>98</v>
      </c>
      <c r="H34" s="32" t="s">
        <v>99</v>
      </c>
      <c r="I34" s="23"/>
      <c r="J34" s="23"/>
      <c r="K34" s="23"/>
    </row>
    <row r="35" s="19" customFormat="1" ht="45" customHeight="1" spans="1:11">
      <c r="A35" s="28"/>
      <c r="B35" s="24" t="s">
        <v>114</v>
      </c>
      <c r="C35" s="24"/>
      <c r="D35" s="29" t="s">
        <v>115</v>
      </c>
      <c r="E35" s="26" t="s">
        <v>70</v>
      </c>
      <c r="F35" s="32" t="s">
        <v>116</v>
      </c>
      <c r="G35" s="33" t="s">
        <v>117</v>
      </c>
      <c r="H35" s="32" t="s">
        <v>118</v>
      </c>
      <c r="I35" s="23" t="s">
        <v>119</v>
      </c>
      <c r="J35" s="23"/>
      <c r="K35" s="23"/>
    </row>
    <row r="36" s="19" customFormat="1" ht="30" customHeight="1" spans="1:11">
      <c r="A36" s="24" t="s">
        <v>120</v>
      </c>
      <c r="B36" s="38" t="s">
        <v>121</v>
      </c>
      <c r="C36" s="39"/>
      <c r="D36" s="29" t="s">
        <v>122</v>
      </c>
      <c r="E36" s="26" t="s">
        <v>65</v>
      </c>
      <c r="F36" s="40" t="s">
        <v>123</v>
      </c>
      <c r="G36" s="41" t="s">
        <v>124</v>
      </c>
      <c r="H36" s="40" t="s">
        <v>123</v>
      </c>
      <c r="I36" s="23"/>
      <c r="J36" s="23"/>
      <c r="K36" s="23"/>
    </row>
    <row r="37" s="19" customFormat="1" ht="30" customHeight="1" spans="1:11">
      <c r="A37" s="24"/>
      <c r="B37" s="42"/>
      <c r="C37" s="43"/>
      <c r="D37" s="29" t="s">
        <v>125</v>
      </c>
      <c r="E37" s="26" t="s">
        <v>65</v>
      </c>
      <c r="F37" s="40" t="s">
        <v>126</v>
      </c>
      <c r="G37" s="41" t="s">
        <v>124</v>
      </c>
      <c r="H37" s="40" t="s">
        <v>126</v>
      </c>
      <c r="I37" s="23"/>
      <c r="J37" s="23"/>
      <c r="K37" s="23"/>
    </row>
    <row r="38" s="19" customFormat="1" ht="30" customHeight="1" spans="1:11">
      <c r="A38" s="24"/>
      <c r="B38" s="38" t="s">
        <v>127</v>
      </c>
      <c r="C38" s="39"/>
      <c r="D38" s="29" t="s">
        <v>128</v>
      </c>
      <c r="E38" s="26" t="s">
        <v>65</v>
      </c>
      <c r="F38" s="40" t="s">
        <v>129</v>
      </c>
      <c r="G38" s="41" t="s">
        <v>124</v>
      </c>
      <c r="H38" s="40" t="s">
        <v>129</v>
      </c>
      <c r="I38" s="23"/>
      <c r="J38" s="23"/>
      <c r="K38" s="23"/>
    </row>
    <row r="39" s="19" customFormat="1" ht="30" customHeight="1" spans="1:11">
      <c r="A39" s="24"/>
      <c r="B39" s="38" t="s">
        <v>130</v>
      </c>
      <c r="C39" s="39"/>
      <c r="D39" s="29" t="s">
        <v>131</v>
      </c>
      <c r="E39" s="26" t="s">
        <v>65</v>
      </c>
      <c r="F39" s="40">
        <v>20</v>
      </c>
      <c r="G39" s="44" t="s">
        <v>124</v>
      </c>
      <c r="H39" s="41" t="s">
        <v>132</v>
      </c>
      <c r="I39" s="23"/>
      <c r="J39" s="23"/>
      <c r="K39" s="23"/>
    </row>
    <row r="40" s="19" customFormat="1" ht="30" customHeight="1" spans="1:11">
      <c r="A40" s="23" t="s">
        <v>133</v>
      </c>
      <c r="B40" s="38" t="s">
        <v>134</v>
      </c>
      <c r="C40" s="39"/>
      <c r="D40" s="29" t="s">
        <v>135</v>
      </c>
      <c r="E40" s="26" t="s">
        <v>70</v>
      </c>
      <c r="F40" s="40">
        <v>95</v>
      </c>
      <c r="G40" s="33" t="s">
        <v>98</v>
      </c>
      <c r="H40" s="41" t="s">
        <v>136</v>
      </c>
      <c r="I40" s="23"/>
      <c r="J40" s="23"/>
      <c r="K40" s="23"/>
    </row>
    <row r="41" s="19" customFormat="1" ht="62" customHeight="1" spans="1:11">
      <c r="A41" s="23" t="s">
        <v>137</v>
      </c>
      <c r="B41" s="23" t="s">
        <v>27</v>
      </c>
      <c r="C41" s="23"/>
      <c r="D41" s="23"/>
      <c r="E41" s="23"/>
      <c r="F41" s="23"/>
      <c r="G41" s="23"/>
      <c r="H41" s="23"/>
      <c r="I41" s="23"/>
      <c r="J41" s="23"/>
      <c r="K41" s="23"/>
    </row>
    <row r="42" s="19" customFormat="1" spans="1:11">
      <c r="A42" s="45" t="s">
        <v>138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="19" customFormat="1" spans="1:1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</sheetData>
  <mergeCells count="61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B35:C35"/>
    <mergeCell ref="I35:K35"/>
    <mergeCell ref="I36:K36"/>
    <mergeCell ref="I37:K37"/>
    <mergeCell ref="B38:C38"/>
    <mergeCell ref="I38:K38"/>
    <mergeCell ref="B39:C39"/>
    <mergeCell ref="I39:K39"/>
    <mergeCell ref="B40:C40"/>
    <mergeCell ref="I40:K40"/>
    <mergeCell ref="B41:K41"/>
    <mergeCell ref="A5:A11"/>
    <mergeCell ref="A16:A35"/>
    <mergeCell ref="A36:A39"/>
    <mergeCell ref="B8:B11"/>
    <mergeCell ref="E14:E15"/>
    <mergeCell ref="F14:F15"/>
    <mergeCell ref="G14:G15"/>
    <mergeCell ref="H14:H15"/>
    <mergeCell ref="K6:K11"/>
    <mergeCell ref="I14:K15"/>
    <mergeCell ref="B16:C24"/>
    <mergeCell ref="B25:C32"/>
    <mergeCell ref="A42:K43"/>
    <mergeCell ref="B33:C34"/>
    <mergeCell ref="B36:C37"/>
  </mergeCells>
  <pageMargins left="0.75" right="0.75" top="1" bottom="1" header="0.5" footer="0.5"/>
  <headerFooter/>
  <ignoredErrors>
    <ignoredError sqref="F16:F35 H40 H25:H34 F6:F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opLeftCell="A14" workbookViewId="0">
      <selection activeCell="J13" sqref="J13"/>
    </sheetView>
  </sheetViews>
  <sheetFormatPr defaultColWidth="9" defaultRowHeight="14.25"/>
  <cols>
    <col min="1" max="1" width="8.5" style="2" customWidth="1"/>
    <col min="2" max="2" width="22.5" style="2" customWidth="1"/>
    <col min="3" max="3" width="16.225" style="2" customWidth="1"/>
    <col min="4" max="4" width="10.5" style="2" customWidth="1"/>
    <col min="5" max="5" width="10.3833333333333" style="2" customWidth="1"/>
    <col min="6" max="6" width="8.63333333333333" style="2" customWidth="1"/>
    <col min="7" max="9" width="13.6333333333333" style="2" customWidth="1"/>
    <col min="10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140</v>
      </c>
      <c r="J2" s="16"/>
    </row>
    <row r="3" ht="26" customHeight="1" spans="1:10">
      <c r="A3" s="5" t="s">
        <v>141</v>
      </c>
      <c r="B3" s="5" t="s">
        <v>142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37.8</v>
      </c>
      <c r="D6" s="5">
        <v>33.14</v>
      </c>
      <c r="E6" s="5">
        <v>33.14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37.8</v>
      </c>
      <c r="D7" s="5">
        <v>33.14</v>
      </c>
      <c r="E7" s="5">
        <v>33.14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152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153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157</v>
      </c>
      <c r="C11" s="5"/>
      <c r="D11" s="5"/>
      <c r="E11" s="5"/>
      <c r="F11" s="5"/>
      <c r="G11" s="5" t="s">
        <v>158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162</v>
      </c>
      <c r="D14" s="5" t="s">
        <v>65</v>
      </c>
      <c r="E14" s="11" t="s">
        <v>163</v>
      </c>
      <c r="F14" s="11" t="s">
        <v>67</v>
      </c>
      <c r="G14" s="11" t="s">
        <v>164</v>
      </c>
      <c r="H14" s="13">
        <v>5</v>
      </c>
      <c r="I14" s="13">
        <v>5</v>
      </c>
      <c r="J14" s="11"/>
    </row>
    <row r="15" ht="40" customHeight="1" spans="1:10">
      <c r="A15" s="5"/>
      <c r="B15" s="12"/>
      <c r="C15" s="17" t="s">
        <v>165</v>
      </c>
      <c r="D15" s="5" t="s">
        <v>65</v>
      </c>
      <c r="E15" s="11" t="s">
        <v>163</v>
      </c>
      <c r="F15" s="11" t="s">
        <v>67</v>
      </c>
      <c r="G15" s="11" t="s">
        <v>164</v>
      </c>
      <c r="H15" s="13">
        <v>5</v>
      </c>
      <c r="I15" s="13">
        <v>5</v>
      </c>
      <c r="J15" s="11"/>
    </row>
    <row r="16" ht="40" customHeight="1" spans="1:10">
      <c r="A16" s="5"/>
      <c r="B16" s="12"/>
      <c r="C16" s="17" t="s">
        <v>166</v>
      </c>
      <c r="D16" s="5" t="s">
        <v>65</v>
      </c>
      <c r="E16" s="11" t="s">
        <v>167</v>
      </c>
      <c r="F16" s="11" t="s">
        <v>168</v>
      </c>
      <c r="G16" s="11" t="s">
        <v>169</v>
      </c>
      <c r="H16" s="13">
        <v>5</v>
      </c>
      <c r="I16" s="13">
        <v>5</v>
      </c>
      <c r="J16" s="11"/>
    </row>
    <row r="17" ht="40" customHeight="1" spans="1:10">
      <c r="A17" s="5"/>
      <c r="B17" s="12"/>
      <c r="C17" s="17" t="s">
        <v>170</v>
      </c>
      <c r="D17" s="5" t="s">
        <v>65</v>
      </c>
      <c r="E17" s="11" t="s">
        <v>167</v>
      </c>
      <c r="F17" s="11" t="s">
        <v>168</v>
      </c>
      <c r="G17" s="11" t="s">
        <v>169</v>
      </c>
      <c r="H17" s="13">
        <v>5</v>
      </c>
      <c r="I17" s="13">
        <v>5</v>
      </c>
      <c r="J17" s="11"/>
    </row>
    <row r="18" ht="33" customHeight="1" spans="1:10">
      <c r="A18" s="5"/>
      <c r="B18" s="12"/>
      <c r="C18" s="17" t="s">
        <v>171</v>
      </c>
      <c r="D18" s="5" t="s">
        <v>65</v>
      </c>
      <c r="E18" s="11" t="s">
        <v>94</v>
      </c>
      <c r="F18" s="11" t="s">
        <v>168</v>
      </c>
      <c r="G18" s="11" t="s">
        <v>172</v>
      </c>
      <c r="H18" s="13">
        <v>10</v>
      </c>
      <c r="I18" s="13">
        <v>10</v>
      </c>
      <c r="J18" s="11"/>
    </row>
    <row r="19" ht="40" customHeight="1" spans="1:10">
      <c r="A19" s="5"/>
      <c r="B19" s="5" t="s">
        <v>96</v>
      </c>
      <c r="C19" s="17" t="s">
        <v>173</v>
      </c>
      <c r="D19" s="5" t="s">
        <v>70</v>
      </c>
      <c r="E19" s="11" t="s">
        <v>174</v>
      </c>
      <c r="F19" s="11" t="s">
        <v>98</v>
      </c>
      <c r="G19" s="11" t="s">
        <v>175</v>
      </c>
      <c r="H19" s="13">
        <v>10</v>
      </c>
      <c r="I19" s="13">
        <v>10</v>
      </c>
      <c r="J19" s="11"/>
    </row>
    <row r="20" ht="40" customHeight="1" spans="1:10">
      <c r="A20" s="5"/>
      <c r="B20" s="5" t="s">
        <v>111</v>
      </c>
      <c r="C20" s="17" t="s">
        <v>176</v>
      </c>
      <c r="D20" s="5" t="s">
        <v>70</v>
      </c>
      <c r="E20" s="11" t="s">
        <v>177</v>
      </c>
      <c r="F20" s="11" t="s">
        <v>98</v>
      </c>
      <c r="G20" s="11" t="s">
        <v>99</v>
      </c>
      <c r="H20" s="13">
        <v>10</v>
      </c>
      <c r="I20" s="13">
        <v>10</v>
      </c>
      <c r="J20" s="11"/>
    </row>
    <row r="21" ht="40" customHeight="1" spans="1:10">
      <c r="A21" s="5"/>
      <c r="B21" s="5" t="s">
        <v>114</v>
      </c>
      <c r="C21" s="17" t="s">
        <v>178</v>
      </c>
      <c r="D21" s="5" t="s">
        <v>65</v>
      </c>
      <c r="E21" s="11" t="s">
        <v>179</v>
      </c>
      <c r="F21" s="11" t="s">
        <v>117</v>
      </c>
      <c r="G21" s="11" t="s">
        <v>180</v>
      </c>
      <c r="H21" s="13">
        <v>10</v>
      </c>
      <c r="I21" s="13">
        <v>10</v>
      </c>
      <c r="J21" s="11"/>
    </row>
    <row r="22" ht="40" customHeight="1" spans="1:10">
      <c r="A22" s="5" t="s">
        <v>120</v>
      </c>
      <c r="B22" s="5" t="s">
        <v>121</v>
      </c>
      <c r="C22" s="17" t="s">
        <v>181</v>
      </c>
      <c r="D22" s="5" t="s">
        <v>65</v>
      </c>
      <c r="E22" s="11" t="s">
        <v>182</v>
      </c>
      <c r="F22" s="11" t="s">
        <v>124</v>
      </c>
      <c r="G22" s="11" t="s">
        <v>182</v>
      </c>
      <c r="H22" s="13">
        <v>10</v>
      </c>
      <c r="I22" s="13">
        <v>10</v>
      </c>
      <c r="J22" s="11"/>
    </row>
    <row r="23" ht="40" customHeight="1" spans="1:10">
      <c r="A23" s="5"/>
      <c r="B23" s="5" t="s">
        <v>130</v>
      </c>
      <c r="C23" s="17" t="s">
        <v>183</v>
      </c>
      <c r="D23" s="5" t="s">
        <v>65</v>
      </c>
      <c r="E23" s="11" t="s">
        <v>184</v>
      </c>
      <c r="F23" s="11" t="s">
        <v>124</v>
      </c>
      <c r="G23" s="11" t="s">
        <v>184</v>
      </c>
      <c r="H23" s="13">
        <v>10</v>
      </c>
      <c r="I23" s="13">
        <v>10</v>
      </c>
      <c r="J23" s="11"/>
    </row>
    <row r="24" ht="40" customHeight="1" spans="1:10">
      <c r="A24" s="5" t="s">
        <v>185</v>
      </c>
      <c r="B24" s="6" t="s">
        <v>186</v>
      </c>
      <c r="C24" s="17" t="s">
        <v>187</v>
      </c>
      <c r="D24" s="5" t="s">
        <v>70</v>
      </c>
      <c r="E24" s="13">
        <v>95</v>
      </c>
      <c r="F24" s="11" t="s">
        <v>98</v>
      </c>
      <c r="G24" s="11" t="s">
        <v>175</v>
      </c>
      <c r="H24" s="13">
        <v>10</v>
      </c>
      <c r="I24" s="13">
        <v>10</v>
      </c>
      <c r="J24" s="11"/>
    </row>
    <row r="25" ht="40" customHeight="1" spans="1:10">
      <c r="A25" s="5" t="s">
        <v>188</v>
      </c>
      <c r="B25" s="5"/>
      <c r="C25" s="5" t="s">
        <v>27</v>
      </c>
      <c r="D25" s="5"/>
      <c r="E25" s="5"/>
      <c r="F25" s="5"/>
      <c r="G25" s="5"/>
      <c r="H25" s="5"/>
      <c r="I25" s="5"/>
      <c r="J25" s="5"/>
    </row>
    <row r="26" ht="40" customHeight="1" spans="1:10">
      <c r="A26" s="5" t="s">
        <v>189</v>
      </c>
      <c r="B26" s="5">
        <f>H24+H23+H22+H21+H20+H19+H18+H17+H16+H15+H14+F6</f>
        <v>100</v>
      </c>
      <c r="C26" s="5"/>
      <c r="D26" s="5"/>
      <c r="E26" s="5"/>
      <c r="F26" s="5"/>
      <c r="G26" s="5"/>
      <c r="H26" s="5"/>
      <c r="I26" s="5">
        <f>I24+I23+I22+I21+I20+I19+I18+I17+I16+I14+I6+I15</f>
        <v>100</v>
      </c>
      <c r="J26" s="5" t="s">
        <v>190</v>
      </c>
    </row>
    <row r="27" spans="1:10">
      <c r="A27" s="14" t="s">
        <v>191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5:B25"/>
    <mergeCell ref="C25:J25"/>
    <mergeCell ref="B26:H26"/>
    <mergeCell ref="A5:A9"/>
    <mergeCell ref="A14:A21"/>
    <mergeCell ref="A22:A23"/>
    <mergeCell ref="B14:B18"/>
    <mergeCell ref="A27:J31"/>
  </mergeCells>
  <pageMargins left="0.75" right="0.75" top="1" bottom="1" header="0.5" footer="0.5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14" workbookViewId="0">
      <selection activeCell="M19" sqref="M19"/>
    </sheetView>
  </sheetViews>
  <sheetFormatPr defaultColWidth="9" defaultRowHeight="14.25"/>
  <cols>
    <col min="1" max="1" width="8.5" style="2" customWidth="1"/>
    <col min="2" max="2" width="24" style="2" customWidth="1"/>
    <col min="3" max="3" width="10.6333333333333" style="2" customWidth="1"/>
    <col min="4" max="6" width="8.63333333333333" style="2" customWidth="1"/>
    <col min="7" max="9" width="13.6333333333333" style="2" customWidth="1"/>
    <col min="10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192</v>
      </c>
      <c r="J2" s="16"/>
    </row>
    <row r="3" ht="26" customHeight="1" spans="1:10">
      <c r="A3" s="5" t="s">
        <v>141</v>
      </c>
      <c r="B3" s="5" t="s">
        <v>193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13.71</v>
      </c>
      <c r="E6" s="5">
        <v>13.71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13.71</v>
      </c>
      <c r="E7" s="5">
        <v>13.71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152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153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194</v>
      </c>
      <c r="C11" s="5"/>
      <c r="D11" s="5"/>
      <c r="E11" s="5"/>
      <c r="F11" s="5"/>
      <c r="G11" s="5" t="s">
        <v>195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196</v>
      </c>
      <c r="D14" s="5" t="s">
        <v>65</v>
      </c>
      <c r="E14" s="11" t="s">
        <v>66</v>
      </c>
      <c r="F14" s="11" t="s">
        <v>197</v>
      </c>
      <c r="G14" s="11" t="s">
        <v>198</v>
      </c>
      <c r="H14" s="11" t="s">
        <v>101</v>
      </c>
      <c r="I14" s="11" t="s">
        <v>101</v>
      </c>
      <c r="J14" s="11"/>
    </row>
    <row r="15" ht="40" customHeight="1" spans="1:10">
      <c r="A15" s="5"/>
      <c r="B15" s="12"/>
      <c r="C15" s="17" t="s">
        <v>199</v>
      </c>
      <c r="D15" s="5" t="s">
        <v>65</v>
      </c>
      <c r="E15" s="11" t="s">
        <v>66</v>
      </c>
      <c r="F15" s="11" t="s">
        <v>67</v>
      </c>
      <c r="G15" s="11" t="s">
        <v>68</v>
      </c>
      <c r="H15" s="11" t="s">
        <v>101</v>
      </c>
      <c r="I15" s="11" t="s">
        <v>101</v>
      </c>
      <c r="J15" s="11"/>
    </row>
    <row r="16" ht="40" customHeight="1" spans="1:10">
      <c r="A16" s="5"/>
      <c r="B16" s="5" t="s">
        <v>96</v>
      </c>
      <c r="C16" s="17" t="s">
        <v>173</v>
      </c>
      <c r="D16" s="5" t="s">
        <v>70</v>
      </c>
      <c r="E16" s="11" t="s">
        <v>174</v>
      </c>
      <c r="F16" s="11" t="s">
        <v>98</v>
      </c>
      <c r="G16" s="11" t="s">
        <v>175</v>
      </c>
      <c r="H16" s="11" t="s">
        <v>101</v>
      </c>
      <c r="I16" s="11" t="s">
        <v>101</v>
      </c>
      <c r="J16" s="11"/>
    </row>
    <row r="17" ht="40" customHeight="1" spans="1:10">
      <c r="A17" s="5"/>
      <c r="B17" s="5" t="s">
        <v>111</v>
      </c>
      <c r="C17" s="17" t="s">
        <v>176</v>
      </c>
      <c r="D17" s="5" t="s">
        <v>70</v>
      </c>
      <c r="E17" s="11" t="s">
        <v>177</v>
      </c>
      <c r="F17" s="11" t="s">
        <v>98</v>
      </c>
      <c r="G17" s="11" t="s">
        <v>99</v>
      </c>
      <c r="H17" s="11" t="s">
        <v>101</v>
      </c>
      <c r="I17" s="11" t="s">
        <v>101</v>
      </c>
      <c r="J17" s="11"/>
    </row>
    <row r="18" ht="40" customHeight="1" spans="1:10">
      <c r="A18" s="5"/>
      <c r="B18" s="5" t="s">
        <v>114</v>
      </c>
      <c r="C18" s="17" t="s">
        <v>178</v>
      </c>
      <c r="D18" s="5" t="s">
        <v>65</v>
      </c>
      <c r="E18" s="11" t="s">
        <v>200</v>
      </c>
      <c r="F18" s="11" t="s">
        <v>117</v>
      </c>
      <c r="G18" s="11" t="s">
        <v>201</v>
      </c>
      <c r="H18" s="11" t="s">
        <v>101</v>
      </c>
      <c r="I18" s="11" t="s">
        <v>101</v>
      </c>
      <c r="J18" s="11"/>
    </row>
    <row r="19" ht="40" customHeight="1" spans="1:10">
      <c r="A19" s="6" t="s">
        <v>120</v>
      </c>
      <c r="B19" s="5" t="s">
        <v>202</v>
      </c>
      <c r="C19" s="17" t="s">
        <v>203</v>
      </c>
      <c r="D19" s="5" t="s">
        <v>65</v>
      </c>
      <c r="E19" s="11" t="s">
        <v>204</v>
      </c>
      <c r="F19" s="11" t="s">
        <v>124</v>
      </c>
      <c r="G19" s="11" t="s">
        <v>204</v>
      </c>
      <c r="H19" s="11">
        <v>10</v>
      </c>
      <c r="I19" s="11" t="s">
        <v>101</v>
      </c>
      <c r="J19" s="11"/>
    </row>
    <row r="20" ht="40" customHeight="1" spans="1:10">
      <c r="A20" s="12"/>
      <c r="B20" s="5" t="s">
        <v>121</v>
      </c>
      <c r="C20" s="17" t="s">
        <v>205</v>
      </c>
      <c r="D20" s="5" t="s">
        <v>65</v>
      </c>
      <c r="E20" s="11" t="s">
        <v>206</v>
      </c>
      <c r="F20" s="11" t="s">
        <v>124</v>
      </c>
      <c r="G20" s="11" t="s">
        <v>206</v>
      </c>
      <c r="H20" s="11">
        <v>10</v>
      </c>
      <c r="I20" s="11" t="s">
        <v>101</v>
      </c>
      <c r="J20" s="11"/>
    </row>
    <row r="21" ht="40" customHeight="1" spans="1:10">
      <c r="A21" s="18"/>
      <c r="B21" s="5" t="s">
        <v>130</v>
      </c>
      <c r="C21" s="17" t="s">
        <v>207</v>
      </c>
      <c r="D21" s="5" t="s">
        <v>65</v>
      </c>
      <c r="E21" s="11" t="s">
        <v>208</v>
      </c>
      <c r="F21" s="11" t="s">
        <v>124</v>
      </c>
      <c r="G21" s="11" t="s">
        <v>208</v>
      </c>
      <c r="H21" s="11">
        <v>10</v>
      </c>
      <c r="I21" s="11" t="s">
        <v>101</v>
      </c>
      <c r="J21" s="11"/>
    </row>
    <row r="22" ht="40" customHeight="1" spans="1:10">
      <c r="A22" s="5" t="s">
        <v>185</v>
      </c>
      <c r="B22" s="6" t="s">
        <v>186</v>
      </c>
      <c r="C22" s="17" t="s">
        <v>187</v>
      </c>
      <c r="D22" s="5" t="s">
        <v>70</v>
      </c>
      <c r="E22" s="13" t="s">
        <v>209</v>
      </c>
      <c r="F22" s="11" t="s">
        <v>98</v>
      </c>
      <c r="G22" s="11" t="s">
        <v>175</v>
      </c>
      <c r="H22" s="11" t="s">
        <v>101</v>
      </c>
      <c r="I22" s="11" t="s">
        <v>101</v>
      </c>
      <c r="J22" s="11"/>
    </row>
    <row r="23" ht="40" customHeight="1" spans="1:10">
      <c r="A23" s="5" t="s">
        <v>188</v>
      </c>
      <c r="B23" s="5"/>
      <c r="C23" s="5" t="s">
        <v>27</v>
      </c>
      <c r="D23" s="5"/>
      <c r="E23" s="5"/>
      <c r="F23" s="5"/>
      <c r="G23" s="5"/>
      <c r="H23" s="5"/>
      <c r="I23" s="5"/>
      <c r="J23" s="5"/>
    </row>
    <row r="24" ht="40" customHeight="1" spans="1:10">
      <c r="A24" s="5" t="s">
        <v>189</v>
      </c>
      <c r="B24" s="5">
        <f>H22+H21+H20+H18+H17+H16+H15+H14+F6+H19</f>
        <v>100</v>
      </c>
      <c r="C24" s="5"/>
      <c r="D24" s="5"/>
      <c r="E24" s="5"/>
      <c r="F24" s="5"/>
      <c r="G24" s="5"/>
      <c r="H24" s="5"/>
      <c r="I24" s="5">
        <f>I22+I21+I20+I18+I17+I16+I14+I6+I15+I19</f>
        <v>100</v>
      </c>
      <c r="J24" s="5" t="s">
        <v>190</v>
      </c>
    </row>
    <row r="25" spans="1:10">
      <c r="A25" s="14" t="s">
        <v>191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8"/>
    <mergeCell ref="A19:A21"/>
    <mergeCell ref="B14:B15"/>
    <mergeCell ref="A25:J29"/>
  </mergeCells>
  <pageMargins left="0.75" right="0.75" top="1" bottom="1" header="0.5" footer="0.5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1" workbookViewId="0">
      <selection activeCell="F14" sqref="F14"/>
    </sheetView>
  </sheetViews>
  <sheetFormatPr defaultColWidth="9" defaultRowHeight="14.25"/>
  <cols>
    <col min="1" max="1" width="8.5" style="2" customWidth="1"/>
    <col min="2" max="2" width="22.25" style="2" customWidth="1"/>
    <col min="3" max="6" width="10.6333333333333" style="2" customWidth="1"/>
    <col min="7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210</v>
      </c>
      <c r="J2" s="16"/>
    </row>
    <row r="3" ht="26" customHeight="1" spans="1:10">
      <c r="A3" s="5" t="s">
        <v>141</v>
      </c>
      <c r="B3" s="5" t="s">
        <v>211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8.54</v>
      </c>
      <c r="E6" s="5">
        <v>8.54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8.54</v>
      </c>
      <c r="E7" s="5">
        <v>8.54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152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153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212</v>
      </c>
      <c r="C11" s="5"/>
      <c r="D11" s="5"/>
      <c r="E11" s="5"/>
      <c r="F11" s="5"/>
      <c r="G11" s="5" t="s">
        <v>213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214</v>
      </c>
      <c r="D14" s="5" t="s">
        <v>65</v>
      </c>
      <c r="E14" s="11" t="s">
        <v>167</v>
      </c>
      <c r="F14" s="11" t="s">
        <v>168</v>
      </c>
      <c r="G14" s="11" t="s">
        <v>169</v>
      </c>
      <c r="H14" s="11" t="s">
        <v>101</v>
      </c>
      <c r="I14" s="11" t="s">
        <v>101</v>
      </c>
      <c r="J14" s="11"/>
    </row>
    <row r="15" ht="40" customHeight="1" spans="1:10">
      <c r="A15" s="5"/>
      <c r="B15" s="12"/>
      <c r="C15" s="17" t="s">
        <v>215</v>
      </c>
      <c r="D15" s="5" t="s">
        <v>65</v>
      </c>
      <c r="E15" s="11" t="s">
        <v>167</v>
      </c>
      <c r="F15" s="11" t="s">
        <v>168</v>
      </c>
      <c r="G15" s="11" t="s">
        <v>169</v>
      </c>
      <c r="H15" s="11" t="s">
        <v>101</v>
      </c>
      <c r="I15" s="11" t="s">
        <v>101</v>
      </c>
      <c r="J15" s="11"/>
    </row>
    <row r="16" ht="40" customHeight="1" spans="1:10">
      <c r="A16" s="5"/>
      <c r="B16" s="5" t="s">
        <v>96</v>
      </c>
      <c r="C16" s="17" t="s">
        <v>173</v>
      </c>
      <c r="D16" s="5" t="s">
        <v>70</v>
      </c>
      <c r="E16" s="11" t="s">
        <v>174</v>
      </c>
      <c r="F16" s="11" t="s">
        <v>98</v>
      </c>
      <c r="G16" s="11" t="s">
        <v>99</v>
      </c>
      <c r="H16" s="11" t="s">
        <v>101</v>
      </c>
      <c r="I16" s="11" t="s">
        <v>101</v>
      </c>
      <c r="J16" s="11"/>
    </row>
    <row r="17" ht="40" customHeight="1" spans="1:10">
      <c r="A17" s="5"/>
      <c r="B17" s="5" t="s">
        <v>111</v>
      </c>
      <c r="C17" s="17" t="s">
        <v>176</v>
      </c>
      <c r="D17" s="5" t="s">
        <v>70</v>
      </c>
      <c r="E17" s="11" t="s">
        <v>177</v>
      </c>
      <c r="F17" s="11" t="s">
        <v>98</v>
      </c>
      <c r="G17" s="11" t="s">
        <v>99</v>
      </c>
      <c r="H17" s="11" t="s">
        <v>101</v>
      </c>
      <c r="I17" s="11" t="s">
        <v>101</v>
      </c>
      <c r="J17" s="11"/>
    </row>
    <row r="18" ht="40" customHeight="1" spans="1:10">
      <c r="A18" s="5"/>
      <c r="B18" s="5" t="s">
        <v>114</v>
      </c>
      <c r="C18" s="17" t="s">
        <v>178</v>
      </c>
      <c r="D18" s="5" t="s">
        <v>65</v>
      </c>
      <c r="E18" s="11" t="s">
        <v>216</v>
      </c>
      <c r="F18" s="11" t="s">
        <v>117</v>
      </c>
      <c r="G18" s="11" t="s">
        <v>217</v>
      </c>
      <c r="H18" s="11" t="s">
        <v>101</v>
      </c>
      <c r="I18" s="11" t="s">
        <v>101</v>
      </c>
      <c r="J18" s="11"/>
    </row>
    <row r="19" ht="44" customHeight="1" spans="1:10">
      <c r="A19" s="5" t="s">
        <v>120</v>
      </c>
      <c r="B19" s="5" t="s">
        <v>121</v>
      </c>
      <c r="C19" s="17" t="s">
        <v>218</v>
      </c>
      <c r="D19" s="5" t="s">
        <v>65</v>
      </c>
      <c r="E19" s="11" t="s">
        <v>126</v>
      </c>
      <c r="F19" s="11" t="s">
        <v>124</v>
      </c>
      <c r="G19" s="11" t="s">
        <v>219</v>
      </c>
      <c r="H19" s="11" t="s">
        <v>101</v>
      </c>
      <c r="I19" s="11" t="s">
        <v>101</v>
      </c>
      <c r="J19" s="11"/>
    </row>
    <row r="20" ht="40" customHeight="1" spans="1:10">
      <c r="A20" s="5"/>
      <c r="B20" s="5" t="s">
        <v>130</v>
      </c>
      <c r="C20" s="17" t="s">
        <v>220</v>
      </c>
      <c r="D20" s="5" t="s">
        <v>65</v>
      </c>
      <c r="E20" s="11" t="s">
        <v>184</v>
      </c>
      <c r="F20" s="11" t="s">
        <v>124</v>
      </c>
      <c r="G20" s="11" t="s">
        <v>184</v>
      </c>
      <c r="H20" s="11" t="s">
        <v>221</v>
      </c>
      <c r="I20" s="11" t="s">
        <v>221</v>
      </c>
      <c r="J20" s="11"/>
    </row>
    <row r="21" ht="40" customHeight="1" spans="1:10">
      <c r="A21" s="5" t="s">
        <v>185</v>
      </c>
      <c r="B21" s="6" t="s">
        <v>186</v>
      </c>
      <c r="C21" s="17" t="s">
        <v>187</v>
      </c>
      <c r="D21" s="5" t="s">
        <v>70</v>
      </c>
      <c r="E21" s="13">
        <v>95</v>
      </c>
      <c r="F21" s="11" t="s">
        <v>98</v>
      </c>
      <c r="G21" s="11" t="s">
        <v>175</v>
      </c>
      <c r="H21" s="11" t="s">
        <v>221</v>
      </c>
      <c r="I21" s="11" t="s">
        <v>221</v>
      </c>
      <c r="J21" s="11"/>
    </row>
    <row r="22" ht="40" customHeight="1" spans="1:10">
      <c r="A22" s="5" t="s">
        <v>188</v>
      </c>
      <c r="B22" s="5"/>
      <c r="C22" s="5" t="s">
        <v>27</v>
      </c>
      <c r="D22" s="5"/>
      <c r="E22" s="5"/>
      <c r="F22" s="5"/>
      <c r="G22" s="5"/>
      <c r="H22" s="5"/>
      <c r="I22" s="5"/>
      <c r="J22" s="5"/>
    </row>
    <row r="23" ht="40" customHeight="1" spans="1:10">
      <c r="A23" s="5" t="s">
        <v>189</v>
      </c>
      <c r="B23" s="5">
        <f>H21+H20+H19+H18+H17+H16+H15+H14+F6</f>
        <v>100</v>
      </c>
      <c r="C23" s="5"/>
      <c r="D23" s="5"/>
      <c r="E23" s="5"/>
      <c r="F23" s="5"/>
      <c r="G23" s="5"/>
      <c r="H23" s="5"/>
      <c r="I23" s="5">
        <f>I21+I20+I19+I18+I17+I16+I14+I6+I15</f>
        <v>100</v>
      </c>
      <c r="J23" s="5" t="s">
        <v>190</v>
      </c>
    </row>
    <row r="24" spans="1:10">
      <c r="A24" s="14" t="s">
        <v>191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2:B22"/>
    <mergeCell ref="C22:J22"/>
    <mergeCell ref="B23:H23"/>
    <mergeCell ref="A5:A9"/>
    <mergeCell ref="A14:A18"/>
    <mergeCell ref="A19:A20"/>
    <mergeCell ref="B14:B15"/>
    <mergeCell ref="A24:J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40" sqref="G40"/>
    </sheetView>
  </sheetViews>
  <sheetFormatPr defaultColWidth="9" defaultRowHeight="14.25"/>
  <cols>
    <col min="1" max="1" width="8.5" style="2" customWidth="1"/>
    <col min="2" max="2" width="22.3833333333333" style="2" customWidth="1"/>
    <col min="3" max="6" width="10.6333333333333" style="2" customWidth="1"/>
    <col min="7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222</v>
      </c>
      <c r="J2" s="16"/>
    </row>
    <row r="3" ht="26" customHeight="1" spans="1:10">
      <c r="A3" s="5" t="s">
        <v>141</v>
      </c>
      <c r="B3" s="5" t="s">
        <v>223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12</v>
      </c>
      <c r="D6" s="5">
        <v>454.33</v>
      </c>
      <c r="E6" s="5">
        <v>454.33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12</v>
      </c>
      <c r="D7" s="5">
        <v>454.33</v>
      </c>
      <c r="E7" s="5">
        <v>454.33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224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225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226</v>
      </c>
      <c r="C11" s="5"/>
      <c r="D11" s="5"/>
      <c r="E11" s="5"/>
      <c r="F11" s="5"/>
      <c r="G11" s="5" t="s">
        <v>227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228</v>
      </c>
      <c r="D14" s="5" t="s">
        <v>65</v>
      </c>
      <c r="E14" s="11" t="s">
        <v>229</v>
      </c>
      <c r="F14" s="11" t="s">
        <v>230</v>
      </c>
      <c r="G14" s="11" t="s">
        <v>231</v>
      </c>
      <c r="H14" s="11" t="s">
        <v>101</v>
      </c>
      <c r="I14" s="11" t="s">
        <v>101</v>
      </c>
      <c r="J14" s="11"/>
    </row>
    <row r="15" ht="40" customHeight="1" spans="1:10">
      <c r="A15" s="5"/>
      <c r="B15" s="12"/>
      <c r="C15" s="17" t="s">
        <v>232</v>
      </c>
      <c r="D15" s="5" t="s">
        <v>65</v>
      </c>
      <c r="E15" s="11" t="s">
        <v>233</v>
      </c>
      <c r="F15" s="11" t="s">
        <v>234</v>
      </c>
      <c r="G15" s="11" t="s">
        <v>235</v>
      </c>
      <c r="H15" s="11" t="s">
        <v>101</v>
      </c>
      <c r="I15" s="11" t="s">
        <v>101</v>
      </c>
      <c r="J15" s="11"/>
    </row>
    <row r="16" ht="40" customHeight="1" spans="1:10">
      <c r="A16" s="5"/>
      <c r="B16" s="18"/>
      <c r="C16" s="17" t="s">
        <v>236</v>
      </c>
      <c r="D16" s="5" t="s">
        <v>65</v>
      </c>
      <c r="E16" s="11" t="s">
        <v>237</v>
      </c>
      <c r="F16" s="11" t="s">
        <v>168</v>
      </c>
      <c r="G16" s="11" t="s">
        <v>238</v>
      </c>
      <c r="H16" s="11" t="s">
        <v>101</v>
      </c>
      <c r="I16" s="11" t="s">
        <v>101</v>
      </c>
      <c r="J16" s="11"/>
    </row>
    <row r="17" ht="40" customHeight="1" spans="1:10">
      <c r="A17" s="5"/>
      <c r="B17" s="5" t="s">
        <v>96</v>
      </c>
      <c r="C17" s="17" t="s">
        <v>173</v>
      </c>
      <c r="D17" s="5" t="s">
        <v>70</v>
      </c>
      <c r="E17" s="11" t="s">
        <v>174</v>
      </c>
      <c r="F17" s="11" t="s">
        <v>98</v>
      </c>
      <c r="G17" s="11" t="s">
        <v>175</v>
      </c>
      <c r="H17" s="11" t="s">
        <v>101</v>
      </c>
      <c r="I17" s="11" t="s">
        <v>101</v>
      </c>
      <c r="J17" s="11"/>
    </row>
    <row r="18" ht="40" customHeight="1" spans="1:10">
      <c r="A18" s="5"/>
      <c r="B18" s="5" t="s">
        <v>111</v>
      </c>
      <c r="C18" s="17" t="s">
        <v>176</v>
      </c>
      <c r="D18" s="5" t="s">
        <v>70</v>
      </c>
      <c r="E18" s="11" t="s">
        <v>177</v>
      </c>
      <c r="F18" s="11" t="s">
        <v>98</v>
      </c>
      <c r="G18" s="11" t="s">
        <v>99</v>
      </c>
      <c r="H18" s="11" t="s">
        <v>101</v>
      </c>
      <c r="I18" s="11" t="s">
        <v>101</v>
      </c>
      <c r="J18" s="11"/>
    </row>
    <row r="19" ht="40" customHeight="1" spans="1:10">
      <c r="A19" s="5"/>
      <c r="B19" s="5" t="s">
        <v>114</v>
      </c>
      <c r="C19" s="17" t="s">
        <v>178</v>
      </c>
      <c r="D19" s="5" t="s">
        <v>65</v>
      </c>
      <c r="E19" s="11" t="s">
        <v>239</v>
      </c>
      <c r="F19" s="11" t="s">
        <v>117</v>
      </c>
      <c r="G19" s="11" t="s">
        <v>240</v>
      </c>
      <c r="H19" s="11" t="s">
        <v>101</v>
      </c>
      <c r="I19" s="11" t="s">
        <v>101</v>
      </c>
      <c r="J19" s="11"/>
    </row>
    <row r="20" ht="40" customHeight="1" spans="1:10">
      <c r="A20" s="5" t="s">
        <v>120</v>
      </c>
      <c r="B20" s="5" t="s">
        <v>202</v>
      </c>
      <c r="C20" s="17" t="s">
        <v>241</v>
      </c>
      <c r="D20" s="5" t="s">
        <v>65</v>
      </c>
      <c r="E20" s="11" t="s">
        <v>242</v>
      </c>
      <c r="F20" s="11" t="s">
        <v>124</v>
      </c>
      <c r="G20" s="11" t="s">
        <v>243</v>
      </c>
      <c r="H20" s="11" t="s">
        <v>101</v>
      </c>
      <c r="I20" s="11" t="s">
        <v>101</v>
      </c>
      <c r="J20" s="11"/>
    </row>
    <row r="21" ht="40" customHeight="1" spans="1:10">
      <c r="A21" s="5"/>
      <c r="B21" s="5" t="s">
        <v>121</v>
      </c>
      <c r="C21" s="17" t="s">
        <v>244</v>
      </c>
      <c r="D21" s="5" t="s">
        <v>65</v>
      </c>
      <c r="E21" s="11" t="s">
        <v>242</v>
      </c>
      <c r="F21" s="11" t="s">
        <v>124</v>
      </c>
      <c r="G21" s="11" t="s">
        <v>243</v>
      </c>
      <c r="H21" s="11" t="s">
        <v>101</v>
      </c>
      <c r="I21" s="11" t="s">
        <v>101</v>
      </c>
      <c r="J21" s="11"/>
    </row>
    <row r="22" ht="40" customHeight="1" spans="1:10">
      <c r="A22" s="5" t="s">
        <v>185</v>
      </c>
      <c r="B22" s="6" t="s">
        <v>186</v>
      </c>
      <c r="C22" s="17" t="s">
        <v>187</v>
      </c>
      <c r="D22" s="5" t="s">
        <v>70</v>
      </c>
      <c r="E22" s="13">
        <v>95</v>
      </c>
      <c r="F22" s="11" t="s">
        <v>98</v>
      </c>
      <c r="G22" s="11" t="s">
        <v>175</v>
      </c>
      <c r="H22" s="11" t="s">
        <v>101</v>
      </c>
      <c r="I22" s="11" t="s">
        <v>101</v>
      </c>
      <c r="J22" s="11"/>
    </row>
    <row r="23" ht="40" customHeight="1" spans="1:10">
      <c r="A23" s="5" t="s">
        <v>188</v>
      </c>
      <c r="B23" s="5"/>
      <c r="C23" s="5" t="s">
        <v>27</v>
      </c>
      <c r="D23" s="5"/>
      <c r="E23" s="5"/>
      <c r="F23" s="5"/>
      <c r="G23" s="5"/>
      <c r="H23" s="5"/>
      <c r="I23" s="5"/>
      <c r="J23" s="5"/>
    </row>
    <row r="24" ht="40" customHeight="1" spans="1:10">
      <c r="A24" s="5" t="s">
        <v>189</v>
      </c>
      <c r="B24" s="5">
        <v>100</v>
      </c>
      <c r="C24" s="5"/>
      <c r="D24" s="5"/>
      <c r="E24" s="5"/>
      <c r="F24" s="5"/>
      <c r="G24" s="5"/>
      <c r="H24" s="5"/>
      <c r="I24" s="5">
        <f>I22+I20+I19+I18+I17+I16+I14+I6+I15+I21</f>
        <v>100</v>
      </c>
      <c r="J24" s="5" t="s">
        <v>190</v>
      </c>
    </row>
    <row r="25" spans="1:10">
      <c r="A25" s="14" t="s">
        <v>191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9"/>
    <mergeCell ref="A20:A21"/>
    <mergeCell ref="B14:B16"/>
    <mergeCell ref="A25:J2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3" workbookViewId="0">
      <selection activeCell="M20" sqref="M20"/>
    </sheetView>
  </sheetViews>
  <sheetFormatPr defaultColWidth="9" defaultRowHeight="14.25"/>
  <cols>
    <col min="1" max="1" width="8.5" style="2" customWidth="1"/>
    <col min="2" max="2" width="24.5583333333333" style="2" customWidth="1"/>
    <col min="3" max="6" width="10.6333333333333" style="2" customWidth="1"/>
    <col min="7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245</v>
      </c>
      <c r="J2" s="16"/>
    </row>
    <row r="3" ht="26" customHeight="1" spans="1:10">
      <c r="A3" s="5" t="s">
        <v>141</v>
      </c>
      <c r="B3" s="5" t="s">
        <v>246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126</v>
      </c>
      <c r="E6" s="5">
        <v>126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126</v>
      </c>
      <c r="E7" s="5">
        <v>126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224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225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247</v>
      </c>
      <c r="C11" s="5"/>
      <c r="D11" s="5"/>
      <c r="E11" s="5"/>
      <c r="F11" s="5"/>
      <c r="G11" s="5" t="s">
        <v>248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249</v>
      </c>
      <c r="D14" s="5" t="s">
        <v>65</v>
      </c>
      <c r="E14" s="11" t="s">
        <v>167</v>
      </c>
      <c r="F14" s="11" t="s">
        <v>168</v>
      </c>
      <c r="G14" s="11" t="s">
        <v>169</v>
      </c>
      <c r="H14" s="11" t="s">
        <v>101</v>
      </c>
      <c r="I14" s="11" t="s">
        <v>101</v>
      </c>
      <c r="J14" s="11"/>
    </row>
    <row r="15" ht="40" customHeight="1" spans="1:10">
      <c r="A15" s="5"/>
      <c r="B15" s="12"/>
      <c r="C15" s="17" t="s">
        <v>250</v>
      </c>
      <c r="D15" s="5" t="s">
        <v>65</v>
      </c>
      <c r="E15" s="11" t="s">
        <v>167</v>
      </c>
      <c r="F15" s="11" t="s">
        <v>168</v>
      </c>
      <c r="G15" s="11" t="s">
        <v>169</v>
      </c>
      <c r="H15" s="11" t="s">
        <v>101</v>
      </c>
      <c r="I15" s="11" t="s">
        <v>101</v>
      </c>
      <c r="J15" s="11"/>
    </row>
    <row r="16" ht="40" customHeight="1" spans="1:10">
      <c r="A16" s="5"/>
      <c r="B16" s="5" t="s">
        <v>96</v>
      </c>
      <c r="C16" s="17" t="s">
        <v>251</v>
      </c>
      <c r="D16" s="5" t="s">
        <v>70</v>
      </c>
      <c r="E16" s="11" t="s">
        <v>82</v>
      </c>
      <c r="F16" s="11" t="s">
        <v>98</v>
      </c>
      <c r="G16" s="11" t="s">
        <v>99</v>
      </c>
      <c r="H16" s="11" t="s">
        <v>101</v>
      </c>
      <c r="I16" s="11" t="s">
        <v>101</v>
      </c>
      <c r="J16" s="11"/>
    </row>
    <row r="17" ht="40" customHeight="1" spans="1:10">
      <c r="A17" s="5"/>
      <c r="B17" s="5" t="s">
        <v>111</v>
      </c>
      <c r="C17" s="17" t="s">
        <v>252</v>
      </c>
      <c r="D17" s="5" t="s">
        <v>70</v>
      </c>
      <c r="E17" s="11" t="s">
        <v>177</v>
      </c>
      <c r="F17" s="11" t="s">
        <v>98</v>
      </c>
      <c r="G17" s="11" t="s">
        <v>99</v>
      </c>
      <c r="H17" s="11" t="s">
        <v>101</v>
      </c>
      <c r="I17" s="11" t="s">
        <v>101</v>
      </c>
      <c r="J17" s="11"/>
    </row>
    <row r="18" ht="40" customHeight="1" spans="1:10">
      <c r="A18" s="5"/>
      <c r="B18" s="5" t="s">
        <v>114</v>
      </c>
      <c r="C18" s="17" t="s">
        <v>178</v>
      </c>
      <c r="D18" s="5" t="s">
        <v>65</v>
      </c>
      <c r="E18" s="11" t="s">
        <v>253</v>
      </c>
      <c r="F18" s="11" t="s">
        <v>117</v>
      </c>
      <c r="G18" s="11" t="s">
        <v>254</v>
      </c>
      <c r="H18" s="11" t="s">
        <v>101</v>
      </c>
      <c r="I18" s="11" t="s">
        <v>101</v>
      </c>
      <c r="J18" s="11"/>
    </row>
    <row r="19" ht="40" customHeight="1" spans="1:10">
      <c r="A19" s="5" t="s">
        <v>120</v>
      </c>
      <c r="B19" s="5" t="s">
        <v>121</v>
      </c>
      <c r="C19" s="17" t="s">
        <v>255</v>
      </c>
      <c r="D19" s="5" t="s">
        <v>65</v>
      </c>
      <c r="E19" s="11" t="s">
        <v>256</v>
      </c>
      <c r="F19" s="11" t="s">
        <v>124</v>
      </c>
      <c r="G19" s="11" t="s">
        <v>257</v>
      </c>
      <c r="H19" s="11" t="s">
        <v>221</v>
      </c>
      <c r="I19" s="11" t="s">
        <v>221</v>
      </c>
      <c r="J19" s="11"/>
    </row>
    <row r="20" ht="40" customHeight="1" spans="1:10">
      <c r="A20" s="5"/>
      <c r="B20" s="5" t="s">
        <v>121</v>
      </c>
      <c r="C20" s="17" t="s">
        <v>128</v>
      </c>
      <c r="D20" s="5" t="s">
        <v>65</v>
      </c>
      <c r="E20" s="11" t="s">
        <v>129</v>
      </c>
      <c r="F20" s="11" t="s">
        <v>124</v>
      </c>
      <c r="G20" s="11" t="s">
        <v>258</v>
      </c>
      <c r="H20" s="11" t="s">
        <v>221</v>
      </c>
      <c r="I20" s="11" t="s">
        <v>221</v>
      </c>
      <c r="J20" s="11"/>
    </row>
    <row r="21" ht="40" customHeight="1" spans="1:10">
      <c r="A21" s="5" t="s">
        <v>185</v>
      </c>
      <c r="B21" s="6" t="s">
        <v>186</v>
      </c>
      <c r="C21" s="17" t="s">
        <v>187</v>
      </c>
      <c r="D21" s="5" t="s">
        <v>70</v>
      </c>
      <c r="E21" s="13">
        <v>95</v>
      </c>
      <c r="F21" s="11" t="s">
        <v>98</v>
      </c>
      <c r="G21" s="11" t="s">
        <v>175</v>
      </c>
      <c r="H21" s="11" t="s">
        <v>101</v>
      </c>
      <c r="I21" s="11" t="s">
        <v>101</v>
      </c>
      <c r="J21" s="11"/>
    </row>
    <row r="22" ht="40" customHeight="1" spans="1:10">
      <c r="A22" s="5" t="s">
        <v>188</v>
      </c>
      <c r="B22" s="5"/>
      <c r="C22" s="5" t="s">
        <v>27</v>
      </c>
      <c r="D22" s="5"/>
      <c r="E22" s="5"/>
      <c r="F22" s="5"/>
      <c r="G22" s="5"/>
      <c r="H22" s="5"/>
      <c r="I22" s="5"/>
      <c r="J22" s="5"/>
    </row>
    <row r="23" ht="40" customHeight="1" spans="1:10">
      <c r="A23" s="5" t="s">
        <v>189</v>
      </c>
      <c r="B23" s="5">
        <v>100</v>
      </c>
      <c r="C23" s="5"/>
      <c r="D23" s="5"/>
      <c r="E23" s="5"/>
      <c r="F23" s="5"/>
      <c r="G23" s="5"/>
      <c r="H23" s="5"/>
      <c r="I23" s="5">
        <f>I21+I19+I18+I17+I16+I15+I14+I6+I20</f>
        <v>100</v>
      </c>
      <c r="J23" s="5" t="s">
        <v>190</v>
      </c>
    </row>
    <row r="24" spans="1:10">
      <c r="A24" s="14" t="s">
        <v>191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2:B22"/>
    <mergeCell ref="C22:J22"/>
    <mergeCell ref="B23:H23"/>
    <mergeCell ref="A5:A9"/>
    <mergeCell ref="A14:A18"/>
    <mergeCell ref="A19:A20"/>
    <mergeCell ref="B14:B15"/>
    <mergeCell ref="A24:J2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1" workbookViewId="0">
      <selection activeCell="M15" sqref="M15"/>
    </sheetView>
  </sheetViews>
  <sheetFormatPr defaultColWidth="9" defaultRowHeight="14.25"/>
  <cols>
    <col min="1" max="1" width="8.5" style="2" customWidth="1"/>
    <col min="2" max="2" width="26.1083333333333" style="2" customWidth="1"/>
    <col min="3" max="6" width="10.6333333333333" style="2" customWidth="1"/>
    <col min="7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259</v>
      </c>
      <c r="J2" s="16"/>
    </row>
    <row r="3" ht="26" customHeight="1" spans="1:10">
      <c r="A3" s="5" t="s">
        <v>141</v>
      </c>
      <c r="B3" s="5" t="s">
        <v>260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136.43</v>
      </c>
      <c r="E6" s="5">
        <v>136.43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136.43</v>
      </c>
      <c r="E7" s="5">
        <v>136.43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224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225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261</v>
      </c>
      <c r="C11" s="5"/>
      <c r="D11" s="5"/>
      <c r="E11" s="5"/>
      <c r="F11" s="5"/>
      <c r="G11" s="5" t="s">
        <v>262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263</v>
      </c>
      <c r="D14" s="5" t="s">
        <v>70</v>
      </c>
      <c r="E14" s="11" t="s">
        <v>82</v>
      </c>
      <c r="F14" s="11" t="s">
        <v>168</v>
      </c>
      <c r="G14" s="11" t="s">
        <v>264</v>
      </c>
      <c r="H14" s="13">
        <v>10</v>
      </c>
      <c r="I14" s="11" t="s">
        <v>101</v>
      </c>
      <c r="J14" s="11"/>
    </row>
    <row r="15" ht="40" customHeight="1" spans="1:10">
      <c r="A15" s="5"/>
      <c r="B15" s="12"/>
      <c r="C15" s="17" t="s">
        <v>265</v>
      </c>
      <c r="D15" s="5" t="s">
        <v>65</v>
      </c>
      <c r="E15" s="11" t="s">
        <v>167</v>
      </c>
      <c r="F15" s="11" t="s">
        <v>266</v>
      </c>
      <c r="G15" s="11" t="s">
        <v>267</v>
      </c>
      <c r="H15" s="13">
        <v>10</v>
      </c>
      <c r="I15" s="11" t="s">
        <v>101</v>
      </c>
      <c r="J15" s="11"/>
    </row>
    <row r="16" ht="40" customHeight="1" spans="1:10">
      <c r="A16" s="5"/>
      <c r="B16" s="6" t="s">
        <v>96</v>
      </c>
      <c r="C16" s="17" t="s">
        <v>268</v>
      </c>
      <c r="D16" s="5" t="s">
        <v>70</v>
      </c>
      <c r="E16" s="11" t="s">
        <v>174</v>
      </c>
      <c r="F16" s="11" t="s">
        <v>98</v>
      </c>
      <c r="G16" s="11" t="s">
        <v>175</v>
      </c>
      <c r="H16" s="13">
        <v>10</v>
      </c>
      <c r="I16" s="11" t="s">
        <v>101</v>
      </c>
      <c r="J16" s="11"/>
    </row>
    <row r="17" ht="40" customHeight="1" spans="1:10">
      <c r="A17" s="5"/>
      <c r="B17" s="18"/>
      <c r="C17" s="17" t="s">
        <v>251</v>
      </c>
      <c r="D17" s="5" t="s">
        <v>65</v>
      </c>
      <c r="E17" s="11" t="s">
        <v>82</v>
      </c>
      <c r="F17" s="11" t="s">
        <v>98</v>
      </c>
      <c r="G17" s="11" t="s">
        <v>99</v>
      </c>
      <c r="H17" s="13">
        <v>10</v>
      </c>
      <c r="I17" s="11" t="s">
        <v>101</v>
      </c>
      <c r="J17" s="11"/>
    </row>
    <row r="18" ht="40" customHeight="1" spans="1:10">
      <c r="A18" s="5"/>
      <c r="B18" s="5" t="s">
        <v>111</v>
      </c>
      <c r="C18" s="17" t="s">
        <v>269</v>
      </c>
      <c r="D18" s="5" t="s">
        <v>70</v>
      </c>
      <c r="E18" s="11" t="s">
        <v>177</v>
      </c>
      <c r="F18" s="11" t="s">
        <v>98</v>
      </c>
      <c r="G18" s="11" t="s">
        <v>99</v>
      </c>
      <c r="H18" s="13">
        <v>5</v>
      </c>
      <c r="I18" s="11" t="s">
        <v>270</v>
      </c>
      <c r="J18" s="11"/>
    </row>
    <row r="19" ht="40" customHeight="1" spans="1:10">
      <c r="A19" s="5"/>
      <c r="B19" s="5" t="s">
        <v>114</v>
      </c>
      <c r="C19" s="17" t="s">
        <v>178</v>
      </c>
      <c r="D19" s="5" t="s">
        <v>65</v>
      </c>
      <c r="E19" s="11" t="s">
        <v>271</v>
      </c>
      <c r="F19" s="11" t="s">
        <v>117</v>
      </c>
      <c r="G19" s="11" t="s">
        <v>272</v>
      </c>
      <c r="H19" s="13">
        <v>5</v>
      </c>
      <c r="I19" s="11" t="s">
        <v>270</v>
      </c>
      <c r="J19" s="11"/>
    </row>
    <row r="20" ht="40" customHeight="1" spans="1:10">
      <c r="A20" s="5" t="s">
        <v>120</v>
      </c>
      <c r="B20" s="5" t="s">
        <v>121</v>
      </c>
      <c r="C20" s="17" t="s">
        <v>273</v>
      </c>
      <c r="D20" s="5" t="s">
        <v>65</v>
      </c>
      <c r="E20" s="11" t="s">
        <v>274</v>
      </c>
      <c r="F20" s="11" t="s">
        <v>124</v>
      </c>
      <c r="G20" s="11" t="s">
        <v>275</v>
      </c>
      <c r="H20" s="13">
        <v>10</v>
      </c>
      <c r="I20" s="11" t="s">
        <v>101</v>
      </c>
      <c r="J20" s="11"/>
    </row>
    <row r="21" ht="40" customHeight="1" spans="1:10">
      <c r="A21" s="5"/>
      <c r="B21" s="5" t="s">
        <v>127</v>
      </c>
      <c r="C21" s="17" t="s">
        <v>276</v>
      </c>
      <c r="D21" s="5" t="s">
        <v>65</v>
      </c>
      <c r="E21" s="11" t="s">
        <v>129</v>
      </c>
      <c r="F21" s="11" t="s">
        <v>124</v>
      </c>
      <c r="G21" s="11" t="s">
        <v>258</v>
      </c>
      <c r="H21" s="13">
        <v>10</v>
      </c>
      <c r="I21" s="11" t="s">
        <v>101</v>
      </c>
      <c r="J21" s="11"/>
    </row>
    <row r="22" ht="40" customHeight="1" spans="1:10">
      <c r="A22" s="5"/>
      <c r="B22" s="5" t="s">
        <v>277</v>
      </c>
      <c r="C22" s="17" t="s">
        <v>278</v>
      </c>
      <c r="D22" s="5" t="s">
        <v>70</v>
      </c>
      <c r="E22" s="11" t="s">
        <v>279</v>
      </c>
      <c r="F22" s="11" t="s">
        <v>124</v>
      </c>
      <c r="G22" s="11" t="s">
        <v>280</v>
      </c>
      <c r="H22" s="13">
        <v>10</v>
      </c>
      <c r="I22" s="11" t="s">
        <v>101</v>
      </c>
      <c r="J22" s="11"/>
    </row>
    <row r="23" ht="40" customHeight="1" spans="1:10">
      <c r="A23" s="5" t="s">
        <v>185</v>
      </c>
      <c r="B23" s="6" t="s">
        <v>186</v>
      </c>
      <c r="C23" s="17" t="s">
        <v>187</v>
      </c>
      <c r="D23" s="5" t="s">
        <v>70</v>
      </c>
      <c r="E23" s="13">
        <v>95</v>
      </c>
      <c r="F23" s="11" t="s">
        <v>98</v>
      </c>
      <c r="G23" s="11" t="s">
        <v>175</v>
      </c>
      <c r="H23" s="13">
        <v>10</v>
      </c>
      <c r="I23" s="11" t="s">
        <v>101</v>
      </c>
      <c r="J23" s="11"/>
    </row>
    <row r="24" ht="40" customHeight="1" spans="1:10">
      <c r="A24" s="5" t="s">
        <v>188</v>
      </c>
      <c r="B24" s="5"/>
      <c r="C24" s="5" t="s">
        <v>27</v>
      </c>
      <c r="D24" s="5"/>
      <c r="E24" s="5"/>
      <c r="F24" s="5"/>
      <c r="G24" s="5"/>
      <c r="H24" s="5"/>
      <c r="I24" s="5"/>
      <c r="J24" s="5"/>
    </row>
    <row r="25" ht="40" customHeight="1" spans="1:10">
      <c r="A25" s="5" t="s">
        <v>189</v>
      </c>
      <c r="B25" s="5">
        <v>100</v>
      </c>
      <c r="C25" s="5"/>
      <c r="D25" s="5"/>
      <c r="E25" s="5"/>
      <c r="F25" s="5"/>
      <c r="G25" s="5"/>
      <c r="H25" s="5"/>
      <c r="I25" s="5">
        <v>100</v>
      </c>
      <c r="J25" s="5" t="s">
        <v>190</v>
      </c>
    </row>
    <row r="26" spans="1:10">
      <c r="A26" s="14" t="s">
        <v>191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32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4:B24"/>
    <mergeCell ref="C24:J24"/>
    <mergeCell ref="B25:H25"/>
    <mergeCell ref="A5:A9"/>
    <mergeCell ref="A14:A19"/>
    <mergeCell ref="A20:A22"/>
    <mergeCell ref="B14:B15"/>
    <mergeCell ref="B16:B17"/>
    <mergeCell ref="A26:J30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6" workbookViewId="0">
      <selection activeCell="K17" sqref="K17"/>
    </sheetView>
  </sheetViews>
  <sheetFormatPr defaultColWidth="9" defaultRowHeight="14.25"/>
  <cols>
    <col min="1" max="1" width="8.5" style="2" customWidth="1"/>
    <col min="2" max="2" width="25.225" style="2" customWidth="1"/>
    <col min="3" max="3" width="10.6333333333333" style="2" customWidth="1"/>
    <col min="4" max="6" width="8.63333333333333" style="2" customWidth="1"/>
    <col min="7" max="9" width="13.6333333333333" style="2" customWidth="1"/>
    <col min="10" max="10" width="14.6333333333333" style="2" customWidth="1"/>
    <col min="11" max="16384" width="9" style="2"/>
  </cols>
  <sheetData>
    <row r="1" ht="27" spans="1:10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16" t="s">
        <v>281</v>
      </c>
      <c r="J2" s="16"/>
    </row>
    <row r="3" ht="26" customHeight="1" spans="1:10">
      <c r="A3" s="5" t="s">
        <v>141</v>
      </c>
      <c r="B3" s="5" t="s">
        <v>282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143</v>
      </c>
      <c r="B4" s="5" t="s">
        <v>32</v>
      </c>
      <c r="C4" s="5"/>
      <c r="D4" s="5"/>
      <c r="E4" s="6" t="s">
        <v>144</v>
      </c>
      <c r="F4" s="5" t="s">
        <v>32</v>
      </c>
      <c r="G4" s="5"/>
      <c r="H4" s="5"/>
      <c r="I4" s="5"/>
      <c r="J4" s="5"/>
    </row>
    <row r="5" ht="37" customHeight="1" spans="1:10">
      <c r="A5" s="5" t="s">
        <v>145</v>
      </c>
      <c r="B5" s="7"/>
      <c r="C5" s="6" t="s">
        <v>35</v>
      </c>
      <c r="D5" s="6" t="s">
        <v>146</v>
      </c>
      <c r="E5" s="6" t="s">
        <v>147</v>
      </c>
      <c r="F5" s="5" t="s">
        <v>148</v>
      </c>
      <c r="G5" s="5"/>
      <c r="H5" s="5" t="s">
        <v>149</v>
      </c>
      <c r="I5" s="5" t="s">
        <v>150</v>
      </c>
      <c r="J5" s="5"/>
    </row>
    <row r="6" ht="31" customHeight="1" spans="1:10">
      <c r="A6" s="5"/>
      <c r="B6" s="5" t="s">
        <v>42</v>
      </c>
      <c r="C6" s="5">
        <v>0</v>
      </c>
      <c r="D6" s="5">
        <v>426.96</v>
      </c>
      <c r="E6" s="5">
        <v>426.96</v>
      </c>
      <c r="F6" s="5">
        <v>10</v>
      </c>
      <c r="G6" s="5"/>
      <c r="H6" s="8">
        <f>E6/D6</f>
        <v>1</v>
      </c>
      <c r="I6" s="5">
        <f>F6*H6</f>
        <v>10</v>
      </c>
      <c r="J6" s="5"/>
    </row>
    <row r="7" ht="31" customHeight="1" spans="1:10">
      <c r="A7" s="5"/>
      <c r="B7" s="9" t="s">
        <v>48</v>
      </c>
      <c r="C7" s="5">
        <v>0</v>
      </c>
      <c r="D7" s="5">
        <v>426.96</v>
      </c>
      <c r="E7" s="5">
        <v>426.96</v>
      </c>
      <c r="F7" s="5" t="s">
        <v>151</v>
      </c>
      <c r="G7" s="5"/>
      <c r="H7" s="5" t="s">
        <v>151</v>
      </c>
      <c r="I7" s="5" t="s">
        <v>151</v>
      </c>
      <c r="J7" s="5"/>
    </row>
    <row r="8" ht="31" customHeight="1" spans="1:10">
      <c r="A8" s="5"/>
      <c r="B8" s="5" t="s">
        <v>152</v>
      </c>
      <c r="C8" s="5"/>
      <c r="D8" s="5"/>
      <c r="E8" s="5"/>
      <c r="F8" s="5" t="s">
        <v>151</v>
      </c>
      <c r="G8" s="5"/>
      <c r="H8" s="5" t="s">
        <v>151</v>
      </c>
      <c r="I8" s="5" t="s">
        <v>151</v>
      </c>
      <c r="J8" s="5"/>
    </row>
    <row r="9" ht="31" customHeight="1" spans="1:10">
      <c r="A9" s="5"/>
      <c r="B9" s="5" t="s">
        <v>153</v>
      </c>
      <c r="C9" s="5"/>
      <c r="D9" s="5"/>
      <c r="E9" s="5"/>
      <c r="F9" s="5" t="s">
        <v>151</v>
      </c>
      <c r="G9" s="5"/>
      <c r="H9" s="5" t="s">
        <v>151</v>
      </c>
      <c r="I9" s="5" t="s">
        <v>151</v>
      </c>
      <c r="J9" s="5"/>
    </row>
    <row r="10" ht="29" customHeight="1" spans="1:10">
      <c r="A10" s="5" t="s">
        <v>154</v>
      </c>
      <c r="B10" s="5"/>
      <c r="C10" s="5"/>
      <c r="D10" s="5"/>
      <c r="E10" s="5"/>
      <c r="F10" s="5"/>
      <c r="G10" s="5" t="s">
        <v>155</v>
      </c>
      <c r="H10" s="5"/>
      <c r="I10" s="5"/>
      <c r="J10" s="5"/>
    </row>
    <row r="11" ht="71" customHeight="1" spans="1:10">
      <c r="A11" s="5" t="s">
        <v>156</v>
      </c>
      <c r="B11" s="5" t="s">
        <v>283</v>
      </c>
      <c r="C11" s="5"/>
      <c r="D11" s="5"/>
      <c r="E11" s="5"/>
      <c r="F11" s="5"/>
      <c r="G11" s="5" t="s">
        <v>284</v>
      </c>
      <c r="H11" s="5"/>
      <c r="I11" s="5"/>
      <c r="J11" s="5"/>
    </row>
    <row r="12" ht="30" customHeight="1" spans="1:10">
      <c r="A12" s="5" t="s">
        <v>53</v>
      </c>
      <c r="B12" s="5"/>
      <c r="C12" s="5"/>
      <c r="D12" s="5" t="s">
        <v>159</v>
      </c>
      <c r="E12" s="5"/>
      <c r="F12" s="5"/>
      <c r="G12" s="5" t="s">
        <v>160</v>
      </c>
      <c r="H12" s="5"/>
      <c r="I12" s="5"/>
      <c r="J12" s="5"/>
    </row>
    <row r="13" s="1" customFormat="1" ht="48" customHeight="1" spans="1:10">
      <c r="A13" s="5" t="s">
        <v>59</v>
      </c>
      <c r="B13" s="5" t="s">
        <v>60</v>
      </c>
      <c r="C13" s="6" t="s">
        <v>61</v>
      </c>
      <c r="D13" s="6" t="s">
        <v>54</v>
      </c>
      <c r="E13" s="5" t="s">
        <v>55</v>
      </c>
      <c r="F13" s="6" t="s">
        <v>56</v>
      </c>
      <c r="G13" s="6" t="s">
        <v>57</v>
      </c>
      <c r="H13" s="5" t="s">
        <v>148</v>
      </c>
      <c r="I13" s="5" t="s">
        <v>150</v>
      </c>
      <c r="J13" s="5" t="s">
        <v>161</v>
      </c>
    </row>
    <row r="14" ht="40" customHeight="1" spans="1:10">
      <c r="A14" s="5" t="s">
        <v>62</v>
      </c>
      <c r="B14" s="6" t="s">
        <v>63</v>
      </c>
      <c r="C14" s="17" t="s">
        <v>285</v>
      </c>
      <c r="D14" s="5" t="s">
        <v>65</v>
      </c>
      <c r="E14" s="11" t="s">
        <v>167</v>
      </c>
      <c r="F14" s="11" t="s">
        <v>83</v>
      </c>
      <c r="G14" s="11" t="s">
        <v>286</v>
      </c>
      <c r="H14" s="11" t="s">
        <v>270</v>
      </c>
      <c r="I14" s="11" t="s">
        <v>270</v>
      </c>
      <c r="J14" s="11"/>
    </row>
    <row r="15" ht="40" customHeight="1" spans="1:10">
      <c r="A15" s="5"/>
      <c r="B15" s="12"/>
      <c r="C15" s="17" t="s">
        <v>287</v>
      </c>
      <c r="D15" s="5" t="s">
        <v>70</v>
      </c>
      <c r="E15" s="11" t="s">
        <v>101</v>
      </c>
      <c r="F15" s="11" t="s">
        <v>168</v>
      </c>
      <c r="G15" s="11" t="s">
        <v>288</v>
      </c>
      <c r="H15" s="11" t="s">
        <v>270</v>
      </c>
      <c r="I15" s="11" t="s">
        <v>270</v>
      </c>
      <c r="J15" s="11"/>
    </row>
    <row r="16" ht="40" customHeight="1" spans="1:10">
      <c r="A16" s="5"/>
      <c r="B16" s="12"/>
      <c r="C16" s="17" t="s">
        <v>289</v>
      </c>
      <c r="D16" s="5" t="s">
        <v>65</v>
      </c>
      <c r="E16" s="11" t="s">
        <v>163</v>
      </c>
      <c r="F16" s="11" t="s">
        <v>83</v>
      </c>
      <c r="G16" s="11" t="s">
        <v>290</v>
      </c>
      <c r="H16" s="11" t="s">
        <v>270</v>
      </c>
      <c r="I16" s="11" t="s">
        <v>270</v>
      </c>
      <c r="J16" s="11"/>
    </row>
    <row r="17" ht="40" customHeight="1" spans="1:10">
      <c r="A17" s="5"/>
      <c r="B17" s="12"/>
      <c r="C17" s="17" t="s">
        <v>291</v>
      </c>
      <c r="D17" s="5" t="s">
        <v>65</v>
      </c>
      <c r="E17" s="11" t="s">
        <v>167</v>
      </c>
      <c r="F17" s="11" t="s">
        <v>168</v>
      </c>
      <c r="G17" s="11" t="s">
        <v>169</v>
      </c>
      <c r="H17" s="11" t="s">
        <v>270</v>
      </c>
      <c r="I17" s="11" t="s">
        <v>270</v>
      </c>
      <c r="J17" s="11"/>
    </row>
    <row r="18" ht="40" customHeight="1" spans="1:10">
      <c r="A18" s="5"/>
      <c r="B18" s="5" t="s">
        <v>96</v>
      </c>
      <c r="C18" s="17" t="s">
        <v>173</v>
      </c>
      <c r="D18" s="5" t="s">
        <v>70</v>
      </c>
      <c r="E18" s="11" t="s">
        <v>174</v>
      </c>
      <c r="F18" s="11" t="s">
        <v>98</v>
      </c>
      <c r="G18" s="11" t="s">
        <v>175</v>
      </c>
      <c r="H18" s="11" t="s">
        <v>270</v>
      </c>
      <c r="I18" s="11" t="s">
        <v>270</v>
      </c>
      <c r="J18" s="11"/>
    </row>
    <row r="19" ht="40" customHeight="1" spans="1:10">
      <c r="A19" s="5"/>
      <c r="B19" s="5" t="s">
        <v>111</v>
      </c>
      <c r="C19" s="17" t="s">
        <v>176</v>
      </c>
      <c r="D19" s="5" t="s">
        <v>70</v>
      </c>
      <c r="E19" s="11" t="s">
        <v>177</v>
      </c>
      <c r="F19" s="11" t="s">
        <v>98</v>
      </c>
      <c r="G19" s="11" t="s">
        <v>99</v>
      </c>
      <c r="H19" s="11" t="s">
        <v>270</v>
      </c>
      <c r="I19" s="11" t="s">
        <v>270</v>
      </c>
      <c r="J19" s="11"/>
    </row>
    <row r="20" ht="40" customHeight="1" spans="1:10">
      <c r="A20" s="5"/>
      <c r="B20" s="5" t="s">
        <v>114</v>
      </c>
      <c r="C20" s="17" t="s">
        <v>178</v>
      </c>
      <c r="D20" s="5" t="s">
        <v>65</v>
      </c>
      <c r="E20" s="11" t="s">
        <v>292</v>
      </c>
      <c r="F20" s="11" t="s">
        <v>117</v>
      </c>
      <c r="G20" s="11" t="s">
        <v>293</v>
      </c>
      <c r="H20" s="11" t="s">
        <v>101</v>
      </c>
      <c r="I20" s="11" t="s">
        <v>101</v>
      </c>
      <c r="J20" s="11"/>
    </row>
    <row r="21" ht="40" customHeight="1" spans="1:10">
      <c r="A21" s="5" t="s">
        <v>120</v>
      </c>
      <c r="B21" s="5" t="s">
        <v>202</v>
      </c>
      <c r="C21" s="17" t="s">
        <v>294</v>
      </c>
      <c r="D21" s="5" t="s">
        <v>65</v>
      </c>
      <c r="E21" s="11" t="s">
        <v>256</v>
      </c>
      <c r="F21" s="11" t="s">
        <v>124</v>
      </c>
      <c r="G21" s="11" t="s">
        <v>257</v>
      </c>
      <c r="H21" s="11" t="s">
        <v>101</v>
      </c>
      <c r="I21" s="11" t="s">
        <v>101</v>
      </c>
      <c r="J21" s="11"/>
    </row>
    <row r="22" ht="40" customHeight="1" spans="1:10">
      <c r="A22" s="5"/>
      <c r="B22" s="5" t="s">
        <v>121</v>
      </c>
      <c r="C22" s="17" t="s">
        <v>295</v>
      </c>
      <c r="D22" s="5" t="s">
        <v>65</v>
      </c>
      <c r="E22" s="11" t="s">
        <v>182</v>
      </c>
      <c r="F22" s="11" t="s">
        <v>124</v>
      </c>
      <c r="G22" s="11" t="s">
        <v>182</v>
      </c>
      <c r="H22" s="11" t="s">
        <v>101</v>
      </c>
      <c r="I22" s="11" t="s">
        <v>101</v>
      </c>
      <c r="J22" s="11"/>
    </row>
    <row r="23" ht="40" customHeight="1" spans="1:10">
      <c r="A23" s="5"/>
      <c r="B23" s="5" t="s">
        <v>127</v>
      </c>
      <c r="C23" s="17" t="s">
        <v>296</v>
      </c>
      <c r="D23" s="5" t="s">
        <v>65</v>
      </c>
      <c r="E23" s="11" t="s">
        <v>297</v>
      </c>
      <c r="F23" s="11" t="s">
        <v>124</v>
      </c>
      <c r="G23" s="11" t="s">
        <v>298</v>
      </c>
      <c r="H23" s="11" t="s">
        <v>101</v>
      </c>
      <c r="I23" s="11" t="s">
        <v>101</v>
      </c>
      <c r="J23" s="11"/>
    </row>
    <row r="24" ht="40" customHeight="1" spans="1:10">
      <c r="A24" s="5"/>
      <c r="B24" s="5" t="s">
        <v>130</v>
      </c>
      <c r="C24" s="17" t="s">
        <v>299</v>
      </c>
      <c r="D24" s="5" t="s">
        <v>65</v>
      </c>
      <c r="E24" s="11" t="s">
        <v>184</v>
      </c>
      <c r="F24" s="11" t="s">
        <v>124</v>
      </c>
      <c r="G24" s="11" t="s">
        <v>184</v>
      </c>
      <c r="H24" s="11" t="s">
        <v>101</v>
      </c>
      <c r="I24" s="11" t="s">
        <v>101</v>
      </c>
      <c r="J24" s="11"/>
    </row>
    <row r="25" ht="40" customHeight="1" spans="1:10">
      <c r="A25" s="5" t="s">
        <v>185</v>
      </c>
      <c r="B25" s="6" t="s">
        <v>186</v>
      </c>
      <c r="C25" s="17" t="s">
        <v>187</v>
      </c>
      <c r="D25" s="5" t="s">
        <v>70</v>
      </c>
      <c r="E25" s="13">
        <v>95</v>
      </c>
      <c r="F25" s="11" t="s">
        <v>98</v>
      </c>
      <c r="G25" s="11" t="s">
        <v>175</v>
      </c>
      <c r="H25" s="11" t="s">
        <v>101</v>
      </c>
      <c r="I25" s="11" t="s">
        <v>101</v>
      </c>
      <c r="J25" s="11"/>
    </row>
    <row r="26" ht="40" customHeight="1" spans="1:10">
      <c r="A26" s="5" t="s">
        <v>188</v>
      </c>
      <c r="B26" s="5"/>
      <c r="C26" s="5" t="s">
        <v>27</v>
      </c>
      <c r="D26" s="5"/>
      <c r="E26" s="5"/>
      <c r="F26" s="5"/>
      <c r="G26" s="5"/>
      <c r="H26" s="5"/>
      <c r="I26" s="5"/>
      <c r="J26" s="5"/>
    </row>
    <row r="27" ht="40" customHeight="1" spans="1:10">
      <c r="A27" s="5" t="s">
        <v>189</v>
      </c>
      <c r="B27" s="5">
        <f>H25+H24+H21+H20+H19+H18+H17+H16+H15+H14+F6+H22+H23</f>
        <v>100</v>
      </c>
      <c r="C27" s="5"/>
      <c r="D27" s="5"/>
      <c r="E27" s="5"/>
      <c r="F27" s="5"/>
      <c r="G27" s="5"/>
      <c r="H27" s="5"/>
      <c r="I27" s="5">
        <f>I25+I24+I21+I20+I19+I18+I17+I16+I14+I6+I15+I22+I23</f>
        <v>100</v>
      </c>
      <c r="J27" s="5" t="s">
        <v>190</v>
      </c>
    </row>
    <row r="28" spans="1:10">
      <c r="A28" s="14" t="s">
        <v>191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>
      <c r="A32" s="15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1">
    <mergeCell ref="A1:J1"/>
    <mergeCell ref="A2:B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6:B26"/>
    <mergeCell ref="C26:J26"/>
    <mergeCell ref="B27:H27"/>
    <mergeCell ref="A5:A9"/>
    <mergeCell ref="A14:A20"/>
    <mergeCell ref="A21:A24"/>
    <mergeCell ref="B14:B17"/>
    <mergeCell ref="A28:J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GK13   2024年度部门整体支出绩效自评情况</vt:lpstr>
      <vt:lpstr>GK14   2024年度部门整体支出绩效自评表 </vt:lpstr>
      <vt:lpstr>GK15-1   2024年项目支出绩效自评表</vt:lpstr>
      <vt:lpstr>GK15-2   2024年项目支出绩效自评表</vt:lpstr>
      <vt:lpstr>GK15-3   2024年项目支出绩效自评表</vt:lpstr>
      <vt:lpstr>GK15-4   2024年项目支出绩效自评表</vt:lpstr>
      <vt:lpstr>GK15-5   2024年项目支出绩效自评表</vt:lpstr>
      <vt:lpstr>GK15-6   2024年项目支出绩效自评表</vt:lpstr>
      <vt:lpstr>GK15-7   2024年项目支出绩效自评表</vt:lpstr>
      <vt:lpstr>GK15-8 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2025-10-11T00:53:13Z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2052-12.1.0.20305</vt:lpwstr>
  </property>
</Properties>
</file>