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部门基本支出预算表04!$A$9:$W$42</definedName>
    <definedName name="_xlnm._FilterDatabase" localSheetId="7" hidden="1">'部门项目支出预算表05-1'!$A$8:$W$36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<sst xmlns="http://schemas.openxmlformats.org/spreadsheetml/2006/main" count="1300" uniqueCount="448">
  <si>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</si>
  <si>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</si>
  <si>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</si>
  <si>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</si>
  <si>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</si>
  <si>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</si>
  <si>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</si>
  <si>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</si>
  <si>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</si>
  <si>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</si>
  <si>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</si>
  <si>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</si>
  <si>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</si>
  <si>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</si>
  <si>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</si>
  <si>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</si>
  <si>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</si>
  <si>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</si>
  <si>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</si>
  <si>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</si>
  <si>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</si>
  <si>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</si>
  <si>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</si>
  <si>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</si>
  <si>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</si>
  <si>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</si>
  <si>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</si>
  <si>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</si>
  <si>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</si>
  <si>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</si>
  <si>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</si>
  <si>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</si>
  <si>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</si>
  <si>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</si>
  <si>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</si>
  <si>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</si>
  <si>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</si>
  <si>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</si>
  <si>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</si>
  <si>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</si>
  <si>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</si>
  <si>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</si>
  <si>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</si>
  <si>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</si>
  <si>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</si>
  <si>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</si>
  <si>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盈江县政务服务管理局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</si>
  <si>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</si>
  <si>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</si>
  <si>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</si>
  <si>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</si>
  <si>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</si>
  <si>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</si>
  <si>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</si>
  <si>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</si>
  <si>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</si>
  <si>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</si>
  <si>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</si>
  <si>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</si>
  <si>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</si>
  <si>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</si>
  <si>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</si>
  <si>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</si>
  <si>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</si>
  <si>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</si>
  <si>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</si>
  <si>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</si>
  <si>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</si>
  <si>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</si>
  <si>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</si>
  <si>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</si>
  <si>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</si>
  <si>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</si>
  <si>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</si>
  <si>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</si>
  <si>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</si>
  <si>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</si>
  <si>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</si>
  <si>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</si>
  <si>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</si>
  <si>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</si>
  <si>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</si>
  <si>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</si>
  <si>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</si>
  <si>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</si>
  <si>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</si>
  <si>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</si>
  <si>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</si>
  <si>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</si>
  <si>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</si>
  <si>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</si>
  <si>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</si>
  <si>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</si>
  <si>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</si>
  <si>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</si>
  <si>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</si>
  <si>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</si>
  <si>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</si>
  <si>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</si>
  <si>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</si>
  <si>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</si>
  <si>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</si>
  <si>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</si>
  <si>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</si>
  <si>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</si>
  <si>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</si>
  <si>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</si>
  <si>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</si>
  <si>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</si>
  <si>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</si>
  <si>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</si>
  <si>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</si>
  <si>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</si>
  <si>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</si>
  <si>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</si>
  <si>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</si>
  <si>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</si>
  <si>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</si>
  <si>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</si>
  <si>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</si>
  <si>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</si>
  <si>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</si>
  <si>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</si>
  <si>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</si>
  <si>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</si>
  <si>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</si>
  <si>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</si>
  <si>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</si>
  <si>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</si>
  <si>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</si>
  <si>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</si>
  <si>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</si>
  <si>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</si>
  <si>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</si>
  <si>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</si>
  <si>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</si>
  <si>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</si>
  <si>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</si>
  <si>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</si>
  <si>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</si>
  <si>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</si>
  <si>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</si>
  <si>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</si>
  <si>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</si>
  <si>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</si>
  <si>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</si>
  <si>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</si>
  <si>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</si>
  <si>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</si>
  <si>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</si>
  <si>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</si>
  <si>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</si>
  <si>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</si>
  <si>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</si>
  <si>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</si>
  <si>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</si>
  <si>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</si>
  <si>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</si>
  <si>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533123210000000001988</t>
  </si>
  <si>
    <t>行政人员支出工资</t>
  </si>
  <si>
    <t>30101</t>
  </si>
  <si>
    <t>基本工资</t>
  </si>
  <si>
    <t>533123210000000001989</t>
  </si>
  <si>
    <t>事业人员支出工资</t>
  </si>
  <si>
    <t>30102</t>
  </si>
  <si>
    <t>津贴补贴</t>
  </si>
  <si>
    <t>30103</t>
  </si>
  <si>
    <t>奖金</t>
  </si>
  <si>
    <t>533123231100001464116</t>
  </si>
  <si>
    <t>行政绩效奖励</t>
  </si>
  <si>
    <t>30107</t>
  </si>
  <si>
    <t>绩效工资</t>
  </si>
  <si>
    <t>533123231100001464132</t>
  </si>
  <si>
    <t>事业绩效奖励</t>
  </si>
  <si>
    <t>533123231100001464133</t>
  </si>
  <si>
    <t>事业人员奖励性绩效改革性补贴</t>
  </si>
  <si>
    <t>533123210000000001990</t>
  </si>
  <si>
    <t>社会保障缴费</t>
  </si>
  <si>
    <t>30108</t>
  </si>
  <si>
    <t>机关事业单位基本养老保险缴费</t>
  </si>
  <si>
    <t>30109</t>
  </si>
  <si>
    <t>职业年金缴费</t>
  </si>
  <si>
    <t>30110</t>
  </si>
  <si>
    <t>职工基本医疗保险缴费</t>
  </si>
  <si>
    <t>30112</t>
  </si>
  <si>
    <t>其他社会保障缴费</t>
  </si>
  <si>
    <t>533123210000000001991</t>
  </si>
  <si>
    <t>30113</t>
  </si>
  <si>
    <t>533123210000000002174</t>
  </si>
  <si>
    <t>一般公用经费</t>
  </si>
  <si>
    <t>30201</t>
  </si>
  <si>
    <t>办公费</t>
  </si>
  <si>
    <t>533123231100001080405</t>
  </si>
  <si>
    <t>公用经费安排的工会经费</t>
  </si>
  <si>
    <t>30228</t>
  </si>
  <si>
    <t>工会经费</t>
  </si>
  <si>
    <t>30211</t>
  </si>
  <si>
    <t>差旅费</t>
  </si>
  <si>
    <t>533123221100000322446</t>
  </si>
  <si>
    <t>公用经费安排的公务接待费</t>
  </si>
  <si>
    <t>30217</t>
  </si>
  <si>
    <t>533123241100002144835</t>
  </si>
  <si>
    <t>公用经费安排的生活补助</t>
  </si>
  <si>
    <t>30305</t>
  </si>
  <si>
    <t>生活补助</t>
  </si>
  <si>
    <t>533123241100002125735</t>
  </si>
  <si>
    <t>退休公用经费</t>
  </si>
  <si>
    <t>533123231100001080479</t>
  </si>
  <si>
    <t>533123210000000002305</t>
  </si>
  <si>
    <t>公务交通补贴</t>
  </si>
  <si>
    <t>30239</t>
  </si>
  <si>
    <t>其他交通费用</t>
  </si>
  <si>
    <t>预算05-1表</t>
  </si>
  <si>
    <t>项目分类</t>
  </si>
  <si>
    <t>项目单位</t>
  </si>
  <si>
    <t>经济科目编码</t>
  </si>
  <si>
    <t>经济科目名称</t>
  </si>
  <si>
    <t>本年拨款</t>
  </si>
  <si>
    <t>其中：本次下达</t>
  </si>
  <si>
    <t>办公用房租赁经费</t>
  </si>
  <si>
    <t>事业发展类</t>
  </si>
  <si>
    <t>533123261100005014583</t>
  </si>
  <si>
    <t>30214</t>
  </si>
  <si>
    <t>租赁费</t>
  </si>
  <si>
    <t>单位资金安排各项自有资金</t>
  </si>
  <si>
    <t>专项业务类</t>
  </si>
  <si>
    <t>533123251100003846352</t>
  </si>
  <si>
    <t>公共资源交易电子化平台运维经费</t>
  </si>
  <si>
    <t>专业信息系统运行维护费</t>
  </si>
  <si>
    <t>533123210000000002306</t>
  </si>
  <si>
    <t>30205</t>
  </si>
  <si>
    <t>水费</t>
  </si>
  <si>
    <t>30206</t>
  </si>
  <si>
    <t>电费</t>
  </si>
  <si>
    <t>30207</t>
  </si>
  <si>
    <t>邮电费</t>
  </si>
  <si>
    <t>30213</t>
  </si>
  <si>
    <t>维修（护）费</t>
  </si>
  <si>
    <t>31002</t>
  </si>
  <si>
    <t>办公设备购置</t>
  </si>
  <si>
    <t>机关事业单位党组织工作经费</t>
  </si>
  <si>
    <t>533123221100000353387</t>
  </si>
  <si>
    <t>政府采购评审专家劳务报酬专项经费</t>
  </si>
  <si>
    <t>533123210000000002299</t>
  </si>
  <si>
    <t>30226</t>
  </si>
  <si>
    <t>劳务费</t>
  </si>
  <si>
    <t>政务服务中心运行经费</t>
  </si>
  <si>
    <t>533123210000000002376</t>
  </si>
  <si>
    <t>30299</t>
  </si>
  <si>
    <t>其他商品和服务支出</t>
  </si>
  <si>
    <t>30216</t>
  </si>
  <si>
    <t>培训费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</si>
  <si>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</si>
  <si>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</si>
  <si>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</si>
  <si>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</si>
  <si>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</si>
  <si>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</si>
  <si>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</si>
  <si>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</si>
  <si>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</si>
  <si>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</si>
  <si>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</si>
  <si>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</si>
  <si>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</si>
  <si>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该项目预计实现的目标：所有进场交易项目均可以在电子化交易平台实现全流程电子化交易，实现州内远程异地评标常态化。根据本县市财政部门预算申报的相关要求，在编制2026年部门预算过程中，将保障公共资源交易电子化平台正常运行，管理和维护的各项费用列入中期财政规划，并按照年度申报财政预算，确保系统安全、运行稳定、功能公正全齐、设施齐备、网络畅通。结合本县市公共资源交易标准化建设的实际情况，把本县市公共资源交易场所改造、硬件设备更新完善和网络环境建设等相关费用列入财政预算。</t>
  </si>
  <si>
    <t>产出指标</t>
  </si>
  <si>
    <t>数量指标</t>
  </si>
  <si>
    <t>平台各项运维费支付率</t>
  </si>
  <si>
    <t>=</t>
  </si>
  <si>
    <t>100</t>
  </si>
  <si>
    <t>%</t>
  </si>
  <si>
    <t>定量指标</t>
  </si>
  <si>
    <t>平台各项运维费支付率=已支付运维费金额/全年应付运维费金额。</t>
  </si>
  <si>
    <t>质量指标</t>
  </si>
  <si>
    <t>系统使用覆盖率</t>
  </si>
  <si>
    <t>反映全县内系统使用率。系统使用覆盖率=实际使用该系统交易的项目数/应使用改系统交易的项目总数量。</t>
  </si>
  <si>
    <t>系统故障次数处理率</t>
  </si>
  <si>
    <t>&lt;=</t>
  </si>
  <si>
    <t>反映网站系统的故障处理数。系统故障处理数=系统使用过程出现故障处理成功次数。</t>
  </si>
  <si>
    <t>效益指标</t>
  </si>
  <si>
    <t>社会效益</t>
  </si>
  <si>
    <t>平台运行情况</t>
  </si>
  <si>
    <t>全年正常运行</t>
  </si>
  <si>
    <t>定性指标</t>
  </si>
  <si>
    <t>反映2026年内平台运行情况。</t>
  </si>
  <si>
    <t>政公共资源交易信息公开促进作用</t>
  </si>
  <si>
    <t>促进作用显著</t>
  </si>
  <si>
    <t>反映系统运行对政府公共资源交易信息公开的促进作用。</t>
  </si>
  <si>
    <t>成本指标</t>
  </si>
  <si>
    <t>经济成本指标</t>
  </si>
  <si>
    <t>保障交易化平台设备购置率</t>
  </si>
  <si>
    <t>反映公共资源交易平台设备费用</t>
  </si>
  <si>
    <t>单位全口径收支范围是指包括财政拨款或财政补助收入，以及按照相关单位财务规则规定纳入收入管理的其他非财政拨款收入，包括事业单位收入（含教育收费）、上及补助收入、附属单位上交收入、经营性收入、其他收入（以下统称自有资金），及其对应安排的支出，也要纳入单位的部门预算编制管理。</t>
  </si>
  <si>
    <t>100000</t>
  </si>
  <si>
    <t>元</t>
  </si>
  <si>
    <t>反应单位办公需求支出</t>
  </si>
  <si>
    <t>社会效益指标</t>
  </si>
  <si>
    <t>&gt;</t>
  </si>
  <si>
    <t>有效保障</t>
  </si>
  <si>
    <t>有效提升单位工作效率</t>
  </si>
  <si>
    <t>可持续影响</t>
  </si>
  <si>
    <t>进一步提高政务服务工作</t>
  </si>
  <si>
    <t>进一步提高政务服务工作，为政务服务工作提供持续性保障。</t>
  </si>
  <si>
    <t>加强实体政务服务大厅软硬件设施配备，优化力量配置，做好人员、设施、经费保障。规范大厅面积标准与布局、标识。加强政务服务中心实体政务大厅基础设施建设，满足行政审批、公共服务、中介服务和公共资源交易等业务全面进驻、集中办理的需求，让企业和群众办事“只进一扇门”保障政务大厅互联网、政务网、部门专网三网畅通，使办事群众办得了事。建立市场主体直接评价营商环境和政务服务“好差评”制度。配备智能化办公设备，无偿提供办事群众自助服务。建设“互联网+政务服务”平台，进一步规范政务服务事项，做好政务服务事项梳理录入和自查整改工作。</t>
  </si>
  <si>
    <t>机关人员体检费</t>
  </si>
  <si>
    <t>&gt;=</t>
  </si>
  <si>
    <t>1.0</t>
  </si>
  <si>
    <t>次/年</t>
  </si>
  <si>
    <t>反映机关人员体检费的次数。</t>
  </si>
  <si>
    <t>保障部门运作情况</t>
  </si>
  <si>
    <t>反映各科室工作完成和部门运作保障情况。</t>
  </si>
  <si>
    <t>合同工考核通过率</t>
  </si>
  <si>
    <t>反映考核通过情况。考核通过率=考核通过人数/参加考核总人数。</t>
  </si>
  <si>
    <t>工资、奖励发放达标率</t>
  </si>
  <si>
    <t>反映工资、奖励是否达标。工资、奖励发放达标率=工资、奖励实际发放金额/应发放发放金额。</t>
  </si>
  <si>
    <t>政务服务事项办结率</t>
  </si>
  <si>
    <t>97</t>
  </si>
  <si>
    <t>反映政务服务事项办结情况。政务服务事项办结率=办结的政务服务数/年度政务服务总数*100%。</t>
  </si>
  <si>
    <t>时效指标</t>
  </si>
  <si>
    <t>工资、奖励发放及时率</t>
  </si>
  <si>
    <t>反映工资、奖励资金发放及时情况。工资、奖励资金发放及时率=及时发放工资、奖励资金金额/发放总金额。</t>
  </si>
  <si>
    <t>提升单位工作时效</t>
  </si>
  <si>
    <t>有效提升</t>
  </si>
  <si>
    <t>反映单位工作效率提升情况。</t>
  </si>
  <si>
    <t>反映员工工作积极性提升情况</t>
  </si>
  <si>
    <t>反映员工工作积极性提升情况。</t>
  </si>
  <si>
    <t>满意度指标</t>
  </si>
  <si>
    <t>服务对象满意度</t>
  </si>
  <si>
    <t>办证人员满意度</t>
  </si>
  <si>
    <t>90</t>
  </si>
  <si>
    <t>反映办证人员满意度。满意度=满意人员数量/调查总人数*100%。</t>
  </si>
  <si>
    <t>采购费</t>
  </si>
  <si>
    <t>政务服务设备、家具、服务采购</t>
  </si>
  <si>
    <t>为认真贯彻落实省委、州委“基层党建提升年”安排部署、深化拓展“基层党建推进年”成果，进一步实现全州基层党建工作全面提升、全面过硬。</t>
  </si>
  <si>
    <t>基层党组织建设活动经费</t>
  </si>
  <si>
    <t>10000</t>
  </si>
  <si>
    <t>发挥基层党组织战斗堡垒作用</t>
  </si>
  <si>
    <t>反映2024年内完成基层党建工作经费支付指标</t>
  </si>
  <si>
    <t>提升基层党建工作</t>
  </si>
  <si>
    <t>充分体现基层党组织战斗堡垒作用</t>
  </si>
  <si>
    <t>结合政务服务中心办公面积需求、交通条件、业务办件容量等因素对城区内符合条件的房产选址进行调研，提请县政务服务管理局党组会研究讨论，租用盈江县志合社有资产经营管理有限责任公司场地用于盈江县政务服务管理局办公用房，租期三年，每年租金为20万元整。</t>
  </si>
  <si>
    <t>办公用房租赁费</t>
  </si>
  <si>
    <t>2000000</t>
  </si>
  <si>
    <t>租用盈江县志合社有资产经营管理有限责任公司场地用于盈江县政务服务管理局办公用房，租期三年，每年租金为20万元整。</t>
  </si>
  <si>
    <t>提高政务服务质量</t>
  </si>
  <si>
    <t>办公用房租赁费资金保障</t>
  </si>
  <si>
    <t>为进一步加强对政府采购评审活动的管理，使依法从云南省政府采购评审专家库抽取的政府采购评审专家，在云南省内参加政府采购评审工作的劳务报酬按规定领取，规范政府采购评审专家劳务报酬支付行为。</t>
  </si>
  <si>
    <t>政府采购评审专家劳务报酬支付率</t>
  </si>
  <si>
    <t>反应依法从云南省政府采购评审专家库抽取的政府采购评审专家，在云南省内参加政府采购评审工作的劳务报酬</t>
  </si>
  <si>
    <t>为进一步加强对政府采购评审活动的管理，使依法从云南省政府采购评审专家库抽取的政府采购评审专家，在云南省内参加政府采购评审工作的劳务报酬按规定领取，规范政府采购评审专家劳务报酬支付行为，维护采购人、</t>
  </si>
  <si>
    <t>完成政府采购评审专家劳务报酬</t>
  </si>
  <si>
    <t>加强对政府采购评审活动管理</t>
  </si>
  <si>
    <t>反应对依法从云南省政府采购评审专家库抽取的政府采购评审专家进一步加强对政府采购评审活动的管理。</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</si>
  <si>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</si>
  <si>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</si>
  <si>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</si>
  <si>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</si>
  <si>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</si>
  <si>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备注：盈江县政务服务管理局</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</si>
  <si>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</si>
  <si>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</si>
  <si>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</si>
  <si>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</si>
  <si>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</si>
  <si>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</si>
  <si>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</si>
  <si>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</si>
  <si>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</si>
  <si>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</si>
  <si>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</si>
  <si>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</si>
  <si>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t>
  </si>
  <si>
    <t>A3黑白打印机</t>
  </si>
  <si>
    <t>台</t>
  </si>
  <si>
    <t>保险柜</t>
  </si>
  <si>
    <t>保密柜</t>
  </si>
  <si>
    <t>个</t>
  </si>
  <si>
    <t>复印纸</t>
  </si>
  <si>
    <t>件</t>
  </si>
  <si>
    <t>机房环境监控设备</t>
  </si>
  <si>
    <t>套</t>
  </si>
  <si>
    <t>台式机</t>
  </si>
  <si>
    <t>台式计算机</t>
  </si>
  <si>
    <t>A4黑白打印机</t>
  </si>
  <si>
    <t>办公椅</t>
  </si>
  <si>
    <t>把</t>
  </si>
  <si>
    <t>办公家桌</t>
  </si>
  <si>
    <t>办公桌</t>
  </si>
  <si>
    <t>张</t>
  </si>
  <si>
    <t>高拍仪</t>
  </si>
  <si>
    <t>其他办公椅凳</t>
  </si>
  <si>
    <t>其他椅凳类</t>
  </si>
  <si>
    <t>物业管理服务</t>
  </si>
  <si>
    <t>年</t>
  </si>
  <si>
    <t>预算08表</t>
  </si>
  <si>
    <t>政府购买服务项目</t>
  </si>
  <si>
    <t>政府购买服务目录</t>
  </si>
  <si>
    <t>保安服务、保洁服务</t>
  </si>
  <si>
    <t>B1102 物业管理服务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</si>
  <si>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</si>
  <si>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</si>
  <si>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</si>
  <si>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</si>
  <si>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</si>
  <si>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</si>
  <si>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</si>
  <si>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</si>
  <si>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</si>
  <si>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</si>
  <si>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</si>
  <si>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</si>
  <si>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</si>
  <si>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</si>
  <si>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</si>
  <si>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</si>
  <si>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</si>
  <si>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</si>
  <si>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</si>
  <si>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</si>
  <si>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</si>
  <si>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备注：盈江县政务服务管理局</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</si>
  <si>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</si>
  <si>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</si>
  <si>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</si>
  <si>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</si>
  <si>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</si>
  <si>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</si>
  <si>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</si>
  <si>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</si>
  <si>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</si>
  <si>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A02021001</t>
  </si>
  <si>
    <t>A05010500</t>
  </si>
  <si>
    <t>A05040101</t>
  </si>
  <si>
    <t>A02010602</t>
  </si>
  <si>
    <t>A02010105</t>
  </si>
  <si>
    <t>A05010301</t>
  </si>
  <si>
    <t>A05010201</t>
  </si>
  <si>
    <t>A02021120</t>
  </si>
  <si>
    <t>A05010399</t>
  </si>
  <si>
    <t>预算11表</t>
  </si>
  <si>
    <t>上级补助</t>
  </si>
  <si>
    <r>
      <rPr>
        <sz val="11"/>
        <color rgb="FF000000"/>
        <rFont val="宋体"/>
        <charset val="134"/>
      </rPr>
      <t>备注：盈江县政务服务管理局</t>
    </r>
    <r>
      <rPr>
        <sz val="11"/>
        <color rgb="FF000000"/>
        <rFont val="Calibri"/>
        <charset val="134"/>
      </rPr>
      <t>2026</t>
    </r>
    <r>
      <rPr>
        <sz val="11"/>
        <color rgb="FF000000"/>
        <rFont val="宋体"/>
        <charset val="134"/>
      </rPr>
      <t>年无上级转移支付补助项目预算，故公开空表。</t>
    </r>
  </si>
  <si>
    <t>预算12表</t>
  </si>
  <si>
    <t>项目级次</t>
  </si>
  <si>
    <t>223 专业信息系统运行维护费</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</si>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</sst>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8" xfId="0" applyBorder="1" applyAlignment="1">
      <alignment horizontal="center" vertical="center" wrapText="1"/>
    </xf>
    <xf numFmtId="0" fontId="5" fillId="0" borderId="8" xfId="0" applyBorder="1" applyAlignment="1">
      <alignment horizontal="center" vertical="center"/>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178" fontId="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0"/>
  <sheetViews>
    <sheetView showZeros="0" workbookViewId="0">
      <selection activeCell="D24" sqref="D24"/>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tr">
        <f>"单位名称："&amp;"盈江县政务服务管理局"</f>
        <v>单位名称：盈江县政务服务管理局</v>
      </c>
      <c r="B3" s="174"/>
      <c r="C3" s="177"/>
      <c r="D3" s="175"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2" t="s">
        <v>7</v>
      </c>
      <c r="B6" s="134">
        <v>5151211.23</v>
      </c>
      <c r="C6" s="132" t="str">
        <f>"一"&amp;"、"&amp;"一般公共服务支出"</f>
        <v>一、一般公共服务支出</v>
      </c>
      <c r="D6" s="134">
        <v>4510034.12</v>
      </c>
    </row>
    <row r="7" ht="18.75" customHeight="1" spans="1:4">
      <c r="A7" s="132" t="s">
        <v>8</v>
      </c>
      <c r="B7" s="134"/>
      <c r="C7" s="132" t="str">
        <f>"二"&amp;"、"&amp;"社会保障和就业支出"</f>
        <v>二、社会保障和就业支出</v>
      </c>
      <c r="D7" s="134">
        <v>360666.79</v>
      </c>
    </row>
    <row r="8" ht="18.75" customHeight="1" spans="1:4">
      <c r="A8" s="132" t="s">
        <v>9</v>
      </c>
      <c r="B8" s="134"/>
      <c r="C8" s="132" t="str">
        <f>"三"&amp;"、"&amp;"卫生健康支出"</f>
        <v>三、卫生健康支出</v>
      </c>
      <c r="D8" s="134">
        <v>143923.32</v>
      </c>
    </row>
    <row r="9" ht="18.75" customHeight="1" spans="1:4">
      <c r="A9" s="132" t="s">
        <v>10</v>
      </c>
      <c r="B9" s="134"/>
      <c r="C9" s="132" t="str">
        <f>"四"&amp;"、"&amp;"住房保障支出"</f>
        <v>四、住房保障支出</v>
      </c>
      <c r="D9" s="134">
        <v>236587</v>
      </c>
    </row>
    <row r="10" ht="18.75" customHeight="1" spans="1:4">
      <c r="A10" s="132" t="s">
        <v>11</v>
      </c>
      <c r="B10" s="134">
        <v>100000</v>
      </c>
      <c r="C10" s="132"/>
      <c r="D10" s="134"/>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100000</v>
      </c>
      <c r="C15" s="132"/>
      <c r="D15" s="134"/>
    </row>
    <row r="16" ht="18.75" customHeight="1" spans="1:4">
      <c r="A16" s="132" t="s">
        <v>17</v>
      </c>
      <c r="B16" s="134">
        <v>5251211.23</v>
      </c>
      <c r="C16" s="132" t="s">
        <v>18</v>
      </c>
      <c r="D16" s="134">
        <v>5251211.23</v>
      </c>
    </row>
    <row r="17" ht="18.75" customHeight="1" spans="1:4">
      <c r="A17" s="132" t="s">
        <v>19</v>
      </c>
      <c r="B17" s="134"/>
      <c r="C17" s="132" t="s">
        <v>20</v>
      </c>
      <c r="D17" s="134"/>
    </row>
    <row r="18" ht="18.75" customHeight="1" spans="1:4">
      <c r="A18" s="132" t="s">
        <v>21</v>
      </c>
      <c r="B18" s="134"/>
      <c r="C18" s="132" t="s">
        <v>21</v>
      </c>
      <c r="D18" s="134"/>
    </row>
    <row r="19" ht="18.75" customHeight="1" spans="1:4">
      <c r="A19" s="132" t="s">
        <v>22</v>
      </c>
      <c r="B19" s="134"/>
      <c r="C19" s="132" t="s">
        <v>23</v>
      </c>
      <c r="D19" s="134"/>
    </row>
    <row r="20" ht="18.75" customHeight="1" spans="1:4">
      <c r="A20" s="132" t="s">
        <v>24</v>
      </c>
      <c r="B20" s="134">
        <v>5251211.23</v>
      </c>
      <c r="C20" s="132" t="s">
        <v>25</v>
      </c>
      <c r="D20" s="134">
        <v>5251211.23</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4"/>
      <c r="E1" s="94"/>
      <c r="F1" s="112" t="s">
        <v>354</v>
      </c>
    </row>
    <row r="2" ht="26.25" customHeight="1" spans="1:6">
      <c r="A2" s="115" t="str">
        <f>"2026"&amp;"年部门政府性基金预算支出预算表"</f>
        <v>2026年部门政府性基金预算支出预算表</v>
      </c>
      <c r="B2" s="115" t="s">
        <v>355</v>
      </c>
      <c r="C2" s="116"/>
      <c r="D2" s="117"/>
      <c r="E2" s="117"/>
      <c r="F2" s="117"/>
    </row>
    <row r="3" ht="13.5" customHeight="1" spans="1:6">
      <c r="A3" s="118" t="str">
        <f>"单位名称："&amp;"盈江县政务服务管理局"</f>
        <v>单位名称：盈江县政务服务管理局</v>
      </c>
      <c r="B3" s="118" t="s">
        <v>356</v>
      </c>
      <c r="C3" s="119"/>
      <c r="D3" s="94"/>
      <c r="E3" s="94"/>
      <c r="F3" s="112" t="s">
        <v>1</v>
      </c>
    </row>
    <row r="4" ht="19.5" customHeight="1" spans="1:6">
      <c r="A4" s="63" t="s">
        <v>135</v>
      </c>
      <c r="B4" s="120" t="s">
        <v>48</v>
      </c>
      <c r="C4" s="63" t="s">
        <v>49</v>
      </c>
      <c r="D4" s="35" t="s">
        <v>357</v>
      </c>
      <c r="E4" s="35"/>
      <c r="F4" s="35"/>
    </row>
    <row r="5" ht="18.55" customHeight="1" spans="1:6">
      <c r="A5" s="63"/>
      <c r="B5" s="120"/>
      <c r="C5" s="63"/>
      <c r="D5" s="35" t="s">
        <v>30</v>
      </c>
      <c r="E5" s="35" t="s">
        <v>52</v>
      </c>
      <c r="F5" s="35" t="s">
        <v>53</v>
      </c>
    </row>
    <row r="6" ht="20.25" customHeight="1" spans="1:6">
      <c r="A6" s="63">
        <v>1</v>
      </c>
      <c r="B6" s="121" t="s">
        <v>60</v>
      </c>
      <c r="C6" s="121" t="s">
        <v>61</v>
      </c>
      <c r="D6" s="121" t="s">
        <v>62</v>
      </c>
      <c r="E6" s="121" t="s">
        <v>63</v>
      </c>
      <c r="F6" s="121" t="s">
        <v>64</v>
      </c>
    </row>
    <row r="7" ht="30" customHeight="1" spans="1:6">
      <c r="A7" s="33"/>
      <c r="B7" s="120"/>
      <c r="C7" s="33"/>
      <c r="D7" s="82"/>
      <c r="E7" s="122"/>
      <c r="F7" s="122"/>
    </row>
    <row r="8" ht="30" customHeight="1" spans="1:6">
      <c r="A8" s="22"/>
      <c r="B8" s="22"/>
      <c r="C8" s="22"/>
      <c r="D8" s="82"/>
      <c r="E8" s="122"/>
      <c r="F8" s="122"/>
    </row>
    <row r="9" ht="30" customHeight="1" spans="1:6">
      <c r="A9" s="20" t="s">
        <v>358</v>
      </c>
      <c r="B9" s="20" t="s">
        <v>358</v>
      </c>
      <c r="C9" s="20" t="s">
        <v>358</v>
      </c>
      <c r="D9" s="82"/>
      <c r="E9" s="122"/>
      <c r="F9" s="122"/>
    </row>
    <row r="10" ht="35" customHeight="1" spans="1:1">
      <c r="A10" s="39" t="s">
        <v>359</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zoomScale="150" zoomScaleNormal="150" topLeftCell="A10" workbookViewId="0">
      <selection activeCell="G10" sqref="G10:G21"/>
    </sheetView>
  </sheetViews>
  <sheetFormatPr defaultColWidth="9.14285714285714" defaultRowHeight="14.25" customHeight="1"/>
  <cols>
    <col min="1" max="1" width="16.3428571428571" customWidth="1"/>
    <col min="2" max="2" width="9.62857142857143" customWidth="1"/>
    <col min="3" max="3" width="11.1428571428571"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360</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"单位名称："&amp;"盈江县政务服务管理局"</f>
        <v>单位名称：盈江县政务服务管理局</v>
      </c>
      <c r="B3" s="32"/>
      <c r="C3" s="32"/>
      <c r="D3" s="32"/>
      <c r="E3" s="32"/>
      <c r="F3" s="32"/>
      <c r="G3" s="32"/>
      <c r="H3" s="32"/>
      <c r="I3" s="32"/>
      <c r="J3" s="32"/>
      <c r="K3" s="1"/>
      <c r="L3" s="1"/>
      <c r="M3" s="1"/>
      <c r="N3" s="1"/>
      <c r="O3" s="105"/>
      <c r="P3" s="105"/>
      <c r="Q3" s="112" t="s">
        <v>27</v>
      </c>
    </row>
    <row r="4" ht="15.75" customHeight="1" spans="1:17">
      <c r="A4" s="11" t="s">
        <v>361</v>
      </c>
      <c r="B4" s="95" t="s">
        <v>362</v>
      </c>
      <c r="C4" s="95" t="s">
        <v>363</v>
      </c>
      <c r="D4" s="95" t="s">
        <v>364</v>
      </c>
      <c r="E4" s="95" t="s">
        <v>365</v>
      </c>
      <c r="F4" s="95" t="s">
        <v>366</v>
      </c>
      <c r="G4" s="48" t="s">
        <v>142</v>
      </c>
      <c r="H4" s="48"/>
      <c r="I4" s="48"/>
      <c r="J4" s="48"/>
      <c r="K4" s="106"/>
      <c r="L4" s="48"/>
      <c r="M4" s="48"/>
      <c r="N4" s="48"/>
      <c r="O4" s="75"/>
      <c r="P4" s="106"/>
      <c r="Q4" s="49"/>
    </row>
    <row r="5" ht="17.25" customHeight="1" spans="1:17">
      <c r="A5" s="16"/>
      <c r="B5" s="96"/>
      <c r="C5" s="96"/>
      <c r="D5" s="96"/>
      <c r="E5" s="96"/>
      <c r="F5" s="96"/>
      <c r="G5" s="96" t="s">
        <v>30</v>
      </c>
      <c r="H5" s="96" t="s">
        <v>34</v>
      </c>
      <c r="I5" s="96" t="s">
        <v>367</v>
      </c>
      <c r="J5" s="96" t="s">
        <v>368</v>
      </c>
      <c r="K5" s="107" t="s">
        <v>369</v>
      </c>
      <c r="L5" s="108" t="s">
        <v>370</v>
      </c>
      <c r="M5" s="108"/>
      <c r="N5" s="108"/>
      <c r="O5" s="109"/>
      <c r="P5" s="110"/>
      <c r="Q5" s="97"/>
    </row>
    <row r="6" ht="69" customHeight="1" spans="1:17">
      <c r="A6" s="18"/>
      <c r="B6" s="97"/>
      <c r="C6" s="97"/>
      <c r="D6" s="97"/>
      <c r="E6" s="97"/>
      <c r="F6" s="97"/>
      <c r="G6" s="97"/>
      <c r="H6" s="97" t="s">
        <v>33</v>
      </c>
      <c r="I6" s="97"/>
      <c r="J6" s="97"/>
      <c r="K6" s="111"/>
      <c r="L6" s="97" t="s">
        <v>33</v>
      </c>
      <c r="M6" s="97" t="s">
        <v>40</v>
      </c>
      <c r="N6" s="97" t="s">
        <v>371</v>
      </c>
      <c r="O6" s="33" t="s">
        <v>42</v>
      </c>
      <c r="P6" s="111" t="s">
        <v>43</v>
      </c>
      <c r="Q6" s="97" t="s">
        <v>44</v>
      </c>
    </row>
    <row r="7" ht="15" customHeight="1" spans="1:17">
      <c r="A7" s="76">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52.5" customHeight="1" spans="1:17">
      <c r="A8" s="50" t="s">
        <v>46</v>
      </c>
      <c r="B8" s="51"/>
      <c r="C8" s="51"/>
      <c r="D8" s="53"/>
      <c r="E8" s="54"/>
      <c r="F8" s="23"/>
      <c r="G8" s="23">
        <v>335500</v>
      </c>
      <c r="H8" s="23">
        <v>335500</v>
      </c>
      <c r="I8" s="23"/>
      <c r="J8" s="23"/>
      <c r="K8" s="23"/>
      <c r="L8" s="23"/>
      <c r="M8" s="23"/>
      <c r="N8" s="23"/>
      <c r="O8" s="23"/>
      <c r="P8" s="23"/>
      <c r="Q8" s="23"/>
    </row>
    <row r="9" ht="52.5" customHeight="1" spans="1:17">
      <c r="A9" s="100" t="s">
        <v>46</v>
      </c>
      <c r="B9" s="51"/>
      <c r="C9" s="51"/>
      <c r="D9" s="53"/>
      <c r="E9" s="54"/>
      <c r="F9" s="23"/>
      <c r="G9" s="23">
        <v>335500</v>
      </c>
      <c r="H9" s="23">
        <v>335500</v>
      </c>
      <c r="I9" s="23"/>
      <c r="J9" s="23"/>
      <c r="K9" s="23"/>
      <c r="L9" s="23"/>
      <c r="M9" s="23"/>
      <c r="N9" s="23"/>
      <c r="O9" s="23"/>
      <c r="P9" s="23"/>
      <c r="Q9" s="23"/>
    </row>
    <row r="10" ht="52.5" customHeight="1" spans="1:17">
      <c r="A10" s="50" t="str">
        <f t="shared" ref="A10:A14" si="0">"     "&amp;"公共资源交易电子化平台运维经费"</f>
        <v>     公共资源交易电子化平台运维经费</v>
      </c>
      <c r="B10" s="51" t="s">
        <v>372</v>
      </c>
      <c r="C10" s="51" t="s">
        <v>373</v>
      </c>
      <c r="D10" s="53" t="s">
        <v>374</v>
      </c>
      <c r="E10" s="54">
        <v>1</v>
      </c>
      <c r="F10" s="23"/>
      <c r="G10" s="23">
        <v>2000</v>
      </c>
      <c r="H10" s="23">
        <v>2000</v>
      </c>
      <c r="I10" s="23"/>
      <c r="J10" s="23"/>
      <c r="K10" s="23"/>
      <c r="L10" s="23"/>
      <c r="M10" s="23"/>
      <c r="N10" s="23"/>
      <c r="O10" s="23"/>
      <c r="P10" s="23"/>
      <c r="Q10" s="23"/>
    </row>
    <row r="11" ht="52.5" customHeight="1" spans="1:17">
      <c r="A11" s="50" t="str">
        <f t="shared" si="0"/>
        <v>     公共资源交易电子化平台运维经费</v>
      </c>
      <c r="B11" s="51" t="s">
        <v>375</v>
      </c>
      <c r="C11" s="51" t="s">
        <v>376</v>
      </c>
      <c r="D11" s="53" t="s">
        <v>377</v>
      </c>
      <c r="E11" s="54">
        <v>1</v>
      </c>
      <c r="F11" s="23"/>
      <c r="G11" s="23">
        <v>5000</v>
      </c>
      <c r="H11" s="23">
        <v>5000</v>
      </c>
      <c r="I11" s="23"/>
      <c r="J11" s="23"/>
      <c r="K11" s="23"/>
      <c r="L11" s="23"/>
      <c r="M11" s="23"/>
      <c r="N11" s="23"/>
      <c r="O11" s="23"/>
      <c r="P11" s="23"/>
      <c r="Q11" s="23"/>
    </row>
    <row r="12" ht="52.5" customHeight="1" spans="1:17">
      <c r="A12" s="50" t="str">
        <f t="shared" si="0"/>
        <v>     公共资源交易电子化平台运维经费</v>
      </c>
      <c r="B12" s="51" t="s">
        <v>378</v>
      </c>
      <c r="C12" s="51" t="s">
        <v>378</v>
      </c>
      <c r="D12" s="53" t="s">
        <v>379</v>
      </c>
      <c r="E12" s="54">
        <v>200</v>
      </c>
      <c r="F12" s="23"/>
      <c r="G12" s="23">
        <v>38000</v>
      </c>
      <c r="H12" s="23">
        <v>38000</v>
      </c>
      <c r="I12" s="23"/>
      <c r="J12" s="23"/>
      <c r="K12" s="23"/>
      <c r="L12" s="23"/>
      <c r="M12" s="23"/>
      <c r="N12" s="23"/>
      <c r="O12" s="23"/>
      <c r="P12" s="23"/>
      <c r="Q12" s="23"/>
    </row>
    <row r="13" ht="52.5" customHeight="1" spans="1:17">
      <c r="A13" s="50" t="str">
        <f t="shared" si="0"/>
        <v>     公共资源交易电子化平台运维经费</v>
      </c>
      <c r="B13" s="51" t="s">
        <v>380</v>
      </c>
      <c r="C13" s="51" t="s">
        <v>380</v>
      </c>
      <c r="D13" s="53" t="s">
        <v>381</v>
      </c>
      <c r="E13" s="54">
        <v>1</v>
      </c>
      <c r="F13" s="23"/>
      <c r="G13" s="23">
        <v>10000</v>
      </c>
      <c r="H13" s="23">
        <v>10000</v>
      </c>
      <c r="I13" s="23"/>
      <c r="J13" s="23"/>
      <c r="K13" s="23"/>
      <c r="L13" s="23"/>
      <c r="M13" s="23"/>
      <c r="N13" s="23"/>
      <c r="O13" s="23"/>
      <c r="P13" s="23"/>
      <c r="Q13" s="23"/>
    </row>
    <row r="14" ht="52.5" customHeight="1" spans="1:17">
      <c r="A14" s="50" t="str">
        <f t="shared" si="0"/>
        <v>     公共资源交易电子化平台运维经费</v>
      </c>
      <c r="B14" s="51" t="s">
        <v>382</v>
      </c>
      <c r="C14" s="51" t="s">
        <v>383</v>
      </c>
      <c r="D14" s="53" t="s">
        <v>374</v>
      </c>
      <c r="E14" s="54">
        <v>5</v>
      </c>
      <c r="F14" s="23"/>
      <c r="G14" s="23">
        <v>30000</v>
      </c>
      <c r="H14" s="23">
        <v>30000</v>
      </c>
      <c r="I14" s="23"/>
      <c r="J14" s="23"/>
      <c r="K14" s="23"/>
      <c r="L14" s="23"/>
      <c r="M14" s="23"/>
      <c r="N14" s="23"/>
      <c r="O14" s="23"/>
      <c r="P14" s="23"/>
      <c r="Q14" s="23"/>
    </row>
    <row r="15" ht="52.5" customHeight="1" spans="1:17">
      <c r="A15" s="50" t="str">
        <f t="shared" ref="A15:A21" si="1">"     "&amp;"政务服务中心运行经费"</f>
        <v>     政务服务中心运行经费</v>
      </c>
      <c r="B15" s="51" t="s">
        <v>372</v>
      </c>
      <c r="C15" s="51" t="s">
        <v>384</v>
      </c>
      <c r="D15" s="53" t="s">
        <v>374</v>
      </c>
      <c r="E15" s="54">
        <v>5</v>
      </c>
      <c r="F15" s="23"/>
      <c r="G15" s="23">
        <v>7500</v>
      </c>
      <c r="H15" s="23">
        <v>7500</v>
      </c>
      <c r="I15" s="23"/>
      <c r="J15" s="23"/>
      <c r="K15" s="23"/>
      <c r="L15" s="23"/>
      <c r="M15" s="23"/>
      <c r="N15" s="23"/>
      <c r="O15" s="23"/>
      <c r="P15" s="23"/>
      <c r="Q15" s="23"/>
    </row>
    <row r="16" ht="52.5" customHeight="1" spans="1:17">
      <c r="A16" s="50" t="str">
        <f t="shared" si="1"/>
        <v>     政务服务中心运行经费</v>
      </c>
      <c r="B16" s="51" t="s">
        <v>385</v>
      </c>
      <c r="C16" s="51" t="s">
        <v>385</v>
      </c>
      <c r="D16" s="53" t="s">
        <v>386</v>
      </c>
      <c r="E16" s="54">
        <v>46</v>
      </c>
      <c r="F16" s="23"/>
      <c r="G16" s="23">
        <v>18400</v>
      </c>
      <c r="H16" s="23">
        <v>18400</v>
      </c>
      <c r="I16" s="23"/>
      <c r="J16" s="23"/>
      <c r="K16" s="23"/>
      <c r="L16" s="23"/>
      <c r="M16" s="23"/>
      <c r="N16" s="23"/>
      <c r="O16" s="23"/>
      <c r="P16" s="23"/>
      <c r="Q16" s="23"/>
    </row>
    <row r="17" ht="52.5" customHeight="1" spans="1:17">
      <c r="A17" s="50" t="str">
        <f t="shared" si="1"/>
        <v>     政务服务中心运行经费</v>
      </c>
      <c r="B17" s="51" t="s">
        <v>387</v>
      </c>
      <c r="C17" s="51" t="s">
        <v>388</v>
      </c>
      <c r="D17" s="53" t="s">
        <v>389</v>
      </c>
      <c r="E17" s="54">
        <v>42</v>
      </c>
      <c r="F17" s="23"/>
      <c r="G17" s="23">
        <v>33600</v>
      </c>
      <c r="H17" s="23">
        <v>33600</v>
      </c>
      <c r="I17" s="23"/>
      <c r="J17" s="23"/>
      <c r="K17" s="23"/>
      <c r="L17" s="23"/>
      <c r="M17" s="23"/>
      <c r="N17" s="23"/>
      <c r="O17" s="23"/>
      <c r="P17" s="23"/>
      <c r="Q17" s="23"/>
    </row>
    <row r="18" ht="52.5" customHeight="1" spans="1:17">
      <c r="A18" s="50" t="str">
        <f t="shared" si="1"/>
        <v>     政务服务中心运行经费</v>
      </c>
      <c r="B18" s="51" t="s">
        <v>378</v>
      </c>
      <c r="C18" s="51" t="s">
        <v>378</v>
      </c>
      <c r="D18" s="53" t="s">
        <v>379</v>
      </c>
      <c r="E18" s="54">
        <v>200</v>
      </c>
      <c r="F18" s="23"/>
      <c r="G18" s="23">
        <v>37000</v>
      </c>
      <c r="H18" s="23">
        <v>37000</v>
      </c>
      <c r="I18" s="23"/>
      <c r="J18" s="23"/>
      <c r="K18" s="23"/>
      <c r="L18" s="23"/>
      <c r="M18" s="23"/>
      <c r="N18" s="23"/>
      <c r="O18" s="23"/>
      <c r="P18" s="23"/>
      <c r="Q18" s="23"/>
    </row>
    <row r="19" ht="52.5" customHeight="1" spans="1:17">
      <c r="A19" s="50" t="str">
        <f t="shared" si="1"/>
        <v>     政务服务中心运行经费</v>
      </c>
      <c r="B19" s="51" t="s">
        <v>390</v>
      </c>
      <c r="C19" s="51" t="s">
        <v>390</v>
      </c>
      <c r="D19" s="53" t="s">
        <v>374</v>
      </c>
      <c r="E19" s="54">
        <v>5</v>
      </c>
      <c r="F19" s="23"/>
      <c r="G19" s="23">
        <v>20000</v>
      </c>
      <c r="H19" s="23">
        <v>20000</v>
      </c>
      <c r="I19" s="23"/>
      <c r="J19" s="23"/>
      <c r="K19" s="23"/>
      <c r="L19" s="23"/>
      <c r="M19" s="23"/>
      <c r="N19" s="23"/>
      <c r="O19" s="23"/>
      <c r="P19" s="23"/>
      <c r="Q19" s="23"/>
    </row>
    <row r="20" ht="52.5" customHeight="1" spans="1:17">
      <c r="A20" s="50" t="str">
        <f t="shared" si="1"/>
        <v>     政务服务中心运行经费</v>
      </c>
      <c r="B20" s="51" t="s">
        <v>391</v>
      </c>
      <c r="C20" s="51" t="s">
        <v>392</v>
      </c>
      <c r="D20" s="53" t="s">
        <v>386</v>
      </c>
      <c r="E20" s="54">
        <v>20</v>
      </c>
      <c r="F20" s="23"/>
      <c r="G20" s="23">
        <v>4000</v>
      </c>
      <c r="H20" s="23">
        <v>4000</v>
      </c>
      <c r="I20" s="23"/>
      <c r="J20" s="23"/>
      <c r="K20" s="23"/>
      <c r="L20" s="23"/>
      <c r="M20" s="23"/>
      <c r="N20" s="23"/>
      <c r="O20" s="23"/>
      <c r="P20" s="23"/>
      <c r="Q20" s="23"/>
    </row>
    <row r="21" ht="52.5" customHeight="1" spans="1:17">
      <c r="A21" s="50" t="str">
        <f t="shared" si="1"/>
        <v>     政务服务中心运行经费</v>
      </c>
      <c r="B21" s="51" t="s">
        <v>393</v>
      </c>
      <c r="C21" s="51" t="s">
        <v>393</v>
      </c>
      <c r="D21" s="53" t="s">
        <v>394</v>
      </c>
      <c r="E21" s="54">
        <v>1</v>
      </c>
      <c r="F21" s="23"/>
      <c r="G21" s="23">
        <v>130000</v>
      </c>
      <c r="H21" s="23">
        <v>130000</v>
      </c>
      <c r="I21" s="23"/>
      <c r="J21" s="23"/>
      <c r="K21" s="23"/>
      <c r="L21" s="23"/>
      <c r="M21" s="23"/>
      <c r="N21" s="23"/>
      <c r="O21" s="23"/>
      <c r="P21" s="23"/>
      <c r="Q21" s="23"/>
    </row>
    <row r="22" ht="30" customHeight="1" spans="1:17">
      <c r="A22" s="101" t="s">
        <v>358</v>
      </c>
      <c r="B22" s="102"/>
      <c r="C22" s="102"/>
      <c r="D22" s="102"/>
      <c r="E22" s="54"/>
      <c r="F22" s="23"/>
      <c r="G22" s="23">
        <v>335500</v>
      </c>
      <c r="H22" s="23">
        <v>335500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4.8571428571429" customWidth="1"/>
    <col min="2" max="2" width="16"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3"/>
      <c r="N1" s="93" t="s">
        <v>395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"单位名称："&amp;"盈江县政务服务管理局"</f>
        <v>单位名称：盈江县政务服务管理局</v>
      </c>
      <c r="B3" s="32"/>
      <c r="C3" s="32"/>
      <c r="D3" s="32"/>
      <c r="E3" s="32"/>
      <c r="F3" s="32"/>
      <c r="G3" s="32"/>
      <c r="H3" s="88"/>
      <c r="I3" s="1"/>
      <c r="J3" s="1"/>
      <c r="K3" s="88"/>
      <c r="L3" s="1"/>
      <c r="M3" s="94"/>
      <c r="N3" s="43" t="s">
        <v>27</v>
      </c>
    </row>
    <row r="4" ht="15.75" customHeight="1" spans="1:14">
      <c r="A4" s="11" t="s">
        <v>361</v>
      </c>
      <c r="B4" s="11" t="s">
        <v>396</v>
      </c>
      <c r="C4" s="11" t="s">
        <v>397</v>
      </c>
      <c r="D4" s="12" t="s">
        <v>142</v>
      </c>
      <c r="E4" s="13"/>
      <c r="F4" s="13"/>
      <c r="G4" s="13"/>
      <c r="H4" s="13"/>
      <c r="I4" s="13"/>
      <c r="J4" s="13"/>
      <c r="K4" s="13"/>
      <c r="L4" s="13"/>
      <c r="M4" s="13"/>
      <c r="N4" s="14"/>
    </row>
    <row r="5" ht="17.25" customHeight="1" spans="1:14">
      <c r="A5" s="16"/>
      <c r="B5" s="16"/>
      <c r="C5" s="16"/>
      <c r="D5" s="77" t="s">
        <v>30</v>
      </c>
      <c r="E5" s="11" t="s">
        <v>34</v>
      </c>
      <c r="F5" s="11" t="s">
        <v>367</v>
      </c>
      <c r="G5" s="11" t="s">
        <v>368</v>
      </c>
      <c r="H5" s="11" t="s">
        <v>369</v>
      </c>
      <c r="I5" s="12" t="s">
        <v>370</v>
      </c>
      <c r="J5" s="13"/>
      <c r="K5" s="13"/>
      <c r="L5" s="13"/>
      <c r="M5" s="13"/>
      <c r="N5" s="14"/>
    </row>
    <row r="6" ht="54"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t="s">
        <v>46</v>
      </c>
      <c r="B8" s="89"/>
      <c r="C8" s="89"/>
      <c r="D8" s="23">
        <v>130000</v>
      </c>
      <c r="E8" s="23">
        <v>130000</v>
      </c>
      <c r="F8" s="23"/>
      <c r="G8" s="23"/>
      <c r="H8" s="23"/>
      <c r="I8" s="23"/>
      <c r="J8" s="23"/>
      <c r="K8" s="23"/>
      <c r="L8" s="23"/>
      <c r="M8" s="23"/>
      <c r="N8" s="23"/>
    </row>
    <row r="9" ht="52.5" customHeight="1" spans="1:14">
      <c r="A9" s="90" t="s">
        <v>46</v>
      </c>
      <c r="B9" s="91"/>
      <c r="C9" s="91"/>
      <c r="D9" s="23">
        <v>130000</v>
      </c>
      <c r="E9" s="23">
        <v>130000</v>
      </c>
      <c r="F9" s="23"/>
      <c r="G9" s="23"/>
      <c r="H9" s="23"/>
      <c r="I9" s="23"/>
      <c r="J9" s="23"/>
      <c r="K9" s="23"/>
      <c r="L9" s="23"/>
      <c r="M9" s="23"/>
      <c r="N9" s="23"/>
    </row>
    <row r="10" ht="52.5" customHeight="1" spans="1:14">
      <c r="A10" s="91" t="str">
        <f>"     "&amp;"政务服务中心运行经费"</f>
        <v>     政务服务中心运行经费</v>
      </c>
      <c r="B10" s="91" t="s">
        <v>398</v>
      </c>
      <c r="C10" s="91" t="s">
        <v>399</v>
      </c>
      <c r="D10" s="23">
        <v>130000</v>
      </c>
      <c r="E10" s="23">
        <v>130000</v>
      </c>
      <c r="F10" s="23"/>
      <c r="G10" s="23"/>
      <c r="H10" s="23"/>
      <c r="I10" s="23"/>
      <c r="J10" s="23"/>
      <c r="K10" s="23"/>
      <c r="L10" s="23"/>
      <c r="M10" s="23"/>
      <c r="N10" s="23"/>
    </row>
    <row r="11" ht="30" customHeight="1" spans="1:14">
      <c r="A11" s="12" t="s">
        <v>30</v>
      </c>
      <c r="B11" s="92"/>
      <c r="C11" s="92"/>
      <c r="D11" s="23">
        <v>130000</v>
      </c>
      <c r="E11" s="23">
        <v>130000</v>
      </c>
      <c r="F11" s="23"/>
      <c r="G11" s="23"/>
      <c r="H11" s="23"/>
      <c r="I11" s="23"/>
      <c r="J11" s="23"/>
      <c r="K11" s="23"/>
      <c r="L11" s="23"/>
      <c r="M11" s="23"/>
      <c r="N11" s="23"/>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5" t="s">
        <v>400</v>
      </c>
    </row>
    <row r="2" ht="27.75" customHeight="1" spans="1:20">
      <c r="A2" s="69" t="str">
        <f>"2026"&amp;"年县对下转移支付预算表"</f>
        <v>2026年县对下转移支付预算表</v>
      </c>
      <c r="B2" s="5"/>
      <c r="C2" s="5"/>
      <c r="D2" s="60"/>
      <c r="E2" s="60"/>
      <c r="F2" s="60"/>
      <c r="G2" s="60"/>
      <c r="H2" s="60"/>
      <c r="I2" s="60"/>
      <c r="J2" s="60"/>
      <c r="K2" s="60"/>
      <c r="L2" s="60"/>
      <c r="M2" s="60"/>
      <c r="N2" s="60"/>
      <c r="O2" s="60"/>
      <c r="P2" s="60"/>
      <c r="Q2" s="60"/>
      <c r="R2" s="60"/>
      <c r="S2" s="60"/>
      <c r="T2" s="5"/>
    </row>
    <row r="3" customHeight="1" spans="1:20">
      <c r="A3" s="70" t="s">
        <v>1</v>
      </c>
      <c r="B3" s="71"/>
      <c r="C3" s="71"/>
      <c r="D3" s="9"/>
      <c r="E3" s="9"/>
      <c r="F3" s="9"/>
      <c r="G3" s="9"/>
      <c r="H3" s="9"/>
      <c r="I3" s="9"/>
      <c r="J3" s="9"/>
      <c r="K3" s="9"/>
      <c r="L3" s="9"/>
      <c r="M3" s="9"/>
      <c r="N3" s="9"/>
      <c r="O3" s="9"/>
      <c r="P3" s="9"/>
      <c r="Q3" s="9"/>
      <c r="R3" s="9"/>
      <c r="S3" s="9"/>
      <c r="T3" s="86"/>
    </row>
    <row r="4" ht="18" customHeight="1" spans="1:20">
      <c r="A4" s="72" t="str">
        <f>"单位名称："&amp;"盈江县政务服务管理局"</f>
        <v>单位名称：盈江县政务服务管理局</v>
      </c>
      <c r="B4" s="73"/>
      <c r="C4" s="73"/>
      <c r="D4" s="9"/>
      <c r="E4" s="9"/>
      <c r="F4" s="9"/>
      <c r="G4" s="9"/>
      <c r="H4" s="9"/>
      <c r="I4" s="9"/>
      <c r="J4" s="9"/>
      <c r="K4" s="9"/>
      <c r="L4" s="9"/>
      <c r="M4" s="9"/>
      <c r="N4" s="9"/>
      <c r="O4" s="9"/>
      <c r="P4" s="9"/>
      <c r="Q4" s="9"/>
      <c r="R4" s="9"/>
      <c r="S4" s="9"/>
      <c r="T4" s="87"/>
    </row>
    <row r="5" ht="19.5" customHeight="1" spans="1:20">
      <c r="A5" s="74" t="s">
        <v>401</v>
      </c>
      <c r="B5" s="12" t="s">
        <v>142</v>
      </c>
      <c r="C5" s="13"/>
      <c r="D5" s="75"/>
      <c r="E5" s="63" t="s">
        <v>402</v>
      </c>
      <c r="F5" s="63"/>
      <c r="G5" s="63"/>
      <c r="H5" s="63"/>
      <c r="I5" s="63"/>
      <c r="J5" s="63"/>
      <c r="K5" s="63"/>
      <c r="L5" s="63"/>
      <c r="M5" s="63"/>
      <c r="N5" s="63"/>
      <c r="O5" s="63"/>
      <c r="P5" s="63"/>
      <c r="Q5" s="63"/>
      <c r="R5" s="63"/>
      <c r="S5" s="63"/>
      <c r="T5" s="35"/>
    </row>
    <row r="6" ht="67" customHeight="1" spans="1:20">
      <c r="A6" s="76"/>
      <c r="B6" s="77" t="s">
        <v>30</v>
      </c>
      <c r="C6" s="11" t="s">
        <v>34</v>
      </c>
      <c r="D6" s="78" t="s">
        <v>403</v>
      </c>
      <c r="E6" s="33" t="s">
        <v>404</v>
      </c>
      <c r="F6" s="33" t="s">
        <v>405</v>
      </c>
      <c r="G6" s="33" t="s">
        <v>406</v>
      </c>
      <c r="H6" s="33" t="s">
        <v>407</v>
      </c>
      <c r="I6" s="33" t="s">
        <v>408</v>
      </c>
      <c r="J6" s="33" t="s">
        <v>409</v>
      </c>
      <c r="K6" s="33" t="s">
        <v>410</v>
      </c>
      <c r="L6" s="33" t="s">
        <v>411</v>
      </c>
      <c r="M6" s="33" t="s">
        <v>412</v>
      </c>
      <c r="N6" s="33" t="s">
        <v>413</v>
      </c>
      <c r="O6" s="33" t="s">
        <v>414</v>
      </c>
      <c r="P6" s="33" t="s">
        <v>415</v>
      </c>
      <c r="Q6" s="33" t="s">
        <v>416</v>
      </c>
      <c r="R6" s="33" t="s">
        <v>417</v>
      </c>
      <c r="S6" s="33" t="s">
        <v>418</v>
      </c>
      <c r="T6" s="34" t="s">
        <v>419</v>
      </c>
    </row>
    <row r="7" ht="19.5" customHeight="1" spans="1:20">
      <c r="A7" s="35">
        <v>1</v>
      </c>
      <c r="B7" s="35">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6" t="s">
        <v>420</v>
      </c>
      <c r="B8" s="82"/>
      <c r="C8" s="82"/>
      <c r="D8" s="83"/>
      <c r="E8" s="58"/>
      <c r="F8" s="58"/>
      <c r="G8" s="58"/>
      <c r="H8" s="58"/>
      <c r="I8" s="58"/>
      <c r="J8" s="58"/>
      <c r="K8" s="58"/>
      <c r="L8" s="58"/>
      <c r="M8" s="58"/>
      <c r="N8" s="58"/>
      <c r="O8" s="58"/>
      <c r="P8" s="58"/>
      <c r="Q8" s="58"/>
      <c r="R8" s="58"/>
      <c r="S8" s="58"/>
      <c r="T8" s="58"/>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6" t="s">
        <v>30</v>
      </c>
      <c r="B10" s="82"/>
      <c r="C10" s="82"/>
      <c r="D10" s="83"/>
      <c r="E10" s="58"/>
      <c r="F10" s="58"/>
      <c r="G10" s="58"/>
      <c r="H10" s="58"/>
      <c r="I10" s="58"/>
      <c r="J10" s="58"/>
      <c r="K10" s="58"/>
      <c r="L10" s="58"/>
      <c r="M10" s="58"/>
      <c r="N10" s="58"/>
      <c r="O10" s="58"/>
      <c r="P10" s="58"/>
      <c r="Q10" s="58"/>
      <c r="R10" s="58"/>
      <c r="S10" s="58"/>
      <c r="T10" s="58"/>
    </row>
    <row r="11" ht="31" customHeight="1" spans="1:1">
      <c r="A11" s="39" t="s">
        <v>421</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6" t="s">
        <v>422</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"单位名称："&amp;"盈江县政务服务管理局"</f>
        <v>单位名称：盈江县政务服务管理局</v>
      </c>
      <c r="B3" s="61"/>
      <c r="C3" s="61"/>
      <c r="D3" s="61"/>
      <c r="E3" s="61"/>
      <c r="F3" s="62"/>
      <c r="G3" s="61"/>
      <c r="H3" s="62"/>
    </row>
    <row r="4" ht="44.25" customHeight="1" spans="1:10">
      <c r="A4" s="34" t="s">
        <v>255</v>
      </c>
      <c r="B4" s="34" t="s">
        <v>256</v>
      </c>
      <c r="C4" s="34" t="s">
        <v>257</v>
      </c>
      <c r="D4" s="34" t="s">
        <v>258</v>
      </c>
      <c r="E4" s="34" t="s">
        <v>259</v>
      </c>
      <c r="F4" s="63" t="s">
        <v>260</v>
      </c>
      <c r="G4" s="34" t="s">
        <v>261</v>
      </c>
      <c r="H4" s="63" t="s">
        <v>262</v>
      </c>
      <c r="I4" s="63" t="s">
        <v>263</v>
      </c>
      <c r="J4" s="34" t="s">
        <v>264</v>
      </c>
    </row>
    <row r="5" ht="14.25" customHeight="1" spans="1:10">
      <c r="A5" s="34">
        <v>1</v>
      </c>
      <c r="B5" s="34">
        <v>2</v>
      </c>
      <c r="C5" s="34">
        <v>3</v>
      </c>
      <c r="D5" s="34">
        <v>4</v>
      </c>
      <c r="E5" s="34">
        <v>5</v>
      </c>
      <c r="F5" s="63">
        <v>6</v>
      </c>
      <c r="G5" s="34">
        <v>7</v>
      </c>
      <c r="H5" s="63">
        <v>8</v>
      </c>
      <c r="I5" s="63">
        <v>9</v>
      </c>
      <c r="J5" s="34">
        <v>10</v>
      </c>
    </row>
    <row r="6" ht="32.7" customHeight="1" spans="1:10">
      <c r="A6" s="36"/>
      <c r="B6" s="52"/>
      <c r="C6" s="52"/>
      <c r="D6" s="52"/>
      <c r="E6" s="64"/>
      <c r="F6" s="65"/>
      <c r="G6" s="64"/>
      <c r="H6" s="65"/>
      <c r="I6" s="65"/>
      <c r="J6" s="64"/>
    </row>
    <row r="7" ht="32.7" customHeight="1" spans="1:10">
      <c r="A7" s="36"/>
      <c r="B7" s="22" t="s">
        <v>420</v>
      </c>
      <c r="C7" s="22" t="s">
        <v>420</v>
      </c>
      <c r="D7" s="22" t="s">
        <v>420</v>
      </c>
      <c r="E7" s="36" t="s">
        <v>420</v>
      </c>
      <c r="F7" s="22" t="s">
        <v>420</v>
      </c>
      <c r="G7" s="36" t="s">
        <v>420</v>
      </c>
      <c r="H7" s="22" t="s">
        <v>420</v>
      </c>
      <c r="I7" s="22" t="s">
        <v>420</v>
      </c>
      <c r="J7" s="36" t="s">
        <v>420</v>
      </c>
    </row>
    <row r="8" ht="30" customHeight="1" spans="1:1">
      <c r="A8" s="39" t="s">
        <v>421</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9"/>
  <sheetViews>
    <sheetView showZeros="0" workbookViewId="0">
      <selection activeCell="K13" sqref="K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423</v>
      </c>
    </row>
    <row r="2" ht="28.5" customHeight="1" spans="1:8">
      <c r="A2" s="44" t="str">
        <f>"2026"&amp;"年新增资产配置表"</f>
        <v>2026年新增资产配置表</v>
      </c>
      <c r="B2" s="29"/>
      <c r="C2" s="29"/>
      <c r="D2" s="29"/>
      <c r="E2" s="29"/>
      <c r="F2" s="29"/>
      <c r="G2" s="29"/>
      <c r="H2" s="29"/>
    </row>
    <row r="3" ht="13.5" customHeight="1" spans="1:8">
      <c r="A3" s="45" t="str">
        <f>"单位名称："&amp;"盈江县政务服务管理局"</f>
        <v>单位名称：盈江县政务服务管理局</v>
      </c>
      <c r="B3" s="31"/>
      <c r="C3" s="46"/>
      <c r="D3" s="1"/>
      <c r="E3" s="1"/>
      <c r="F3" s="1"/>
      <c r="G3" s="1"/>
      <c r="H3" s="1"/>
    </row>
    <row r="4" ht="18" customHeight="1" spans="1:8">
      <c r="A4" s="11" t="s">
        <v>135</v>
      </c>
      <c r="B4" s="11" t="s">
        <v>424</v>
      </c>
      <c r="C4" s="11" t="s">
        <v>425</v>
      </c>
      <c r="D4" s="11" t="s">
        <v>426</v>
      </c>
      <c r="E4" s="11" t="s">
        <v>427</v>
      </c>
      <c r="F4" s="47" t="s">
        <v>428</v>
      </c>
      <c r="G4" s="48"/>
      <c r="H4" s="49"/>
    </row>
    <row r="5" ht="18" customHeight="1" spans="1:8">
      <c r="A5" s="18"/>
      <c r="B5" s="18"/>
      <c r="C5" s="18"/>
      <c r="D5" s="18"/>
      <c r="E5" s="18"/>
      <c r="F5" s="34" t="s">
        <v>365</v>
      </c>
      <c r="G5" s="34" t="s">
        <v>429</v>
      </c>
      <c r="H5" s="34" t="s">
        <v>430</v>
      </c>
    </row>
    <row r="6" ht="21" customHeight="1" spans="1:8">
      <c r="A6" s="34">
        <v>1</v>
      </c>
      <c r="B6" s="34">
        <v>2</v>
      </c>
      <c r="C6" s="34">
        <v>3</v>
      </c>
      <c r="D6" s="34">
        <v>4</v>
      </c>
      <c r="E6" s="34">
        <v>5</v>
      </c>
      <c r="F6" s="34">
        <v>6</v>
      </c>
      <c r="G6" s="34">
        <v>7</v>
      </c>
      <c r="H6" s="34">
        <v>8</v>
      </c>
    </row>
    <row r="7" ht="33" customHeight="1" spans="1:8">
      <c r="A7" s="50" t="s">
        <v>46</v>
      </c>
      <c r="B7" s="51" t="s">
        <v>373</v>
      </c>
      <c r="C7" s="52" t="s">
        <v>431</v>
      </c>
      <c r="D7" s="51" t="s">
        <v>372</v>
      </c>
      <c r="E7" s="53" t="s">
        <v>374</v>
      </c>
      <c r="F7" s="54">
        <v>1</v>
      </c>
      <c r="G7" s="23">
        <v>2000</v>
      </c>
      <c r="H7" s="23">
        <v>2000</v>
      </c>
    </row>
    <row r="8" ht="33" customHeight="1" spans="1:8">
      <c r="A8" s="50" t="s">
        <v>46</v>
      </c>
      <c r="B8" s="51" t="s">
        <v>376</v>
      </c>
      <c r="C8" s="52" t="s">
        <v>432</v>
      </c>
      <c r="D8" s="51" t="s">
        <v>375</v>
      </c>
      <c r="E8" s="53" t="s">
        <v>377</v>
      </c>
      <c r="F8" s="54">
        <v>1</v>
      </c>
      <c r="G8" s="23">
        <v>5000</v>
      </c>
      <c r="H8" s="23">
        <v>5000</v>
      </c>
    </row>
    <row r="9" ht="33" customHeight="1" spans="1:8">
      <c r="A9" s="50" t="s">
        <v>46</v>
      </c>
      <c r="B9" s="51" t="s">
        <v>378</v>
      </c>
      <c r="C9" s="52" t="s">
        <v>433</v>
      </c>
      <c r="D9" s="51" t="s">
        <v>378</v>
      </c>
      <c r="E9" s="53" t="s">
        <v>379</v>
      </c>
      <c r="F9" s="54">
        <v>200</v>
      </c>
      <c r="G9" s="55">
        <v>190</v>
      </c>
      <c r="H9" s="23">
        <v>38000</v>
      </c>
    </row>
    <row r="10" ht="33" customHeight="1" spans="1:8">
      <c r="A10" s="50" t="s">
        <v>46</v>
      </c>
      <c r="B10" s="51" t="s">
        <v>380</v>
      </c>
      <c r="C10" s="52" t="s">
        <v>434</v>
      </c>
      <c r="D10" s="51" t="s">
        <v>380</v>
      </c>
      <c r="E10" s="53" t="s">
        <v>381</v>
      </c>
      <c r="F10" s="54">
        <v>1</v>
      </c>
      <c r="G10" s="23">
        <v>10000</v>
      </c>
      <c r="H10" s="23">
        <v>10000</v>
      </c>
    </row>
    <row r="11" ht="33" customHeight="1" spans="1:8">
      <c r="A11" s="50" t="s">
        <v>46</v>
      </c>
      <c r="B11" s="51" t="s">
        <v>383</v>
      </c>
      <c r="C11" s="52" t="s">
        <v>435</v>
      </c>
      <c r="D11" s="51" t="s">
        <v>382</v>
      </c>
      <c r="E11" s="53" t="s">
        <v>374</v>
      </c>
      <c r="F11" s="54">
        <v>5</v>
      </c>
      <c r="G11" s="55">
        <v>6000</v>
      </c>
      <c r="H11" s="23">
        <v>30000</v>
      </c>
    </row>
    <row r="12" ht="33" customHeight="1" spans="1:8">
      <c r="A12" s="50" t="s">
        <v>46</v>
      </c>
      <c r="B12" s="51" t="s">
        <v>384</v>
      </c>
      <c r="C12" s="52" t="s">
        <v>431</v>
      </c>
      <c r="D12" s="51" t="s">
        <v>372</v>
      </c>
      <c r="E12" s="53" t="s">
        <v>374</v>
      </c>
      <c r="F12" s="54">
        <v>5</v>
      </c>
      <c r="G12" s="55">
        <v>1500</v>
      </c>
      <c r="H12" s="23">
        <v>7500</v>
      </c>
    </row>
    <row r="13" ht="33" customHeight="1" spans="1:8">
      <c r="A13" s="50" t="s">
        <v>46</v>
      </c>
      <c r="B13" s="51" t="s">
        <v>385</v>
      </c>
      <c r="C13" s="52" t="s">
        <v>436</v>
      </c>
      <c r="D13" s="51" t="s">
        <v>385</v>
      </c>
      <c r="E13" s="53" t="s">
        <v>386</v>
      </c>
      <c r="F13" s="54">
        <v>46</v>
      </c>
      <c r="G13" s="55">
        <v>400</v>
      </c>
      <c r="H13" s="23">
        <v>18400</v>
      </c>
    </row>
    <row r="14" ht="33" customHeight="1" spans="1:8">
      <c r="A14" s="50" t="s">
        <v>46</v>
      </c>
      <c r="B14" s="51" t="s">
        <v>388</v>
      </c>
      <c r="C14" s="52" t="s">
        <v>437</v>
      </c>
      <c r="D14" s="51" t="s">
        <v>387</v>
      </c>
      <c r="E14" s="53" t="s">
        <v>389</v>
      </c>
      <c r="F14" s="54">
        <v>42</v>
      </c>
      <c r="G14" s="55">
        <v>800</v>
      </c>
      <c r="H14" s="23">
        <v>33600</v>
      </c>
    </row>
    <row r="15" ht="33" customHeight="1" spans="1:8">
      <c r="A15" s="50" t="s">
        <v>46</v>
      </c>
      <c r="B15" s="51" t="s">
        <v>378</v>
      </c>
      <c r="C15" s="52" t="s">
        <v>433</v>
      </c>
      <c r="D15" s="51" t="s">
        <v>378</v>
      </c>
      <c r="E15" s="53" t="s">
        <v>379</v>
      </c>
      <c r="F15" s="54">
        <v>200</v>
      </c>
      <c r="G15" s="55">
        <v>185</v>
      </c>
      <c r="H15" s="23">
        <v>37000</v>
      </c>
    </row>
    <row r="16" ht="33" customHeight="1" spans="1:8">
      <c r="A16" s="50" t="s">
        <v>46</v>
      </c>
      <c r="B16" s="51" t="s">
        <v>390</v>
      </c>
      <c r="C16" s="52" t="s">
        <v>438</v>
      </c>
      <c r="D16" s="51" t="s">
        <v>390</v>
      </c>
      <c r="E16" s="53" t="s">
        <v>374</v>
      </c>
      <c r="F16" s="54">
        <v>5</v>
      </c>
      <c r="G16" s="55">
        <v>4000</v>
      </c>
      <c r="H16" s="23">
        <v>20000</v>
      </c>
    </row>
    <row r="17" ht="33" customHeight="1" spans="1:8">
      <c r="A17" s="50" t="s">
        <v>46</v>
      </c>
      <c r="B17" s="51" t="s">
        <v>392</v>
      </c>
      <c r="C17" s="52" t="s">
        <v>439</v>
      </c>
      <c r="D17" s="51" t="s">
        <v>391</v>
      </c>
      <c r="E17" s="53" t="s">
        <v>386</v>
      </c>
      <c r="F17" s="54">
        <v>20</v>
      </c>
      <c r="G17" s="55">
        <v>200</v>
      </c>
      <c r="H17" s="23">
        <v>4000</v>
      </c>
    </row>
    <row r="18" ht="24" customHeight="1" spans="1:8">
      <c r="A18" s="56" t="s">
        <v>30</v>
      </c>
      <c r="B18" s="57"/>
      <c r="C18" s="57"/>
      <c r="D18" s="57"/>
      <c r="E18" s="57"/>
      <c r="F18" s="42">
        <f>SUM(F7:F17)</f>
        <v>526</v>
      </c>
      <c r="G18" s="58"/>
      <c r="H18" s="23">
        <f>SUM(H7:H17)</f>
        <v>205500</v>
      </c>
    </row>
    <row r="19" ht="32" customHeight="1" spans="1:1">
      <c r="A19" s="39"/>
    </row>
  </sheetData>
  <mergeCells count="9">
    <mergeCell ref="A2:H2"/>
    <mergeCell ref="A3:C3"/>
    <mergeCell ref="F4:H4"/>
    <mergeCell ref="A18:E1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23" sqref="F23:F2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440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"单位名称："&amp;"盈江县政务服务管理局"</f>
        <v>单位名称：盈江县政务服务管理局</v>
      </c>
      <c r="B3" s="31"/>
      <c r="C3" s="31"/>
      <c r="D3" s="31"/>
      <c r="E3" s="31"/>
      <c r="F3" s="31"/>
      <c r="G3" s="31"/>
      <c r="H3" s="32"/>
      <c r="I3" s="32"/>
      <c r="J3" s="32"/>
      <c r="K3" s="40" t="s">
        <v>27</v>
      </c>
    </row>
    <row r="4" ht="21.75" customHeight="1" spans="1:11">
      <c r="A4" s="33" t="s">
        <v>213</v>
      </c>
      <c r="B4" s="33" t="s">
        <v>137</v>
      </c>
      <c r="C4" s="33" t="s">
        <v>214</v>
      </c>
      <c r="D4" s="34" t="s">
        <v>138</v>
      </c>
      <c r="E4" s="34" t="s">
        <v>139</v>
      </c>
      <c r="F4" s="34" t="s">
        <v>215</v>
      </c>
      <c r="G4" s="34" t="s">
        <v>216</v>
      </c>
      <c r="H4" s="35" t="s">
        <v>30</v>
      </c>
      <c r="I4" s="35" t="s">
        <v>441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358</v>
      </c>
      <c r="B10" s="38"/>
      <c r="C10" s="38"/>
      <c r="D10" s="38"/>
      <c r="E10" s="38"/>
      <c r="F10" s="38"/>
      <c r="G10" s="38"/>
      <c r="H10" s="23"/>
      <c r="I10" s="23"/>
      <c r="J10" s="23"/>
      <c r="K10" s="42"/>
    </row>
    <row r="11" ht="34" customHeight="1" spans="1:1">
      <c r="A11" s="39" t="s">
        <v>442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L6" sqref="L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"单位名称："&amp;"盈江县政务服务管理局"</f>
        <v>单位名称：盈江县政务服务管理局</v>
      </c>
      <c r="B3" s="7"/>
      <c r="C3" s="7"/>
      <c r="D3" s="7"/>
      <c r="E3" s="8"/>
      <c r="F3" s="8"/>
      <c r="G3" s="9" t="s">
        <v>27</v>
      </c>
    </row>
    <row r="4" ht="21.75" customHeight="1" spans="1:7">
      <c r="A4" s="10" t="s">
        <v>214</v>
      </c>
      <c r="B4" s="10" t="s">
        <v>213</v>
      </c>
      <c r="C4" s="10" t="s">
        <v>137</v>
      </c>
      <c r="D4" s="11" t="s">
        <v>444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1904300</v>
      </c>
      <c r="F8" s="23"/>
      <c r="G8" s="23"/>
    </row>
    <row r="9" ht="52.5" customHeight="1" spans="1:7">
      <c r="A9" s="24"/>
      <c r="B9" s="22" t="s">
        <v>445</v>
      </c>
      <c r="C9" s="22" t="s">
        <v>227</v>
      </c>
      <c r="D9" s="22" t="s">
        <v>446</v>
      </c>
      <c r="E9" s="23">
        <v>674300</v>
      </c>
      <c r="F9" s="23"/>
      <c r="G9" s="23"/>
    </row>
    <row r="10" ht="52.5" customHeight="1" spans="1:7">
      <c r="A10" s="25"/>
      <c r="B10" s="22" t="s">
        <v>447</v>
      </c>
      <c r="C10" s="22" t="s">
        <v>242</v>
      </c>
      <c r="D10" s="22" t="s">
        <v>446</v>
      </c>
      <c r="E10" s="23">
        <v>60000</v>
      </c>
      <c r="F10" s="23"/>
      <c r="G10" s="23"/>
    </row>
    <row r="11" ht="52.5" customHeight="1" spans="1:7">
      <c r="A11" s="25"/>
      <c r="B11" s="22" t="s">
        <v>447</v>
      </c>
      <c r="C11" s="22" t="s">
        <v>246</v>
      </c>
      <c r="D11" s="22" t="s">
        <v>446</v>
      </c>
      <c r="E11" s="23">
        <v>960000</v>
      </c>
      <c r="F11" s="23"/>
      <c r="G11" s="23"/>
    </row>
    <row r="12" ht="52.5" customHeight="1" spans="1:7">
      <c r="A12" s="25"/>
      <c r="B12" s="22" t="s">
        <v>447</v>
      </c>
      <c r="C12" s="22" t="s">
        <v>240</v>
      </c>
      <c r="D12" s="22" t="s">
        <v>446</v>
      </c>
      <c r="E12" s="23">
        <v>10000</v>
      </c>
      <c r="F12" s="23"/>
      <c r="G12" s="23"/>
    </row>
    <row r="13" ht="52.5" customHeight="1" spans="1:7">
      <c r="A13" s="25"/>
      <c r="B13" s="22" t="s">
        <v>447</v>
      </c>
      <c r="C13" s="22" t="s">
        <v>219</v>
      </c>
      <c r="D13" s="22" t="s">
        <v>446</v>
      </c>
      <c r="E13" s="23">
        <v>200000</v>
      </c>
      <c r="F13" s="23"/>
      <c r="G13" s="23"/>
    </row>
    <row r="14" ht="30" customHeight="1" spans="1:7">
      <c r="A14" s="26" t="s">
        <v>30</v>
      </c>
      <c r="B14" s="27" t="s">
        <v>420</v>
      </c>
      <c r="C14" s="27"/>
      <c r="D14" s="28"/>
      <c r="E14" s="23">
        <v>1904300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8"/>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"单位名称："&amp;"盈江县政务服务管理局"</f>
        <v>单位名称：盈江县政务服务管理局</v>
      </c>
      <c r="B3" s="31"/>
      <c r="C3" s="46"/>
      <c r="D3" s="46"/>
      <c r="E3" s="46"/>
      <c r="F3" s="46"/>
      <c r="G3" s="46"/>
      <c r="H3" s="46"/>
      <c r="I3" s="46"/>
      <c r="J3" s="46"/>
      <c r="K3" s="46"/>
      <c r="L3" s="46"/>
      <c r="M3" s="46"/>
      <c r="N3" s="46"/>
      <c r="O3" s="46"/>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91"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3">
        <v>19</v>
      </c>
    </row>
    <row r="8" ht="52.5" customHeight="1" spans="1:19">
      <c r="A8" s="170" t="s">
        <v>45</v>
      </c>
      <c r="B8" s="170" t="s">
        <v>46</v>
      </c>
      <c r="C8" s="23">
        <v>5251211.23</v>
      </c>
      <c r="D8" s="23">
        <v>5251211.23</v>
      </c>
      <c r="E8" s="23">
        <v>5151211.23</v>
      </c>
      <c r="F8" s="23"/>
      <c r="G8" s="23"/>
      <c r="H8" s="23"/>
      <c r="I8" s="23">
        <v>100000</v>
      </c>
      <c r="J8" s="23"/>
      <c r="K8" s="23"/>
      <c r="L8" s="23"/>
      <c r="M8" s="23"/>
      <c r="N8" s="23">
        <v>100000</v>
      </c>
      <c r="O8" s="23"/>
      <c r="P8" s="23"/>
      <c r="Q8" s="23"/>
      <c r="R8" s="23"/>
      <c r="S8" s="23"/>
    </row>
    <row r="9" ht="30" customHeight="1" spans="1:19">
      <c r="A9" s="12" t="s">
        <v>30</v>
      </c>
      <c r="B9" s="171"/>
      <c r="C9" s="172">
        <v>5251211.23</v>
      </c>
      <c r="D9" s="172">
        <v>5251211.23</v>
      </c>
      <c r="E9" s="172">
        <v>5151211.23</v>
      </c>
      <c r="F9" s="172"/>
      <c r="G9" s="172"/>
      <c r="H9" s="172"/>
      <c r="I9" s="172">
        <v>100000</v>
      </c>
      <c r="J9" s="172"/>
      <c r="K9" s="172"/>
      <c r="L9" s="172"/>
      <c r="M9" s="172"/>
      <c r="N9" s="172">
        <v>100000</v>
      </c>
      <c r="O9" s="172"/>
      <c r="P9" s="172"/>
      <c r="Q9" s="172"/>
      <c r="R9" s="172"/>
      <c r="S9" s="17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20" workbookViewId="0">
      <selection activeCell="J24" sqref="J24"/>
    </sheetView>
  </sheetViews>
  <sheetFormatPr defaultColWidth="8.84761904761905" defaultRowHeight="15" customHeight="1"/>
  <cols>
    <col min="1" max="1" width="9.62857142857143" customWidth="1"/>
    <col min="2" max="2" width="1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"单位名称："&amp;"盈江县政务服务管理局"</f>
        <v>单位名称：盈江县政务服务管理局</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78"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4" t="s">
        <v>75</v>
      </c>
      <c r="C7" s="134">
        <v>4510034.12</v>
      </c>
      <c r="D7" s="134">
        <v>4410034.12</v>
      </c>
      <c r="E7" s="134">
        <v>2505734.12</v>
      </c>
      <c r="F7" s="134">
        <v>1904300</v>
      </c>
      <c r="G7" s="134"/>
      <c r="H7" s="134"/>
      <c r="I7" s="134"/>
      <c r="J7" s="134">
        <v>100000</v>
      </c>
      <c r="K7" s="134"/>
      <c r="L7" s="134"/>
      <c r="M7" s="134"/>
      <c r="N7" s="134"/>
      <c r="O7" s="134">
        <v>100000</v>
      </c>
    </row>
    <row r="8" ht="52.5" customHeight="1" spans="1:15">
      <c r="A8" s="167" t="s">
        <v>76</v>
      </c>
      <c r="B8" s="164" t="s">
        <v>77</v>
      </c>
      <c r="C8" s="134">
        <v>4510034.12</v>
      </c>
      <c r="D8" s="134">
        <v>4410034.12</v>
      </c>
      <c r="E8" s="134">
        <v>2505734.12</v>
      </c>
      <c r="F8" s="134">
        <v>1904300</v>
      </c>
      <c r="G8" s="134"/>
      <c r="H8" s="134"/>
      <c r="I8" s="134"/>
      <c r="J8" s="134">
        <v>100000</v>
      </c>
      <c r="K8" s="134"/>
      <c r="L8" s="134"/>
      <c r="M8" s="134"/>
      <c r="N8" s="134"/>
      <c r="O8" s="134">
        <v>100000</v>
      </c>
    </row>
    <row r="9" ht="52.5" customHeight="1" spans="1:15">
      <c r="A9" s="168" t="s">
        <v>78</v>
      </c>
      <c r="B9" s="164" t="s">
        <v>79</v>
      </c>
      <c r="C9" s="134">
        <v>2535734.12</v>
      </c>
      <c r="D9" s="134">
        <v>2535734.12</v>
      </c>
      <c r="E9" s="134">
        <v>2505734.12</v>
      </c>
      <c r="F9" s="134">
        <v>30000</v>
      </c>
      <c r="G9" s="134"/>
      <c r="H9" s="134"/>
      <c r="I9" s="134"/>
      <c r="J9" s="134"/>
      <c r="K9" s="134"/>
      <c r="L9" s="134"/>
      <c r="M9" s="134"/>
      <c r="N9" s="134"/>
      <c r="O9" s="134"/>
    </row>
    <row r="10" ht="52.5" customHeight="1" spans="1:15">
      <c r="A10" s="168" t="s">
        <v>80</v>
      </c>
      <c r="B10" s="164" t="s">
        <v>81</v>
      </c>
      <c r="C10" s="134">
        <v>1974300</v>
      </c>
      <c r="D10" s="134">
        <v>1874300</v>
      </c>
      <c r="E10" s="134"/>
      <c r="F10" s="134">
        <v>1874300</v>
      </c>
      <c r="G10" s="134"/>
      <c r="H10" s="134"/>
      <c r="I10" s="134"/>
      <c r="J10" s="134">
        <v>100000</v>
      </c>
      <c r="K10" s="134"/>
      <c r="L10" s="134"/>
      <c r="M10" s="134"/>
      <c r="N10" s="134"/>
      <c r="O10" s="134">
        <v>100000</v>
      </c>
    </row>
    <row r="11" ht="52.5" customHeight="1" spans="1:15">
      <c r="A11" s="166" t="s">
        <v>82</v>
      </c>
      <c r="B11" s="164" t="s">
        <v>83</v>
      </c>
      <c r="C11" s="134">
        <v>360666.79</v>
      </c>
      <c r="D11" s="134">
        <v>360666.79</v>
      </c>
      <c r="E11" s="134">
        <v>360666.79</v>
      </c>
      <c r="F11" s="134"/>
      <c r="G11" s="134"/>
      <c r="H11" s="134"/>
      <c r="I11" s="134"/>
      <c r="J11" s="134"/>
      <c r="K11" s="134"/>
      <c r="L11" s="134"/>
      <c r="M11" s="134"/>
      <c r="N11" s="134"/>
      <c r="O11" s="134"/>
    </row>
    <row r="12" ht="52.5" customHeight="1" spans="1:15">
      <c r="A12" s="167" t="s">
        <v>84</v>
      </c>
      <c r="B12" s="164" t="s">
        <v>85</v>
      </c>
      <c r="C12" s="134">
        <v>350706.18</v>
      </c>
      <c r="D12" s="134">
        <v>350706.18</v>
      </c>
      <c r="E12" s="134">
        <v>350706.18</v>
      </c>
      <c r="F12" s="134"/>
      <c r="G12" s="134"/>
      <c r="H12" s="134"/>
      <c r="I12" s="134"/>
      <c r="J12" s="134"/>
      <c r="K12" s="134"/>
      <c r="L12" s="134"/>
      <c r="M12" s="134"/>
      <c r="N12" s="134"/>
      <c r="O12" s="134"/>
    </row>
    <row r="13" ht="52.5" customHeight="1" spans="1:15">
      <c r="A13" s="168" t="s">
        <v>86</v>
      </c>
      <c r="B13" s="164" t="s">
        <v>87</v>
      </c>
      <c r="C13" s="134">
        <v>2000</v>
      </c>
      <c r="D13" s="134">
        <v>2000</v>
      </c>
      <c r="E13" s="134">
        <v>2000</v>
      </c>
      <c r="F13" s="134"/>
      <c r="G13" s="134"/>
      <c r="H13" s="134"/>
      <c r="I13" s="134"/>
      <c r="J13" s="134"/>
      <c r="K13" s="134"/>
      <c r="L13" s="134"/>
      <c r="M13" s="134"/>
      <c r="N13" s="134"/>
      <c r="O13" s="134"/>
    </row>
    <row r="14" ht="52.5" customHeight="1" spans="1:15">
      <c r="A14" s="168" t="s">
        <v>88</v>
      </c>
      <c r="B14" s="164" t="s">
        <v>89</v>
      </c>
      <c r="C14" s="134">
        <v>343308.32</v>
      </c>
      <c r="D14" s="134">
        <v>343308.32</v>
      </c>
      <c r="E14" s="134">
        <v>343308.32</v>
      </c>
      <c r="F14" s="134"/>
      <c r="G14" s="134"/>
      <c r="H14" s="134"/>
      <c r="I14" s="134"/>
      <c r="J14" s="134"/>
      <c r="K14" s="134"/>
      <c r="L14" s="134"/>
      <c r="M14" s="134"/>
      <c r="N14" s="134"/>
      <c r="O14" s="134"/>
    </row>
    <row r="15" ht="52.5" customHeight="1" spans="1:15">
      <c r="A15" s="168" t="s">
        <v>90</v>
      </c>
      <c r="B15" s="164" t="s">
        <v>91</v>
      </c>
      <c r="C15" s="134">
        <v>5397.86</v>
      </c>
      <c r="D15" s="134">
        <v>5397.86</v>
      </c>
      <c r="E15" s="134">
        <v>5397.86</v>
      </c>
      <c r="F15" s="134"/>
      <c r="G15" s="134"/>
      <c r="H15" s="134"/>
      <c r="I15" s="134"/>
      <c r="J15" s="134"/>
      <c r="K15" s="134"/>
      <c r="L15" s="134"/>
      <c r="M15" s="134"/>
      <c r="N15" s="134"/>
      <c r="O15" s="134"/>
    </row>
    <row r="16" ht="52.5" customHeight="1" spans="1:15">
      <c r="A16" s="167" t="s">
        <v>92</v>
      </c>
      <c r="B16" s="164" t="s">
        <v>93</v>
      </c>
      <c r="C16" s="134">
        <v>9960.61</v>
      </c>
      <c r="D16" s="134">
        <v>9960.61</v>
      </c>
      <c r="E16" s="134">
        <v>9960.61</v>
      </c>
      <c r="F16" s="134"/>
      <c r="G16" s="134"/>
      <c r="H16" s="134"/>
      <c r="I16" s="134"/>
      <c r="J16" s="134"/>
      <c r="K16" s="134"/>
      <c r="L16" s="134"/>
      <c r="M16" s="134"/>
      <c r="N16" s="134"/>
      <c r="O16" s="134"/>
    </row>
    <row r="17" ht="66" customHeight="1" spans="1:15">
      <c r="A17" s="168" t="s">
        <v>94</v>
      </c>
      <c r="B17" s="164" t="s">
        <v>93</v>
      </c>
      <c r="C17" s="134">
        <v>9960.61</v>
      </c>
      <c r="D17" s="134">
        <v>9960.61</v>
      </c>
      <c r="E17" s="134">
        <v>9960.61</v>
      </c>
      <c r="F17" s="134"/>
      <c r="G17" s="134"/>
      <c r="H17" s="134"/>
      <c r="I17" s="134"/>
      <c r="J17" s="134"/>
      <c r="K17" s="134"/>
      <c r="L17" s="134"/>
      <c r="M17" s="134"/>
      <c r="N17" s="134"/>
      <c r="O17" s="134"/>
    </row>
    <row r="18" ht="52.5" customHeight="1" spans="1:15">
      <c r="A18" s="166" t="s">
        <v>95</v>
      </c>
      <c r="B18" s="164" t="s">
        <v>96</v>
      </c>
      <c r="C18" s="134">
        <v>143923.32</v>
      </c>
      <c r="D18" s="134">
        <v>143923.32</v>
      </c>
      <c r="E18" s="134">
        <v>143923.32</v>
      </c>
      <c r="F18" s="134"/>
      <c r="G18" s="134"/>
      <c r="H18" s="134"/>
      <c r="I18" s="134"/>
      <c r="J18" s="134"/>
      <c r="K18" s="134"/>
      <c r="L18" s="134"/>
      <c r="M18" s="134"/>
      <c r="N18" s="134"/>
      <c r="O18" s="134"/>
    </row>
    <row r="19" ht="52.5" customHeight="1" spans="1:15">
      <c r="A19" s="167" t="s">
        <v>97</v>
      </c>
      <c r="B19" s="164" t="s">
        <v>98</v>
      </c>
      <c r="C19" s="134">
        <v>143923.32</v>
      </c>
      <c r="D19" s="134">
        <v>143923.32</v>
      </c>
      <c r="E19" s="134">
        <v>143923.32</v>
      </c>
      <c r="F19" s="134"/>
      <c r="G19" s="134"/>
      <c r="H19" s="134"/>
      <c r="I19" s="134"/>
      <c r="J19" s="134"/>
      <c r="K19" s="134"/>
      <c r="L19" s="134"/>
      <c r="M19" s="134"/>
      <c r="N19" s="134"/>
      <c r="O19" s="134"/>
    </row>
    <row r="20" ht="52.5" customHeight="1" spans="1:15">
      <c r="A20" s="168" t="s">
        <v>99</v>
      </c>
      <c r="B20" s="164" t="s">
        <v>100</v>
      </c>
      <c r="C20" s="134">
        <v>133031.97</v>
      </c>
      <c r="D20" s="134">
        <v>133031.97</v>
      </c>
      <c r="E20" s="134">
        <v>133031.97</v>
      </c>
      <c r="F20" s="134"/>
      <c r="G20" s="134"/>
      <c r="H20" s="134"/>
      <c r="I20" s="134"/>
      <c r="J20" s="134"/>
      <c r="K20" s="134"/>
      <c r="L20" s="134"/>
      <c r="M20" s="134"/>
      <c r="N20" s="134"/>
      <c r="O20" s="134"/>
    </row>
    <row r="21" ht="52.5" customHeight="1" spans="1:15">
      <c r="A21" s="168" t="s">
        <v>101</v>
      </c>
      <c r="B21" s="164" t="s">
        <v>102</v>
      </c>
      <c r="C21" s="134"/>
      <c r="D21" s="134"/>
      <c r="E21" s="134"/>
      <c r="F21" s="134"/>
      <c r="G21" s="134"/>
      <c r="H21" s="134"/>
      <c r="I21" s="134"/>
      <c r="J21" s="134"/>
      <c r="K21" s="134"/>
      <c r="L21" s="134"/>
      <c r="M21" s="134"/>
      <c r="N21" s="134"/>
      <c r="O21" s="134"/>
    </row>
    <row r="22" ht="79" customHeight="1" spans="1:15">
      <c r="A22" s="168" t="s">
        <v>103</v>
      </c>
      <c r="B22" s="164" t="s">
        <v>104</v>
      </c>
      <c r="C22" s="134">
        <v>10891.35</v>
      </c>
      <c r="D22" s="134">
        <v>10891.35</v>
      </c>
      <c r="E22" s="134">
        <v>10891.35</v>
      </c>
      <c r="F22" s="134"/>
      <c r="G22" s="134"/>
      <c r="H22" s="134"/>
      <c r="I22" s="134"/>
      <c r="J22" s="134"/>
      <c r="K22" s="134"/>
      <c r="L22" s="134"/>
      <c r="M22" s="134"/>
      <c r="N22" s="134"/>
      <c r="O22" s="134"/>
    </row>
    <row r="23" ht="52.5" customHeight="1" spans="1:15">
      <c r="A23" s="166" t="s">
        <v>105</v>
      </c>
      <c r="B23" s="164" t="s">
        <v>106</v>
      </c>
      <c r="C23" s="134">
        <v>236587</v>
      </c>
      <c r="D23" s="134">
        <v>236587</v>
      </c>
      <c r="E23" s="134">
        <v>236587</v>
      </c>
      <c r="F23" s="134"/>
      <c r="G23" s="134"/>
      <c r="H23" s="134"/>
      <c r="I23" s="134"/>
      <c r="J23" s="134"/>
      <c r="K23" s="134"/>
      <c r="L23" s="134"/>
      <c r="M23" s="134"/>
      <c r="N23" s="134"/>
      <c r="O23" s="134"/>
    </row>
    <row r="24" ht="52.5" customHeight="1" spans="1:15">
      <c r="A24" s="167" t="s">
        <v>107</v>
      </c>
      <c r="B24" s="164" t="s">
        <v>108</v>
      </c>
      <c r="C24" s="134">
        <v>236587</v>
      </c>
      <c r="D24" s="134">
        <v>236587</v>
      </c>
      <c r="E24" s="134">
        <v>236587</v>
      </c>
      <c r="F24" s="134"/>
      <c r="G24" s="134"/>
      <c r="H24" s="134"/>
      <c r="I24" s="134"/>
      <c r="J24" s="134"/>
      <c r="K24" s="134"/>
      <c r="L24" s="134"/>
      <c r="M24" s="134"/>
      <c r="N24" s="134"/>
      <c r="O24" s="134"/>
    </row>
    <row r="25" ht="52.5" customHeight="1" spans="1:15">
      <c r="A25" s="168" t="s">
        <v>109</v>
      </c>
      <c r="B25" s="164" t="s">
        <v>110</v>
      </c>
      <c r="C25" s="134">
        <v>236587</v>
      </c>
      <c r="D25" s="134">
        <v>236587</v>
      </c>
      <c r="E25" s="134">
        <v>236587</v>
      </c>
      <c r="F25" s="134"/>
      <c r="G25" s="134"/>
      <c r="H25" s="134"/>
      <c r="I25" s="134"/>
      <c r="J25" s="134"/>
      <c r="K25" s="134"/>
      <c r="L25" s="134"/>
      <c r="M25" s="134"/>
      <c r="N25" s="134"/>
      <c r="O25" s="134"/>
    </row>
    <row r="26" ht="30" customHeight="1" spans="1:15">
      <c r="A26" s="165" t="s">
        <v>30</v>
      </c>
      <c r="B26" s="165"/>
      <c r="C26" s="134">
        <v>5251211.23</v>
      </c>
      <c r="D26" s="134">
        <v>5151211.23</v>
      </c>
      <c r="E26" s="134">
        <v>3246911.23</v>
      </c>
      <c r="F26" s="134">
        <v>1904300</v>
      </c>
      <c r="G26" s="134"/>
      <c r="H26" s="134"/>
      <c r="I26" s="134"/>
      <c r="J26" s="134">
        <v>100000</v>
      </c>
      <c r="K26" s="134"/>
      <c r="L26" s="134"/>
      <c r="M26" s="134"/>
      <c r="N26" s="134"/>
      <c r="O26" s="134">
        <v>100000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7"/>
  <sheetViews>
    <sheetView showZeros="0" workbookViewId="0">
      <selection activeCell="D13" sqref="D1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3" t="s">
        <v>111</v>
      </c>
    </row>
    <row r="2" ht="30.75" customHeight="1" spans="1:4">
      <c r="A2" s="156" t="str">
        <f>"2026"&amp;"年部门财政拨款收支预算总表"</f>
        <v>2026年部门财政拨款收支预算总表</v>
      </c>
      <c r="B2" s="156"/>
      <c r="C2" s="156"/>
      <c r="D2" s="156"/>
    </row>
    <row r="3" ht="18.75" customHeight="1" spans="1:4">
      <c r="A3" s="31" t="str">
        <f>"单位名称："&amp;"盈江县政务服务管理局"</f>
        <v>单位名称：盈江县政务服务管理局</v>
      </c>
      <c r="B3" s="157"/>
      <c r="C3" s="157"/>
      <c r="D3" s="94" t="s">
        <v>1</v>
      </c>
    </row>
    <row r="4" ht="19.5" customHeight="1" spans="1:4">
      <c r="A4" s="12" t="s">
        <v>112</v>
      </c>
      <c r="B4" s="14"/>
      <c r="C4" s="12" t="s">
        <v>113</v>
      </c>
      <c r="D4" s="14"/>
    </row>
    <row r="5" ht="21.75" customHeight="1" spans="1:4">
      <c r="A5" s="74" t="s">
        <v>114</v>
      </c>
      <c r="B5" s="11" t="s">
        <v>5</v>
      </c>
      <c r="C5" s="74" t="s">
        <v>115</v>
      </c>
      <c r="D5" s="11" t="s">
        <v>5</v>
      </c>
    </row>
    <row r="6" ht="17.25" customHeight="1" spans="1:4">
      <c r="A6" s="76"/>
      <c r="B6" s="18"/>
      <c r="C6" s="76"/>
      <c r="D6" s="18"/>
    </row>
    <row r="7" ht="19.5" customHeight="1" spans="1:4">
      <c r="A7" s="89" t="s">
        <v>116</v>
      </c>
      <c r="B7" s="23">
        <v>5151211.23</v>
      </c>
      <c r="C7" s="89" t="s">
        <v>117</v>
      </c>
      <c r="D7" s="23">
        <v>5151211.23</v>
      </c>
    </row>
    <row r="8" ht="19.5" customHeight="1" spans="1:4">
      <c r="A8" s="89" t="s">
        <v>118</v>
      </c>
      <c r="B8" s="23">
        <v>5151211.23</v>
      </c>
      <c r="C8" s="158" t="str">
        <f>"（"&amp;"一"&amp;"）"&amp;"一般公共服务支出"</f>
        <v>（一）一般公共服务支出</v>
      </c>
      <c r="D8" s="23">
        <v>4410034.12</v>
      </c>
    </row>
    <row r="9" ht="19.5" customHeight="1" spans="1:4">
      <c r="A9" s="159" t="s">
        <v>119</v>
      </c>
      <c r="B9" s="23"/>
      <c r="C9" s="158" t="str">
        <f>"（"&amp;"二"&amp;"）"&amp;"社会保障和就业支出"</f>
        <v>（二）社会保障和就业支出</v>
      </c>
      <c r="D9" s="23">
        <v>360666.79</v>
      </c>
    </row>
    <row r="10" ht="19.5" customHeight="1" spans="1:4">
      <c r="A10" s="159" t="s">
        <v>120</v>
      </c>
      <c r="B10" s="23"/>
      <c r="C10" s="158" t="str">
        <f>"（"&amp;"三"&amp;"）"&amp;"卫生健康支出"</f>
        <v>（三）卫生健康支出</v>
      </c>
      <c r="D10" s="23">
        <v>143923.32</v>
      </c>
    </row>
    <row r="11" ht="19.5" customHeight="1" spans="1:4">
      <c r="A11" s="159" t="s">
        <v>121</v>
      </c>
      <c r="B11" s="23"/>
      <c r="C11" s="158" t="str">
        <f>"（"&amp;"四"&amp;"）"&amp;"住房保障支出"</f>
        <v>（四）住房保障支出</v>
      </c>
      <c r="D11" s="23">
        <v>236587</v>
      </c>
    </row>
    <row r="12" ht="19.5" customHeight="1" spans="1:4">
      <c r="A12" s="159" t="s">
        <v>118</v>
      </c>
      <c r="B12" s="23"/>
      <c r="C12" s="158"/>
      <c r="D12" s="23"/>
    </row>
    <row r="13" ht="19.5" customHeight="1" spans="1:4">
      <c r="A13" s="159" t="s">
        <v>119</v>
      </c>
      <c r="B13" s="23"/>
      <c r="C13" s="158"/>
      <c r="D13" s="23"/>
    </row>
    <row r="14" ht="19.5" customHeight="1" spans="1:4">
      <c r="A14" s="159" t="s">
        <v>120</v>
      </c>
      <c r="B14" s="23"/>
      <c r="C14" s="158"/>
      <c r="D14" s="23"/>
    </row>
    <row r="15" ht="19.5" customHeight="1" spans="1:4">
      <c r="A15" s="160"/>
      <c r="B15" s="23"/>
      <c r="C15" s="158"/>
      <c r="D15" s="23"/>
    </row>
    <row r="16" ht="19.5" customHeight="1" spans="1:4">
      <c r="A16" s="158"/>
      <c r="B16" s="23"/>
      <c r="C16" s="89" t="s">
        <v>122</v>
      </c>
      <c r="D16" s="23"/>
    </row>
    <row r="17" ht="19.5" customHeight="1" spans="1:4">
      <c r="A17" s="161" t="s">
        <v>24</v>
      </c>
      <c r="B17" s="23">
        <v>5151211.23</v>
      </c>
      <c r="C17" s="161" t="s">
        <v>25</v>
      </c>
      <c r="D17" s="23">
        <v>5151211.23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20" sqref="$A20:$XFD20"/>
    </sheetView>
  </sheetViews>
  <sheetFormatPr defaultColWidth="10.2857142857143" defaultRowHeight="15" customHeight="1" outlineLevelCol="6"/>
  <cols>
    <col min="1" max="1" width="26.3428571428571" customWidth="1"/>
    <col min="2" max="2" width="26.4285714285714" customWidth="1"/>
    <col min="3" max="7" width="19.2857142857143" customWidth="1"/>
  </cols>
  <sheetData>
    <row r="1" ht="18.75" customHeight="1" spans="1:7">
      <c r="A1" s="123"/>
      <c r="B1" s="123"/>
      <c r="C1" s="123"/>
      <c r="D1" s="123"/>
      <c r="E1" s="123"/>
      <c r="F1" s="123"/>
      <c r="G1" s="127" t="s">
        <v>123</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"单位名称："&amp;"盈江县政务服务管理局"</f>
        <v>单位名称：盈江县政务服务管理局</v>
      </c>
      <c r="B3" s="150"/>
      <c r="C3" s="123"/>
      <c r="D3" s="123"/>
      <c r="E3" s="123"/>
      <c r="F3" s="123"/>
      <c r="G3" s="127" t="s">
        <v>1</v>
      </c>
    </row>
    <row r="4" ht="18.75" customHeight="1" spans="1:7">
      <c r="A4" s="151" t="s">
        <v>124</v>
      </c>
      <c r="B4" s="151"/>
      <c r="C4" s="151" t="s">
        <v>30</v>
      </c>
      <c r="D4" s="151" t="s">
        <v>52</v>
      </c>
      <c r="E4" s="151"/>
      <c r="F4" s="151"/>
      <c r="G4" s="151" t="s">
        <v>53</v>
      </c>
    </row>
    <row r="5" ht="18.75" customHeight="1" spans="1:7">
      <c r="A5" s="151" t="s">
        <v>48</v>
      </c>
      <c r="B5" s="151" t="s">
        <v>49</v>
      </c>
      <c r="C5" s="151"/>
      <c r="D5" s="151" t="s">
        <v>33</v>
      </c>
      <c r="E5" s="151" t="s">
        <v>125</v>
      </c>
      <c r="F5" s="151" t="s">
        <v>126</v>
      </c>
      <c r="G5" s="151"/>
    </row>
    <row r="6" ht="18.75" customHeight="1" spans="1:7">
      <c r="A6" s="151" t="s">
        <v>59</v>
      </c>
      <c r="B6" s="151" t="s">
        <v>60</v>
      </c>
      <c r="C6" s="151" t="s">
        <v>61</v>
      </c>
      <c r="D6" s="151" t="s">
        <v>62</v>
      </c>
      <c r="E6" s="151" t="s">
        <v>63</v>
      </c>
      <c r="F6" s="151" t="s">
        <v>64</v>
      </c>
      <c r="G6" s="151" t="s">
        <v>65</v>
      </c>
    </row>
    <row r="7" ht="27" customHeight="1" spans="1:7">
      <c r="A7" s="152" t="s">
        <v>74</v>
      </c>
      <c r="B7" s="152" t="s">
        <v>75</v>
      </c>
      <c r="C7" s="153">
        <v>4410034.12</v>
      </c>
      <c r="D7" s="153">
        <v>2505734.12</v>
      </c>
      <c r="E7" s="153">
        <v>2282477</v>
      </c>
      <c r="F7" s="153">
        <v>223257.12</v>
      </c>
      <c r="G7" s="153">
        <v>1904300</v>
      </c>
    </row>
    <row r="8" ht="27" customHeight="1" outlineLevel="1" spans="1:7">
      <c r="A8" s="154" t="s">
        <v>76</v>
      </c>
      <c r="B8" s="154" t="s">
        <v>77</v>
      </c>
      <c r="C8" s="153">
        <v>4410034.12</v>
      </c>
      <c r="D8" s="153">
        <v>2505734.12</v>
      </c>
      <c r="E8" s="153">
        <v>2282477</v>
      </c>
      <c r="F8" s="153">
        <v>223257.12</v>
      </c>
      <c r="G8" s="153">
        <v>1904300</v>
      </c>
    </row>
    <row r="9" ht="27" customHeight="1" outlineLevel="2" spans="1:7">
      <c r="A9" s="155" t="s">
        <v>78</v>
      </c>
      <c r="B9" s="155" t="s">
        <v>79</v>
      </c>
      <c r="C9" s="153">
        <v>2535734.12</v>
      </c>
      <c r="D9" s="153">
        <v>2505734.12</v>
      </c>
      <c r="E9" s="153">
        <v>2282477</v>
      </c>
      <c r="F9" s="153">
        <v>223257.12</v>
      </c>
      <c r="G9" s="153">
        <v>30000</v>
      </c>
    </row>
    <row r="10" ht="27" customHeight="1" outlineLevel="2" spans="1:7">
      <c r="A10" s="155" t="s">
        <v>80</v>
      </c>
      <c r="B10" s="155" t="s">
        <v>81</v>
      </c>
      <c r="C10" s="153">
        <v>1874300</v>
      </c>
      <c r="D10" s="153"/>
      <c r="E10" s="153"/>
      <c r="F10" s="153"/>
      <c r="G10" s="153">
        <v>1874300</v>
      </c>
    </row>
    <row r="11" ht="27" customHeight="1" spans="1:7">
      <c r="A11" s="152" t="s">
        <v>82</v>
      </c>
      <c r="B11" s="152" t="s">
        <v>83</v>
      </c>
      <c r="C11" s="153">
        <v>360666.79</v>
      </c>
      <c r="D11" s="153">
        <v>360666.79</v>
      </c>
      <c r="E11" s="153">
        <v>358666.79</v>
      </c>
      <c r="F11" s="153">
        <v>2000</v>
      </c>
      <c r="G11" s="153"/>
    </row>
    <row r="12" ht="27" customHeight="1" outlineLevel="1" spans="1:7">
      <c r="A12" s="154" t="s">
        <v>84</v>
      </c>
      <c r="B12" s="154" t="s">
        <v>85</v>
      </c>
      <c r="C12" s="153">
        <v>350706.18</v>
      </c>
      <c r="D12" s="153">
        <v>350706.18</v>
      </c>
      <c r="E12" s="153">
        <v>348706.18</v>
      </c>
      <c r="F12" s="153">
        <v>2000</v>
      </c>
      <c r="G12" s="153"/>
    </row>
    <row r="13" ht="27" customHeight="1" outlineLevel="2" spans="1:7">
      <c r="A13" s="155" t="s">
        <v>86</v>
      </c>
      <c r="B13" s="155" t="s">
        <v>87</v>
      </c>
      <c r="C13" s="153">
        <v>2000</v>
      </c>
      <c r="D13" s="153">
        <v>2000</v>
      </c>
      <c r="E13" s="153"/>
      <c r="F13" s="153">
        <v>2000</v>
      </c>
      <c r="G13" s="153"/>
    </row>
    <row r="14" ht="27" customHeight="1" outlineLevel="2" spans="1:7">
      <c r="A14" s="155" t="s">
        <v>88</v>
      </c>
      <c r="B14" s="155" t="s">
        <v>89</v>
      </c>
      <c r="C14" s="153">
        <v>343308.32</v>
      </c>
      <c r="D14" s="153">
        <v>343308.32</v>
      </c>
      <c r="E14" s="153">
        <v>343308.32</v>
      </c>
      <c r="F14" s="153"/>
      <c r="G14" s="153"/>
    </row>
    <row r="15" ht="27" customHeight="1" outlineLevel="2" spans="1:7">
      <c r="A15" s="155" t="s">
        <v>90</v>
      </c>
      <c r="B15" s="155" t="s">
        <v>91</v>
      </c>
      <c r="C15" s="153">
        <v>5397.86</v>
      </c>
      <c r="D15" s="153">
        <v>5397.86</v>
      </c>
      <c r="E15" s="153">
        <v>5397.86</v>
      </c>
      <c r="F15" s="153"/>
      <c r="G15" s="153"/>
    </row>
    <row r="16" ht="27" customHeight="1" outlineLevel="1" spans="1:7">
      <c r="A16" s="154" t="s">
        <v>92</v>
      </c>
      <c r="B16" s="154" t="s">
        <v>93</v>
      </c>
      <c r="C16" s="153">
        <v>9960.61</v>
      </c>
      <c r="D16" s="153">
        <v>9960.61</v>
      </c>
      <c r="E16" s="153">
        <v>9960.61</v>
      </c>
      <c r="F16" s="153"/>
      <c r="G16" s="153"/>
    </row>
    <row r="17" ht="27" customHeight="1" outlineLevel="2" spans="1:7">
      <c r="A17" s="155" t="s">
        <v>94</v>
      </c>
      <c r="B17" s="155" t="s">
        <v>93</v>
      </c>
      <c r="C17" s="153">
        <v>9960.61</v>
      </c>
      <c r="D17" s="153">
        <v>9960.61</v>
      </c>
      <c r="E17" s="153">
        <v>9960.61</v>
      </c>
      <c r="F17" s="153"/>
      <c r="G17" s="153"/>
    </row>
    <row r="18" ht="27" customHeight="1" spans="1:7">
      <c r="A18" s="152" t="s">
        <v>95</v>
      </c>
      <c r="B18" s="152" t="s">
        <v>96</v>
      </c>
      <c r="C18" s="153">
        <v>143923.32</v>
      </c>
      <c r="D18" s="153">
        <v>143923.32</v>
      </c>
      <c r="E18" s="153">
        <v>143923.32</v>
      </c>
      <c r="F18" s="153"/>
      <c r="G18" s="153"/>
    </row>
    <row r="19" ht="27" customHeight="1" outlineLevel="1" spans="1:7">
      <c r="A19" s="154" t="s">
        <v>97</v>
      </c>
      <c r="B19" s="154" t="s">
        <v>98</v>
      </c>
      <c r="C19" s="153">
        <v>143923.32</v>
      </c>
      <c r="D19" s="153">
        <v>143923.32</v>
      </c>
      <c r="E19" s="153">
        <v>143923.32</v>
      </c>
      <c r="F19" s="153"/>
      <c r="G19" s="153"/>
    </row>
    <row r="20" ht="27" customHeight="1" outlineLevel="2" spans="1:7">
      <c r="A20" s="155" t="s">
        <v>99</v>
      </c>
      <c r="B20" s="155" t="s">
        <v>100</v>
      </c>
      <c r="C20" s="153">
        <v>133031.97</v>
      </c>
      <c r="D20" s="153">
        <v>133031.97</v>
      </c>
      <c r="E20" s="153">
        <v>133031.97</v>
      </c>
      <c r="F20" s="153"/>
      <c r="G20" s="153"/>
    </row>
    <row r="21" ht="27" customHeight="1" outlineLevel="2" spans="1:7">
      <c r="A21" s="155" t="s">
        <v>103</v>
      </c>
      <c r="B21" s="155" t="s">
        <v>104</v>
      </c>
      <c r="C21" s="153">
        <v>10891.35</v>
      </c>
      <c r="D21" s="153">
        <v>10891.35</v>
      </c>
      <c r="E21" s="153">
        <v>10891.35</v>
      </c>
      <c r="F21" s="153"/>
      <c r="G21" s="153"/>
    </row>
    <row r="22" ht="27" customHeight="1" spans="1:7">
      <c r="A22" s="152" t="s">
        <v>105</v>
      </c>
      <c r="B22" s="152" t="s">
        <v>106</v>
      </c>
      <c r="C22" s="153">
        <v>236587</v>
      </c>
      <c r="D22" s="153">
        <v>236587</v>
      </c>
      <c r="E22" s="153">
        <v>236587</v>
      </c>
      <c r="F22" s="153"/>
      <c r="G22" s="153"/>
    </row>
    <row r="23" ht="27" customHeight="1" outlineLevel="1" spans="1:7">
      <c r="A23" s="154" t="s">
        <v>107</v>
      </c>
      <c r="B23" s="154" t="s">
        <v>108</v>
      </c>
      <c r="C23" s="153">
        <v>236587</v>
      </c>
      <c r="D23" s="153">
        <v>236587</v>
      </c>
      <c r="E23" s="153">
        <v>236587</v>
      </c>
      <c r="F23" s="153"/>
      <c r="G23" s="153"/>
    </row>
    <row r="24" ht="27" customHeight="1" outlineLevel="2" spans="1:7">
      <c r="A24" s="155" t="s">
        <v>109</v>
      </c>
      <c r="B24" s="155" t="s">
        <v>110</v>
      </c>
      <c r="C24" s="153">
        <v>236587</v>
      </c>
      <c r="D24" s="153">
        <v>236587</v>
      </c>
      <c r="E24" s="153">
        <v>236587</v>
      </c>
      <c r="F24" s="153"/>
      <c r="G24" s="153"/>
    </row>
    <row r="25" ht="18.75" customHeight="1" spans="1:7">
      <c r="A25" s="151" t="s">
        <v>30</v>
      </c>
      <c r="B25" s="151"/>
      <c r="C25" s="153">
        <v>5151211.23</v>
      </c>
      <c r="D25" s="153">
        <v>3246911.23</v>
      </c>
      <c r="E25" s="153">
        <v>3021654.11</v>
      </c>
      <c r="F25" s="153">
        <v>225257.12</v>
      </c>
      <c r="G25" s="153">
        <v>1904300</v>
      </c>
    </row>
  </sheetData>
  <mergeCells count="7">
    <mergeCell ref="A2:G2"/>
    <mergeCell ref="A3:C3"/>
    <mergeCell ref="A4:B4"/>
    <mergeCell ref="D4:F4"/>
    <mergeCell ref="A25:B25"/>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20.8571428571429"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127</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"单位名称："&amp;"盈江县政务服务管理局"</f>
        <v>单位名称：盈江县政务服务管理局</v>
      </c>
      <c r="B3" s="140"/>
      <c r="C3" s="141"/>
      <c r="D3" s="3"/>
      <c r="E3" s="1"/>
      <c r="F3" s="142" t="s">
        <v>27</v>
      </c>
    </row>
    <row r="4" ht="24" customHeight="1" spans="1:6">
      <c r="A4" s="11" t="s">
        <v>128</v>
      </c>
      <c r="B4" s="74" t="s">
        <v>129</v>
      </c>
      <c r="C4" s="12" t="s">
        <v>130</v>
      </c>
      <c r="D4" s="13"/>
      <c r="E4" s="14"/>
      <c r="F4" s="74" t="s">
        <v>131</v>
      </c>
    </row>
    <row r="5" ht="30" customHeight="1" spans="1:6">
      <c r="A5" s="18"/>
      <c r="B5" s="76"/>
      <c r="C5" s="35" t="s">
        <v>33</v>
      </c>
      <c r="D5" s="35" t="s">
        <v>132</v>
      </c>
      <c r="E5" s="35" t="s">
        <v>133</v>
      </c>
      <c r="F5" s="76"/>
    </row>
    <row r="6" ht="18.75" customHeight="1" spans="1:6">
      <c r="A6" s="145">
        <v>1</v>
      </c>
      <c r="B6" s="145">
        <v>2</v>
      </c>
      <c r="C6" s="146">
        <v>3</v>
      </c>
      <c r="D6" s="145">
        <v>4</v>
      </c>
      <c r="E6" s="145">
        <v>5</v>
      </c>
      <c r="F6" s="145">
        <v>6</v>
      </c>
    </row>
    <row r="7" ht="24.75" customHeight="1" spans="1:6">
      <c r="A7" s="147">
        <v>5000</v>
      </c>
      <c r="B7" s="147"/>
      <c r="C7" s="148"/>
      <c r="D7" s="147"/>
      <c r="E7" s="147"/>
      <c r="F7" s="147">
        <v>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6" workbookViewId="0">
      <selection activeCell="H34" sqref="H34:H4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134</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"单位名称："&amp;"盈江县政务服务管理局"</f>
        <v>单位名称：盈江县政务服务管理局</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135</v>
      </c>
      <c r="B4" s="137" t="s">
        <v>136</v>
      </c>
      <c r="C4" s="137" t="s">
        <v>137</v>
      </c>
      <c r="D4" s="137" t="s">
        <v>138</v>
      </c>
      <c r="E4" s="137" t="s">
        <v>139</v>
      </c>
      <c r="F4" s="137" t="s">
        <v>140</v>
      </c>
      <c r="G4" s="137" t="s">
        <v>141</v>
      </c>
      <c r="H4" s="137" t="s">
        <v>142</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143</v>
      </c>
      <c r="I5" s="137" t="s">
        <v>34</v>
      </c>
      <c r="J5" s="137" t="s">
        <v>144</v>
      </c>
      <c r="K5" s="137" t="s">
        <v>145</v>
      </c>
      <c r="L5" s="137" t="s">
        <v>146</v>
      </c>
      <c r="M5" s="137" t="s">
        <v>147</v>
      </c>
      <c r="N5" s="137" t="s">
        <v>148</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149</v>
      </c>
      <c r="J6" s="137" t="s">
        <v>144</v>
      </c>
      <c r="K6" s="137" t="s">
        <v>145</v>
      </c>
      <c r="L6" s="137" t="s">
        <v>146</v>
      </c>
      <c r="M6" s="137" t="s">
        <v>147</v>
      </c>
      <c r="N6" s="137" t="s">
        <v>34</v>
      </c>
      <c r="O6" s="137" t="s">
        <v>35</v>
      </c>
      <c r="P6" s="137" t="s">
        <v>36</v>
      </c>
      <c r="Q6" s="137"/>
      <c r="R6" s="137" t="s">
        <v>33</v>
      </c>
      <c r="S6" s="137" t="s">
        <v>40</v>
      </c>
      <c r="T6" s="137" t="s">
        <v>41</v>
      </c>
      <c r="U6" s="137" t="s">
        <v>42</v>
      </c>
      <c r="V6" s="137" t="s">
        <v>43</v>
      </c>
      <c r="W6" s="137" t="s">
        <v>44</v>
      </c>
    </row>
    <row r="7" ht="93"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150</v>
      </c>
      <c r="Q8" s="137" t="s">
        <v>151</v>
      </c>
      <c r="R8" s="137" t="s">
        <v>152</v>
      </c>
      <c r="S8" s="137" t="s">
        <v>153</v>
      </c>
      <c r="T8" s="137" t="s">
        <v>154</v>
      </c>
      <c r="U8" s="137" t="s">
        <v>155</v>
      </c>
      <c r="V8" s="137" t="s">
        <v>156</v>
      </c>
      <c r="W8" s="137" t="s">
        <v>157</v>
      </c>
    </row>
    <row r="9" ht="53.25" customHeight="1" spans="1:23">
      <c r="A9" s="132" t="s">
        <v>46</v>
      </c>
      <c r="B9" s="132"/>
      <c r="C9" s="132"/>
      <c r="D9" s="132"/>
      <c r="E9" s="132"/>
      <c r="F9" s="132"/>
      <c r="G9" s="132"/>
      <c r="H9" s="134">
        <v>3246911.23</v>
      </c>
      <c r="I9" s="134">
        <v>3246911.23</v>
      </c>
      <c r="J9" s="134"/>
      <c r="K9" s="134"/>
      <c r="L9" s="134">
        <v>3246911.23</v>
      </c>
      <c r="M9" s="134"/>
      <c r="N9" s="134"/>
      <c r="O9" s="134"/>
      <c r="P9" s="134"/>
      <c r="Q9" s="134"/>
      <c r="R9" s="134"/>
      <c r="S9" s="134"/>
      <c r="T9" s="134"/>
      <c r="U9" s="134"/>
      <c r="V9" s="134"/>
      <c r="W9" s="134"/>
    </row>
    <row r="10" ht="53.25" customHeight="1" outlineLevel="1" spans="1:23">
      <c r="A10" s="132" t="s">
        <v>46</v>
      </c>
      <c r="B10" s="132" t="s">
        <v>158</v>
      </c>
      <c r="C10" s="132" t="s">
        <v>159</v>
      </c>
      <c r="D10" s="132" t="s">
        <v>78</v>
      </c>
      <c r="E10" s="132" t="s">
        <v>79</v>
      </c>
      <c r="F10" s="132" t="s">
        <v>160</v>
      </c>
      <c r="G10" s="132" t="s">
        <v>161</v>
      </c>
      <c r="H10" s="134">
        <v>479064</v>
      </c>
      <c r="I10" s="134">
        <v>479064</v>
      </c>
      <c r="J10" s="134"/>
      <c r="K10" s="134"/>
      <c r="L10" s="134">
        <v>479064</v>
      </c>
      <c r="M10" s="134"/>
      <c r="N10" s="134"/>
      <c r="O10" s="134"/>
      <c r="P10" s="134"/>
      <c r="Q10" s="134"/>
      <c r="R10" s="134"/>
      <c r="S10" s="134"/>
      <c r="T10" s="134"/>
      <c r="U10" s="134"/>
      <c r="V10" s="134"/>
      <c r="W10" s="134"/>
    </row>
    <row r="11" ht="53.25" customHeight="1" outlineLevel="1" spans="1:23">
      <c r="A11" s="132" t="s">
        <v>46</v>
      </c>
      <c r="B11" s="132" t="s">
        <v>162</v>
      </c>
      <c r="C11" s="132" t="s">
        <v>163</v>
      </c>
      <c r="D11" s="132" t="s">
        <v>78</v>
      </c>
      <c r="E11" s="132" t="s">
        <v>79</v>
      </c>
      <c r="F11" s="132" t="s">
        <v>160</v>
      </c>
      <c r="G11" s="132" t="s">
        <v>161</v>
      </c>
      <c r="H11" s="134">
        <v>457428</v>
      </c>
      <c r="I11" s="134">
        <v>457428</v>
      </c>
      <c r="J11" s="134"/>
      <c r="K11" s="134"/>
      <c r="L11" s="134">
        <v>457428</v>
      </c>
      <c r="M11" s="132"/>
      <c r="N11" s="134"/>
      <c r="O11" s="134"/>
      <c r="P11" s="134"/>
      <c r="Q11" s="134"/>
      <c r="R11" s="134"/>
      <c r="S11" s="134"/>
      <c r="T11" s="134"/>
      <c r="U11" s="134"/>
      <c r="V11" s="134"/>
      <c r="W11" s="134"/>
    </row>
    <row r="12" ht="53.25" customHeight="1" outlineLevel="1" spans="1:23">
      <c r="A12" s="132" t="s">
        <v>46</v>
      </c>
      <c r="B12" s="132" t="s">
        <v>158</v>
      </c>
      <c r="C12" s="132" t="s">
        <v>159</v>
      </c>
      <c r="D12" s="132" t="s">
        <v>78</v>
      </c>
      <c r="E12" s="132" t="s">
        <v>79</v>
      </c>
      <c r="F12" s="132" t="s">
        <v>164</v>
      </c>
      <c r="G12" s="132" t="s">
        <v>165</v>
      </c>
      <c r="H12" s="134">
        <v>524412</v>
      </c>
      <c r="I12" s="134">
        <v>524412</v>
      </c>
      <c r="J12" s="134"/>
      <c r="K12" s="134"/>
      <c r="L12" s="134">
        <v>524412</v>
      </c>
      <c r="M12" s="132"/>
      <c r="N12" s="134"/>
      <c r="O12" s="134"/>
      <c r="P12" s="134"/>
      <c r="Q12" s="134"/>
      <c r="R12" s="134"/>
      <c r="S12" s="134"/>
      <c r="T12" s="134"/>
      <c r="U12" s="134"/>
      <c r="V12" s="134"/>
      <c r="W12" s="134"/>
    </row>
    <row r="13" ht="53.25" customHeight="1" outlineLevel="1" spans="1:23">
      <c r="A13" s="132" t="s">
        <v>46</v>
      </c>
      <c r="B13" s="132" t="s">
        <v>162</v>
      </c>
      <c r="C13" s="132" t="s">
        <v>163</v>
      </c>
      <c r="D13" s="132" t="s">
        <v>78</v>
      </c>
      <c r="E13" s="132" t="s">
        <v>79</v>
      </c>
      <c r="F13" s="132" t="s">
        <v>164</v>
      </c>
      <c r="G13" s="132" t="s">
        <v>165</v>
      </c>
      <c r="H13" s="134">
        <v>47580</v>
      </c>
      <c r="I13" s="134">
        <v>47580</v>
      </c>
      <c r="J13" s="134"/>
      <c r="K13" s="134"/>
      <c r="L13" s="134">
        <v>47580</v>
      </c>
      <c r="M13" s="132"/>
      <c r="N13" s="134"/>
      <c r="O13" s="134"/>
      <c r="P13" s="134"/>
      <c r="Q13" s="134"/>
      <c r="R13" s="134"/>
      <c r="S13" s="134"/>
      <c r="T13" s="134"/>
      <c r="U13" s="134"/>
      <c r="V13" s="134"/>
      <c r="W13" s="134"/>
    </row>
    <row r="14" ht="53.25" customHeight="1" outlineLevel="1" spans="1:23">
      <c r="A14" s="132" t="s">
        <v>46</v>
      </c>
      <c r="B14" s="132" t="s">
        <v>158</v>
      </c>
      <c r="C14" s="132" t="s">
        <v>159</v>
      </c>
      <c r="D14" s="132" t="s">
        <v>78</v>
      </c>
      <c r="E14" s="132" t="s">
        <v>79</v>
      </c>
      <c r="F14" s="132" t="s">
        <v>166</v>
      </c>
      <c r="G14" s="132" t="s">
        <v>167</v>
      </c>
      <c r="H14" s="134">
        <v>39922</v>
      </c>
      <c r="I14" s="134">
        <v>39922</v>
      </c>
      <c r="J14" s="134"/>
      <c r="K14" s="134"/>
      <c r="L14" s="134">
        <v>39922</v>
      </c>
      <c r="M14" s="132"/>
      <c r="N14" s="134"/>
      <c r="O14" s="134"/>
      <c r="P14" s="134"/>
      <c r="Q14" s="134"/>
      <c r="R14" s="134"/>
      <c r="S14" s="134"/>
      <c r="T14" s="134"/>
      <c r="U14" s="134"/>
      <c r="V14" s="134"/>
      <c r="W14" s="134"/>
    </row>
    <row r="15" ht="53.25" customHeight="1" outlineLevel="1" spans="1:23">
      <c r="A15" s="132" t="s">
        <v>46</v>
      </c>
      <c r="B15" s="132" t="s">
        <v>168</v>
      </c>
      <c r="C15" s="132" t="s">
        <v>169</v>
      </c>
      <c r="D15" s="132" t="s">
        <v>78</v>
      </c>
      <c r="E15" s="132" t="s">
        <v>79</v>
      </c>
      <c r="F15" s="132" t="s">
        <v>166</v>
      </c>
      <c r="G15" s="132" t="s">
        <v>167</v>
      </c>
      <c r="H15" s="134">
        <v>174120</v>
      </c>
      <c r="I15" s="134">
        <v>174120</v>
      </c>
      <c r="J15" s="134"/>
      <c r="K15" s="134"/>
      <c r="L15" s="134">
        <v>174120</v>
      </c>
      <c r="M15" s="132"/>
      <c r="N15" s="134"/>
      <c r="O15" s="134"/>
      <c r="P15" s="134"/>
      <c r="Q15" s="134"/>
      <c r="R15" s="134"/>
      <c r="S15" s="134"/>
      <c r="T15" s="134"/>
      <c r="U15" s="134"/>
      <c r="V15" s="134"/>
      <c r="W15" s="134"/>
    </row>
    <row r="16" ht="53.25" customHeight="1" outlineLevel="1" spans="1:23">
      <c r="A16" s="132" t="s">
        <v>46</v>
      </c>
      <c r="B16" s="132" t="s">
        <v>162</v>
      </c>
      <c r="C16" s="132" t="s">
        <v>163</v>
      </c>
      <c r="D16" s="132" t="s">
        <v>78</v>
      </c>
      <c r="E16" s="132" t="s">
        <v>79</v>
      </c>
      <c r="F16" s="132" t="s">
        <v>170</v>
      </c>
      <c r="G16" s="132" t="s">
        <v>171</v>
      </c>
      <c r="H16" s="134">
        <v>38119</v>
      </c>
      <c r="I16" s="134">
        <v>38119</v>
      </c>
      <c r="J16" s="134"/>
      <c r="K16" s="134"/>
      <c r="L16" s="134">
        <v>38119</v>
      </c>
      <c r="M16" s="132"/>
      <c r="N16" s="134"/>
      <c r="O16" s="134"/>
      <c r="P16" s="134"/>
      <c r="Q16" s="134"/>
      <c r="R16" s="134"/>
      <c r="S16" s="134"/>
      <c r="T16" s="134"/>
      <c r="U16" s="134"/>
      <c r="V16" s="134"/>
      <c r="W16" s="134"/>
    </row>
    <row r="17" ht="53.25" customHeight="1" outlineLevel="1" spans="1:23">
      <c r="A17" s="132" t="s">
        <v>46</v>
      </c>
      <c r="B17" s="132" t="s">
        <v>172</v>
      </c>
      <c r="C17" s="132" t="s">
        <v>173</v>
      </c>
      <c r="D17" s="132" t="s">
        <v>78</v>
      </c>
      <c r="E17" s="132" t="s">
        <v>79</v>
      </c>
      <c r="F17" s="132" t="s">
        <v>170</v>
      </c>
      <c r="G17" s="132" t="s">
        <v>171</v>
      </c>
      <c r="H17" s="134">
        <v>120000</v>
      </c>
      <c r="I17" s="134">
        <v>120000</v>
      </c>
      <c r="J17" s="134"/>
      <c r="K17" s="134"/>
      <c r="L17" s="134">
        <v>120000</v>
      </c>
      <c r="M17" s="132"/>
      <c r="N17" s="134"/>
      <c r="O17" s="134"/>
      <c r="P17" s="134"/>
      <c r="Q17" s="134"/>
      <c r="R17" s="134"/>
      <c r="S17" s="134"/>
      <c r="T17" s="134"/>
      <c r="U17" s="134"/>
      <c r="V17" s="134"/>
      <c r="W17" s="134"/>
    </row>
    <row r="18" ht="53.25" customHeight="1" outlineLevel="1" spans="1:23">
      <c r="A18" s="132" t="s">
        <v>46</v>
      </c>
      <c r="B18" s="132" t="s">
        <v>162</v>
      </c>
      <c r="C18" s="132" t="s">
        <v>163</v>
      </c>
      <c r="D18" s="132" t="s">
        <v>78</v>
      </c>
      <c r="E18" s="132" t="s">
        <v>79</v>
      </c>
      <c r="F18" s="132" t="s">
        <v>170</v>
      </c>
      <c r="G18" s="132" t="s">
        <v>171</v>
      </c>
      <c r="H18" s="134">
        <v>120000</v>
      </c>
      <c r="I18" s="134">
        <v>120000</v>
      </c>
      <c r="J18" s="134"/>
      <c r="K18" s="134"/>
      <c r="L18" s="134">
        <v>120000</v>
      </c>
      <c r="M18" s="132"/>
      <c r="N18" s="134"/>
      <c r="O18" s="134"/>
      <c r="P18" s="134"/>
      <c r="Q18" s="134"/>
      <c r="R18" s="134"/>
      <c r="S18" s="134"/>
      <c r="T18" s="134"/>
      <c r="U18" s="134"/>
      <c r="V18" s="134"/>
      <c r="W18" s="134"/>
    </row>
    <row r="19" ht="53.25" customHeight="1" outlineLevel="1" spans="1:23">
      <c r="A19" s="132" t="s">
        <v>46</v>
      </c>
      <c r="B19" s="132" t="s">
        <v>162</v>
      </c>
      <c r="C19" s="132" t="s">
        <v>163</v>
      </c>
      <c r="D19" s="132" t="s">
        <v>78</v>
      </c>
      <c r="E19" s="132" t="s">
        <v>79</v>
      </c>
      <c r="F19" s="132" t="s">
        <v>170</v>
      </c>
      <c r="G19" s="132" t="s">
        <v>171</v>
      </c>
      <c r="H19" s="134">
        <v>125160</v>
      </c>
      <c r="I19" s="134">
        <v>125160</v>
      </c>
      <c r="J19" s="134"/>
      <c r="K19" s="134"/>
      <c r="L19" s="134">
        <v>125160</v>
      </c>
      <c r="M19" s="132"/>
      <c r="N19" s="134"/>
      <c r="O19" s="134"/>
      <c r="P19" s="134"/>
      <c r="Q19" s="134"/>
      <c r="R19" s="134"/>
      <c r="S19" s="134"/>
      <c r="T19" s="134"/>
      <c r="U19" s="134"/>
      <c r="V19" s="134"/>
      <c r="W19" s="134"/>
    </row>
    <row r="20" ht="53.25" customHeight="1" outlineLevel="1" spans="1:23">
      <c r="A20" s="132" t="s">
        <v>46</v>
      </c>
      <c r="B20" s="132" t="s">
        <v>174</v>
      </c>
      <c r="C20" s="132" t="s">
        <v>175</v>
      </c>
      <c r="D20" s="132" t="s">
        <v>78</v>
      </c>
      <c r="E20" s="132" t="s">
        <v>79</v>
      </c>
      <c r="F20" s="132" t="s">
        <v>170</v>
      </c>
      <c r="G20" s="132" t="s">
        <v>171</v>
      </c>
      <c r="H20" s="134">
        <v>136212</v>
      </c>
      <c r="I20" s="134">
        <v>136212</v>
      </c>
      <c r="J20" s="134"/>
      <c r="K20" s="134"/>
      <c r="L20" s="134">
        <v>136212</v>
      </c>
      <c r="M20" s="132"/>
      <c r="N20" s="134"/>
      <c r="O20" s="134"/>
      <c r="P20" s="134"/>
      <c r="Q20" s="134"/>
      <c r="R20" s="134"/>
      <c r="S20" s="134"/>
      <c r="T20" s="134"/>
      <c r="U20" s="134"/>
      <c r="V20" s="134"/>
      <c r="W20" s="134"/>
    </row>
    <row r="21" ht="53.25" customHeight="1" outlineLevel="1" spans="1:23">
      <c r="A21" s="132" t="s">
        <v>46</v>
      </c>
      <c r="B21" s="132" t="s">
        <v>176</v>
      </c>
      <c r="C21" s="132" t="s">
        <v>177</v>
      </c>
      <c r="D21" s="132" t="s">
        <v>88</v>
      </c>
      <c r="E21" s="132" t="s">
        <v>89</v>
      </c>
      <c r="F21" s="132" t="s">
        <v>178</v>
      </c>
      <c r="G21" s="132" t="s">
        <v>179</v>
      </c>
      <c r="H21" s="134">
        <v>343308.32</v>
      </c>
      <c r="I21" s="134">
        <v>343308.32</v>
      </c>
      <c r="J21" s="134"/>
      <c r="K21" s="134"/>
      <c r="L21" s="134">
        <v>343308.32</v>
      </c>
      <c r="M21" s="132"/>
      <c r="N21" s="134"/>
      <c r="O21" s="134"/>
      <c r="P21" s="134"/>
      <c r="Q21" s="134"/>
      <c r="R21" s="134"/>
      <c r="S21" s="134"/>
      <c r="T21" s="134"/>
      <c r="U21" s="134"/>
      <c r="V21" s="134"/>
      <c r="W21" s="134"/>
    </row>
    <row r="22" ht="53.25" customHeight="1" outlineLevel="1" spans="1:23">
      <c r="A22" s="132" t="s">
        <v>46</v>
      </c>
      <c r="B22" s="132" t="s">
        <v>176</v>
      </c>
      <c r="C22" s="132" t="s">
        <v>177</v>
      </c>
      <c r="D22" s="132" t="s">
        <v>88</v>
      </c>
      <c r="E22" s="132" t="s">
        <v>89</v>
      </c>
      <c r="F22" s="132" t="s">
        <v>178</v>
      </c>
      <c r="G22" s="132" t="s">
        <v>179</v>
      </c>
      <c r="H22" s="134"/>
      <c r="I22" s="134"/>
      <c r="J22" s="134"/>
      <c r="K22" s="134"/>
      <c r="L22" s="134"/>
      <c r="M22" s="132"/>
      <c r="N22" s="134"/>
      <c r="O22" s="134"/>
      <c r="P22" s="134"/>
      <c r="Q22" s="134"/>
      <c r="R22" s="134"/>
      <c r="S22" s="134"/>
      <c r="T22" s="134"/>
      <c r="U22" s="134"/>
      <c r="V22" s="134"/>
      <c r="W22" s="134"/>
    </row>
    <row r="23" ht="53.25" customHeight="1" outlineLevel="1" spans="1:23">
      <c r="A23" s="132" t="s">
        <v>46</v>
      </c>
      <c r="B23" s="132" t="s">
        <v>176</v>
      </c>
      <c r="C23" s="132" t="s">
        <v>177</v>
      </c>
      <c r="D23" s="132" t="s">
        <v>90</v>
      </c>
      <c r="E23" s="132" t="s">
        <v>91</v>
      </c>
      <c r="F23" s="132" t="s">
        <v>180</v>
      </c>
      <c r="G23" s="132" t="s">
        <v>181</v>
      </c>
      <c r="H23" s="134">
        <v>5397.86</v>
      </c>
      <c r="I23" s="134">
        <v>5397.86</v>
      </c>
      <c r="J23" s="134"/>
      <c r="K23" s="134"/>
      <c r="L23" s="134">
        <v>5397.86</v>
      </c>
      <c r="M23" s="132"/>
      <c r="N23" s="134"/>
      <c r="O23" s="134"/>
      <c r="P23" s="134"/>
      <c r="Q23" s="134"/>
      <c r="R23" s="134"/>
      <c r="S23" s="134"/>
      <c r="T23" s="134"/>
      <c r="U23" s="134"/>
      <c r="V23" s="134"/>
      <c r="W23" s="134"/>
    </row>
    <row r="24" ht="53.25" customHeight="1" outlineLevel="1" spans="1:23">
      <c r="A24" s="132" t="s">
        <v>46</v>
      </c>
      <c r="B24" s="132" t="s">
        <v>176</v>
      </c>
      <c r="C24" s="132" t="s">
        <v>177</v>
      </c>
      <c r="D24" s="132" t="s">
        <v>99</v>
      </c>
      <c r="E24" s="132" t="s">
        <v>100</v>
      </c>
      <c r="F24" s="132" t="s">
        <v>182</v>
      </c>
      <c r="G24" s="132" t="s">
        <v>183</v>
      </c>
      <c r="H24" s="134">
        <v>128740.62</v>
      </c>
      <c r="I24" s="134">
        <v>128740.62</v>
      </c>
      <c r="J24" s="134"/>
      <c r="K24" s="134"/>
      <c r="L24" s="134">
        <v>128740.62</v>
      </c>
      <c r="M24" s="132"/>
      <c r="N24" s="134"/>
      <c r="O24" s="134"/>
      <c r="P24" s="134"/>
      <c r="Q24" s="134"/>
      <c r="R24" s="134"/>
      <c r="S24" s="134"/>
      <c r="T24" s="134"/>
      <c r="U24" s="134"/>
      <c r="V24" s="134"/>
      <c r="W24" s="134"/>
    </row>
    <row r="25" ht="53.25" customHeight="1" outlineLevel="1" spans="1:23">
      <c r="A25" s="132" t="s">
        <v>46</v>
      </c>
      <c r="B25" s="132" t="s">
        <v>176</v>
      </c>
      <c r="C25" s="132" t="s">
        <v>177</v>
      </c>
      <c r="D25" s="132" t="s">
        <v>101</v>
      </c>
      <c r="E25" s="132" t="s">
        <v>102</v>
      </c>
      <c r="F25" s="132" t="s">
        <v>182</v>
      </c>
      <c r="G25" s="132" t="s">
        <v>183</v>
      </c>
      <c r="H25" s="134"/>
      <c r="I25" s="134"/>
      <c r="J25" s="134"/>
      <c r="K25" s="134"/>
      <c r="L25" s="134"/>
      <c r="M25" s="132"/>
      <c r="N25" s="134"/>
      <c r="O25" s="134"/>
      <c r="P25" s="134"/>
      <c r="Q25" s="134"/>
      <c r="R25" s="134"/>
      <c r="S25" s="134"/>
      <c r="T25" s="134"/>
      <c r="U25" s="134"/>
      <c r="V25" s="134"/>
      <c r="W25" s="134"/>
    </row>
    <row r="26" ht="53.25" customHeight="1" outlineLevel="1" spans="1:23">
      <c r="A26" s="132" t="s">
        <v>46</v>
      </c>
      <c r="B26" s="132" t="s">
        <v>176</v>
      </c>
      <c r="C26" s="132" t="s">
        <v>177</v>
      </c>
      <c r="D26" s="132" t="s">
        <v>99</v>
      </c>
      <c r="E26" s="132" t="s">
        <v>100</v>
      </c>
      <c r="F26" s="132" t="s">
        <v>182</v>
      </c>
      <c r="G26" s="132" t="s">
        <v>183</v>
      </c>
      <c r="H26" s="134">
        <v>4291.35</v>
      </c>
      <c r="I26" s="134">
        <v>4291.35</v>
      </c>
      <c r="J26" s="134"/>
      <c r="K26" s="134"/>
      <c r="L26" s="134">
        <v>4291.35</v>
      </c>
      <c r="M26" s="132"/>
      <c r="N26" s="134"/>
      <c r="O26" s="134"/>
      <c r="P26" s="134"/>
      <c r="Q26" s="134"/>
      <c r="R26" s="134"/>
      <c r="S26" s="134"/>
      <c r="T26" s="134"/>
      <c r="U26" s="134"/>
      <c r="V26" s="134"/>
      <c r="W26" s="134"/>
    </row>
    <row r="27" ht="53.25" customHeight="1" outlineLevel="1" spans="1:23">
      <c r="A27" s="132" t="s">
        <v>46</v>
      </c>
      <c r="B27" s="132" t="s">
        <v>176</v>
      </c>
      <c r="C27" s="132" t="s">
        <v>177</v>
      </c>
      <c r="D27" s="132" t="s">
        <v>103</v>
      </c>
      <c r="E27" s="132" t="s">
        <v>104</v>
      </c>
      <c r="F27" s="132" t="s">
        <v>184</v>
      </c>
      <c r="G27" s="132" t="s">
        <v>185</v>
      </c>
      <c r="H27" s="134"/>
      <c r="I27" s="134"/>
      <c r="J27" s="134"/>
      <c r="K27" s="134"/>
      <c r="L27" s="134"/>
      <c r="M27" s="132"/>
      <c r="N27" s="134"/>
      <c r="O27" s="134"/>
      <c r="P27" s="134"/>
      <c r="Q27" s="134"/>
      <c r="R27" s="134"/>
      <c r="S27" s="134"/>
      <c r="T27" s="134"/>
      <c r="U27" s="134"/>
      <c r="V27" s="134"/>
      <c r="W27" s="134"/>
    </row>
    <row r="28" ht="53.25" customHeight="1" outlineLevel="1" spans="1:23">
      <c r="A28" s="132" t="s">
        <v>46</v>
      </c>
      <c r="B28" s="132" t="s">
        <v>176</v>
      </c>
      <c r="C28" s="132" t="s">
        <v>177</v>
      </c>
      <c r="D28" s="132" t="s">
        <v>94</v>
      </c>
      <c r="E28" s="132" t="s">
        <v>93</v>
      </c>
      <c r="F28" s="132" t="s">
        <v>184</v>
      </c>
      <c r="G28" s="132" t="s">
        <v>185</v>
      </c>
      <c r="H28" s="134"/>
      <c r="I28" s="134"/>
      <c r="J28" s="134"/>
      <c r="K28" s="134"/>
      <c r="L28" s="134"/>
      <c r="M28" s="132"/>
      <c r="N28" s="134"/>
      <c r="O28" s="134"/>
      <c r="P28" s="134"/>
      <c r="Q28" s="134"/>
      <c r="R28" s="134"/>
      <c r="S28" s="134"/>
      <c r="T28" s="134"/>
      <c r="U28" s="134"/>
      <c r="V28" s="134"/>
      <c r="W28" s="134"/>
    </row>
    <row r="29" ht="53.25" customHeight="1" outlineLevel="1" spans="1:23">
      <c r="A29" s="132" t="s">
        <v>46</v>
      </c>
      <c r="B29" s="132" t="s">
        <v>176</v>
      </c>
      <c r="C29" s="132" t="s">
        <v>177</v>
      </c>
      <c r="D29" s="132" t="s">
        <v>103</v>
      </c>
      <c r="E29" s="132" t="s">
        <v>104</v>
      </c>
      <c r="F29" s="132" t="s">
        <v>184</v>
      </c>
      <c r="G29" s="132" t="s">
        <v>185</v>
      </c>
      <c r="H29" s="134"/>
      <c r="I29" s="134"/>
      <c r="J29" s="134"/>
      <c r="K29" s="134"/>
      <c r="L29" s="134"/>
      <c r="M29" s="132"/>
      <c r="N29" s="134"/>
      <c r="O29" s="134"/>
      <c r="P29" s="134"/>
      <c r="Q29" s="134"/>
      <c r="R29" s="134"/>
      <c r="S29" s="134"/>
      <c r="T29" s="134"/>
      <c r="U29" s="134"/>
      <c r="V29" s="134"/>
      <c r="W29" s="134"/>
    </row>
    <row r="30" ht="53.25" customHeight="1" outlineLevel="1" spans="1:23">
      <c r="A30" s="132" t="s">
        <v>46</v>
      </c>
      <c r="B30" s="132" t="s">
        <v>176</v>
      </c>
      <c r="C30" s="132" t="s">
        <v>177</v>
      </c>
      <c r="D30" s="132" t="s">
        <v>103</v>
      </c>
      <c r="E30" s="132" t="s">
        <v>104</v>
      </c>
      <c r="F30" s="132" t="s">
        <v>184</v>
      </c>
      <c r="G30" s="132" t="s">
        <v>185</v>
      </c>
      <c r="H30" s="134">
        <v>6600</v>
      </c>
      <c r="I30" s="134">
        <v>6600</v>
      </c>
      <c r="J30" s="134"/>
      <c r="K30" s="134"/>
      <c r="L30" s="134">
        <v>6600</v>
      </c>
      <c r="M30" s="132"/>
      <c r="N30" s="134"/>
      <c r="O30" s="134"/>
      <c r="P30" s="134"/>
      <c r="Q30" s="134"/>
      <c r="R30" s="134"/>
      <c r="S30" s="134"/>
      <c r="T30" s="134"/>
      <c r="U30" s="134"/>
      <c r="V30" s="134"/>
      <c r="W30" s="134"/>
    </row>
    <row r="31" ht="53.25" customHeight="1" outlineLevel="1" spans="1:23">
      <c r="A31" s="132" t="s">
        <v>46</v>
      </c>
      <c r="B31" s="132" t="s">
        <v>176</v>
      </c>
      <c r="C31" s="132" t="s">
        <v>177</v>
      </c>
      <c r="D31" s="132" t="s">
        <v>94</v>
      </c>
      <c r="E31" s="132" t="s">
        <v>93</v>
      </c>
      <c r="F31" s="132" t="s">
        <v>184</v>
      </c>
      <c r="G31" s="132" t="s">
        <v>185</v>
      </c>
      <c r="H31" s="134">
        <v>9960.61</v>
      </c>
      <c r="I31" s="134">
        <v>9960.61</v>
      </c>
      <c r="J31" s="134"/>
      <c r="K31" s="134"/>
      <c r="L31" s="134">
        <v>9960.61</v>
      </c>
      <c r="M31" s="132"/>
      <c r="N31" s="134"/>
      <c r="O31" s="134"/>
      <c r="P31" s="134"/>
      <c r="Q31" s="134"/>
      <c r="R31" s="134"/>
      <c r="S31" s="134"/>
      <c r="T31" s="134"/>
      <c r="U31" s="134"/>
      <c r="V31" s="134"/>
      <c r="W31" s="134"/>
    </row>
    <row r="32" ht="53.25" customHeight="1" outlineLevel="1" spans="1:23">
      <c r="A32" s="132" t="s">
        <v>46</v>
      </c>
      <c r="B32" s="132" t="s">
        <v>176</v>
      </c>
      <c r="C32" s="132" t="s">
        <v>177</v>
      </c>
      <c r="D32" s="132" t="s">
        <v>103</v>
      </c>
      <c r="E32" s="132" t="s">
        <v>104</v>
      </c>
      <c r="F32" s="132" t="s">
        <v>184</v>
      </c>
      <c r="G32" s="132" t="s">
        <v>185</v>
      </c>
      <c r="H32" s="134">
        <v>4291.35</v>
      </c>
      <c r="I32" s="134">
        <v>4291.35</v>
      </c>
      <c r="J32" s="134"/>
      <c r="K32" s="134"/>
      <c r="L32" s="134">
        <v>4291.35</v>
      </c>
      <c r="M32" s="132"/>
      <c r="N32" s="134"/>
      <c r="O32" s="134"/>
      <c r="P32" s="134"/>
      <c r="Q32" s="134"/>
      <c r="R32" s="134"/>
      <c r="S32" s="134"/>
      <c r="T32" s="134"/>
      <c r="U32" s="134"/>
      <c r="V32" s="134"/>
      <c r="W32" s="134"/>
    </row>
    <row r="33" ht="53.25" customHeight="1" outlineLevel="1" spans="1:23">
      <c r="A33" s="132" t="s">
        <v>46</v>
      </c>
      <c r="B33" s="132" t="s">
        <v>186</v>
      </c>
      <c r="C33" s="132" t="s">
        <v>110</v>
      </c>
      <c r="D33" s="132" t="s">
        <v>109</v>
      </c>
      <c r="E33" s="132" t="s">
        <v>110</v>
      </c>
      <c r="F33" s="132" t="s">
        <v>187</v>
      </c>
      <c r="G33" s="132" t="s">
        <v>110</v>
      </c>
      <c r="H33" s="134">
        <v>236587</v>
      </c>
      <c r="I33" s="134">
        <v>236587</v>
      </c>
      <c r="J33" s="134"/>
      <c r="K33" s="134"/>
      <c r="L33" s="134">
        <v>236587</v>
      </c>
      <c r="M33" s="132"/>
      <c r="N33" s="134"/>
      <c r="O33" s="134"/>
      <c r="P33" s="134"/>
      <c r="Q33" s="134"/>
      <c r="R33" s="134"/>
      <c r="S33" s="134"/>
      <c r="T33" s="134"/>
      <c r="U33" s="134"/>
      <c r="V33" s="134"/>
      <c r="W33" s="134"/>
    </row>
    <row r="34" ht="53.25" customHeight="1" outlineLevel="1" spans="1:23">
      <c r="A34" s="132" t="s">
        <v>46</v>
      </c>
      <c r="B34" s="132" t="s">
        <v>188</v>
      </c>
      <c r="C34" s="132" t="s">
        <v>189</v>
      </c>
      <c r="D34" s="132" t="s">
        <v>78</v>
      </c>
      <c r="E34" s="132" t="s">
        <v>79</v>
      </c>
      <c r="F34" s="132" t="s">
        <v>190</v>
      </c>
      <c r="G34" s="132" t="s">
        <v>191</v>
      </c>
      <c r="H34" s="134">
        <v>23500</v>
      </c>
      <c r="I34" s="134">
        <v>23500</v>
      </c>
      <c r="J34" s="134"/>
      <c r="K34" s="134"/>
      <c r="L34" s="134">
        <v>23500</v>
      </c>
      <c r="M34" s="132"/>
      <c r="N34" s="134"/>
      <c r="O34" s="134"/>
      <c r="P34" s="134"/>
      <c r="Q34" s="134"/>
      <c r="R34" s="134"/>
      <c r="S34" s="134"/>
      <c r="T34" s="134"/>
      <c r="U34" s="134"/>
      <c r="V34" s="134"/>
      <c r="W34" s="134"/>
    </row>
    <row r="35" ht="53.25" customHeight="1" outlineLevel="1" spans="1:23">
      <c r="A35" s="132" t="s">
        <v>46</v>
      </c>
      <c r="B35" s="132" t="s">
        <v>192</v>
      </c>
      <c r="C35" s="132" t="s">
        <v>193</v>
      </c>
      <c r="D35" s="132" t="s">
        <v>78</v>
      </c>
      <c r="E35" s="132" t="s">
        <v>79</v>
      </c>
      <c r="F35" s="132" t="s">
        <v>194</v>
      </c>
      <c r="G35" s="132" t="s">
        <v>195</v>
      </c>
      <c r="H35" s="134">
        <v>50000</v>
      </c>
      <c r="I35" s="134">
        <v>50000</v>
      </c>
      <c r="J35" s="134"/>
      <c r="K35" s="134"/>
      <c r="L35" s="134">
        <v>50000</v>
      </c>
      <c r="M35" s="132"/>
      <c r="N35" s="134"/>
      <c r="O35" s="134"/>
      <c r="P35" s="134"/>
      <c r="Q35" s="134"/>
      <c r="R35" s="134"/>
      <c r="S35" s="134"/>
      <c r="T35" s="134"/>
      <c r="U35" s="134"/>
      <c r="V35" s="134"/>
      <c r="W35" s="134"/>
    </row>
    <row r="36" ht="53.25" customHeight="1" outlineLevel="1" spans="1:23">
      <c r="A36" s="132" t="s">
        <v>46</v>
      </c>
      <c r="B36" s="132" t="s">
        <v>188</v>
      </c>
      <c r="C36" s="132" t="s">
        <v>189</v>
      </c>
      <c r="D36" s="132" t="s">
        <v>78</v>
      </c>
      <c r="E36" s="132" t="s">
        <v>79</v>
      </c>
      <c r="F36" s="132" t="s">
        <v>196</v>
      </c>
      <c r="G36" s="132" t="s">
        <v>197</v>
      </c>
      <c r="H36" s="134">
        <v>9040</v>
      </c>
      <c r="I36" s="134">
        <v>9040</v>
      </c>
      <c r="J36" s="134"/>
      <c r="K36" s="134"/>
      <c r="L36" s="134">
        <v>9040</v>
      </c>
      <c r="M36" s="132"/>
      <c r="N36" s="134"/>
      <c r="O36" s="134"/>
      <c r="P36" s="134"/>
      <c r="Q36" s="134"/>
      <c r="R36" s="134"/>
      <c r="S36" s="134"/>
      <c r="T36" s="134"/>
      <c r="U36" s="134"/>
      <c r="V36" s="134"/>
      <c r="W36" s="134"/>
    </row>
    <row r="37" ht="53.25" customHeight="1" outlineLevel="1" spans="1:23">
      <c r="A37" s="132" t="s">
        <v>46</v>
      </c>
      <c r="B37" s="132" t="s">
        <v>198</v>
      </c>
      <c r="C37" s="132" t="s">
        <v>199</v>
      </c>
      <c r="D37" s="132" t="s">
        <v>78</v>
      </c>
      <c r="E37" s="132" t="s">
        <v>79</v>
      </c>
      <c r="F37" s="132" t="s">
        <v>200</v>
      </c>
      <c r="G37" s="132" t="s">
        <v>131</v>
      </c>
      <c r="H37" s="134">
        <v>5000</v>
      </c>
      <c r="I37" s="134">
        <v>5000</v>
      </c>
      <c r="J37" s="134"/>
      <c r="K37" s="134"/>
      <c r="L37" s="134">
        <v>5000</v>
      </c>
      <c r="M37" s="132"/>
      <c r="N37" s="134"/>
      <c r="O37" s="134"/>
      <c r="P37" s="134"/>
      <c r="Q37" s="134"/>
      <c r="R37" s="134"/>
      <c r="S37" s="134"/>
      <c r="T37" s="134"/>
      <c r="U37" s="134"/>
      <c r="V37" s="134"/>
      <c r="W37" s="134"/>
    </row>
    <row r="38" ht="53.25" customHeight="1" outlineLevel="1" spans="1:23">
      <c r="A38" s="132" t="s">
        <v>46</v>
      </c>
      <c r="B38" s="132" t="s">
        <v>201</v>
      </c>
      <c r="C38" s="132" t="s">
        <v>202</v>
      </c>
      <c r="D38" s="132" t="s">
        <v>78</v>
      </c>
      <c r="E38" s="132" t="s">
        <v>79</v>
      </c>
      <c r="F38" s="132" t="s">
        <v>203</v>
      </c>
      <c r="G38" s="132" t="s">
        <v>204</v>
      </c>
      <c r="H38" s="134">
        <v>20460</v>
      </c>
      <c r="I38" s="134">
        <v>20460</v>
      </c>
      <c r="J38" s="134"/>
      <c r="K38" s="134"/>
      <c r="L38" s="134">
        <v>20460</v>
      </c>
      <c r="M38" s="132"/>
      <c r="N38" s="134"/>
      <c r="O38" s="134"/>
      <c r="P38" s="134"/>
      <c r="Q38" s="134"/>
      <c r="R38" s="134"/>
      <c r="S38" s="134"/>
      <c r="T38" s="134"/>
      <c r="U38" s="134"/>
      <c r="V38" s="134"/>
      <c r="W38" s="134"/>
    </row>
    <row r="39" ht="53.25" customHeight="1" outlineLevel="1" spans="1:23">
      <c r="A39" s="132" t="s">
        <v>46</v>
      </c>
      <c r="B39" s="132" t="s">
        <v>205</v>
      </c>
      <c r="C39" s="132" t="s">
        <v>206</v>
      </c>
      <c r="D39" s="132" t="s">
        <v>86</v>
      </c>
      <c r="E39" s="132" t="s">
        <v>87</v>
      </c>
      <c r="F39" s="132" t="s">
        <v>190</v>
      </c>
      <c r="G39" s="132" t="s">
        <v>191</v>
      </c>
      <c r="H39" s="134">
        <v>2000</v>
      </c>
      <c r="I39" s="134">
        <v>2000</v>
      </c>
      <c r="J39" s="134"/>
      <c r="K39" s="134"/>
      <c r="L39" s="134">
        <v>2000</v>
      </c>
      <c r="M39" s="132"/>
      <c r="N39" s="134"/>
      <c r="O39" s="134"/>
      <c r="P39" s="134"/>
      <c r="Q39" s="134"/>
      <c r="R39" s="134"/>
      <c r="S39" s="134"/>
      <c r="T39" s="134"/>
      <c r="U39" s="134"/>
      <c r="V39" s="134"/>
      <c r="W39" s="134"/>
    </row>
    <row r="40" ht="53.25" customHeight="1" outlineLevel="1" spans="1:23">
      <c r="A40" s="132" t="s">
        <v>46</v>
      </c>
      <c r="B40" s="132" t="s">
        <v>207</v>
      </c>
      <c r="C40" s="132" t="s">
        <v>195</v>
      </c>
      <c r="D40" s="132" t="s">
        <v>78</v>
      </c>
      <c r="E40" s="132" t="s">
        <v>79</v>
      </c>
      <c r="F40" s="132" t="s">
        <v>194</v>
      </c>
      <c r="G40" s="132" t="s">
        <v>195</v>
      </c>
      <c r="H40" s="134">
        <v>39717.12</v>
      </c>
      <c r="I40" s="134">
        <v>39717.12</v>
      </c>
      <c r="J40" s="134"/>
      <c r="K40" s="134"/>
      <c r="L40" s="134">
        <v>39717.12</v>
      </c>
      <c r="M40" s="132"/>
      <c r="N40" s="134"/>
      <c r="O40" s="134"/>
      <c r="P40" s="134"/>
      <c r="Q40" s="134"/>
      <c r="R40" s="134"/>
      <c r="S40" s="134"/>
      <c r="T40" s="134"/>
      <c r="U40" s="134"/>
      <c r="V40" s="134"/>
      <c r="W40" s="134"/>
    </row>
    <row r="41" ht="53.25" customHeight="1" outlineLevel="1" spans="1:23">
      <c r="A41" s="132" t="s">
        <v>46</v>
      </c>
      <c r="B41" s="132" t="s">
        <v>208</v>
      </c>
      <c r="C41" s="132" t="s">
        <v>209</v>
      </c>
      <c r="D41" s="132" t="s">
        <v>78</v>
      </c>
      <c r="E41" s="132" t="s">
        <v>79</v>
      </c>
      <c r="F41" s="132" t="s">
        <v>210</v>
      </c>
      <c r="G41" s="132" t="s">
        <v>211</v>
      </c>
      <c r="H41" s="134">
        <v>96000</v>
      </c>
      <c r="I41" s="134">
        <v>96000</v>
      </c>
      <c r="J41" s="134"/>
      <c r="K41" s="134"/>
      <c r="L41" s="134">
        <v>96000</v>
      </c>
      <c r="M41" s="132"/>
      <c r="N41" s="134"/>
      <c r="O41" s="134"/>
      <c r="P41" s="134"/>
      <c r="Q41" s="134"/>
      <c r="R41" s="134"/>
      <c r="S41" s="134"/>
      <c r="T41" s="134"/>
      <c r="U41" s="134"/>
      <c r="V41" s="134"/>
      <c r="W41" s="134"/>
    </row>
    <row r="42" ht="30.75" customHeight="1" spans="1:23">
      <c r="A42" s="138" t="s">
        <v>30</v>
      </c>
      <c r="B42" s="138"/>
      <c r="C42" s="138"/>
      <c r="D42" s="138"/>
      <c r="E42" s="138"/>
      <c r="F42" s="138"/>
      <c r="G42" s="138"/>
      <c r="H42" s="134">
        <v>3246911.23</v>
      </c>
      <c r="I42" s="134">
        <v>3246911.23</v>
      </c>
      <c r="J42" s="134"/>
      <c r="K42" s="134"/>
      <c r="L42" s="134">
        <v>3246911.23</v>
      </c>
      <c r="M42" s="134"/>
      <c r="N42" s="134"/>
      <c r="O42" s="134"/>
      <c r="P42" s="134"/>
      <c r="Q42" s="134"/>
      <c r="R42" s="134"/>
      <c r="S42" s="134"/>
      <c r="T42" s="134"/>
      <c r="U42" s="134"/>
      <c r="V42" s="134"/>
      <c r="W42" s="134"/>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abSelected="1" workbookViewId="0">
      <selection activeCell="I19" sqref="I19:I35"/>
    </sheetView>
  </sheetViews>
  <sheetFormatPr defaultColWidth="10.2857142857143" defaultRowHeight="15" customHeight="1"/>
  <cols>
    <col min="1" max="1" width="12.2857142857143" customWidth="1"/>
    <col min="2" max="2" width="10.1428571428571" customWidth="1"/>
    <col min="3" max="3" width="15" customWidth="1"/>
    <col min="4" max="4" width="10.5714285714286" customWidth="1"/>
    <col min="5" max="5" width="7.71428571428571" customWidth="1"/>
    <col min="6" max="6" width="8.57142857142857" customWidth="1"/>
    <col min="7" max="7" width="5.28571428571429" customWidth="1"/>
    <col min="8" max="8" width="9.57142857142857" customWidth="1"/>
    <col min="9" max="11" width="12.847619047619" customWidth="1"/>
    <col min="12" max="12" width="7.28571428571429" customWidth="1"/>
    <col min="13" max="13" width="5.84761904761905" customWidth="1"/>
    <col min="14" max="14" width="4.71428571428571" customWidth="1"/>
    <col min="15" max="15" width="5.57142857142857" customWidth="1"/>
    <col min="16" max="16" width="5.42857142857143"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212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"单位名称："&amp;"盈江县政务服务管理局"</f>
        <v>单位名称：盈江县政务服务管理局</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213</v>
      </c>
      <c r="B4" s="131" t="s">
        <v>136</v>
      </c>
      <c r="C4" s="131" t="s">
        <v>137</v>
      </c>
      <c r="D4" s="131" t="s">
        <v>214</v>
      </c>
      <c r="E4" s="131" t="s">
        <v>138</v>
      </c>
      <c r="F4" s="131" t="s">
        <v>139</v>
      </c>
      <c r="G4" s="131" t="s">
        <v>215</v>
      </c>
      <c r="H4" s="131" t="s">
        <v>216</v>
      </c>
      <c r="I4" s="131" t="s">
        <v>30</v>
      </c>
      <c r="J4" s="131" t="s">
        <v>217</v>
      </c>
      <c r="K4" s="131"/>
      <c r="L4" s="131"/>
      <c r="M4" s="131"/>
      <c r="N4" s="131" t="s">
        <v>148</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47" customHeight="1" spans="1:23">
      <c r="A6" s="131"/>
      <c r="B6" s="131"/>
      <c r="C6" s="131"/>
      <c r="D6" s="131"/>
      <c r="E6" s="131"/>
      <c r="F6" s="131"/>
      <c r="G6" s="131"/>
      <c r="H6" s="131"/>
      <c r="I6" s="131"/>
      <c r="J6" s="131" t="s">
        <v>33</v>
      </c>
      <c r="K6" s="131" t="s">
        <v>218</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150</v>
      </c>
      <c r="Q7" s="131" t="s">
        <v>151</v>
      </c>
      <c r="R7" s="131" t="s">
        <v>152</v>
      </c>
      <c r="S7" s="131" t="s">
        <v>153</v>
      </c>
      <c r="T7" s="131" t="s">
        <v>154</v>
      </c>
      <c r="U7" s="131" t="s">
        <v>155</v>
      </c>
      <c r="V7" s="131" t="s">
        <v>156</v>
      </c>
      <c r="W7" s="131" t="s">
        <v>157</v>
      </c>
    </row>
    <row r="8" ht="63" customHeight="1" spans="1:23">
      <c r="A8" s="132"/>
      <c r="B8" s="132"/>
      <c r="C8" s="132" t="s">
        <v>219</v>
      </c>
      <c r="D8" s="132"/>
      <c r="E8" s="132"/>
      <c r="F8" s="132"/>
      <c r="G8" s="132"/>
      <c r="H8" s="132"/>
      <c r="I8" s="134">
        <v>200000</v>
      </c>
      <c r="J8" s="134">
        <v>200000</v>
      </c>
      <c r="K8" s="134">
        <v>200000</v>
      </c>
      <c r="L8" s="134"/>
      <c r="M8" s="134"/>
      <c r="N8" s="134"/>
      <c r="O8" s="134"/>
      <c r="P8" s="134"/>
      <c r="Q8" s="134"/>
      <c r="R8" s="134"/>
      <c r="S8" s="134"/>
      <c r="T8" s="134"/>
      <c r="U8" s="134"/>
      <c r="V8" s="134"/>
      <c r="W8" s="134"/>
    </row>
    <row r="9" ht="63" customHeight="1" outlineLevel="1" spans="1:23">
      <c r="A9" s="132" t="s">
        <v>220</v>
      </c>
      <c r="B9" s="132" t="s">
        <v>221</v>
      </c>
      <c r="C9" s="132" t="s">
        <v>219</v>
      </c>
      <c r="D9" s="132" t="s">
        <v>46</v>
      </c>
      <c r="E9" s="132" t="s">
        <v>80</v>
      </c>
      <c r="F9" s="132" t="s">
        <v>81</v>
      </c>
      <c r="G9" s="132" t="s">
        <v>222</v>
      </c>
      <c r="H9" s="132" t="s">
        <v>223</v>
      </c>
      <c r="I9" s="134">
        <v>200000</v>
      </c>
      <c r="J9" s="134">
        <v>200000</v>
      </c>
      <c r="K9" s="134">
        <v>200000</v>
      </c>
      <c r="L9" s="134"/>
      <c r="M9" s="134"/>
      <c r="N9" s="134"/>
      <c r="O9" s="134"/>
      <c r="P9" s="134"/>
      <c r="Q9" s="134"/>
      <c r="R9" s="134"/>
      <c r="S9" s="134"/>
      <c r="T9" s="134"/>
      <c r="U9" s="134"/>
      <c r="V9" s="134"/>
      <c r="W9" s="134"/>
    </row>
    <row r="10" ht="63" customHeight="1" spans="1:23">
      <c r="A10" s="132"/>
      <c r="B10" s="132"/>
      <c r="C10" s="132" t="s">
        <v>224</v>
      </c>
      <c r="D10" s="132"/>
      <c r="E10" s="132"/>
      <c r="F10" s="132"/>
      <c r="G10" s="132"/>
      <c r="H10" s="132"/>
      <c r="I10" s="134">
        <v>100000</v>
      </c>
      <c r="J10" s="134"/>
      <c r="K10" s="134"/>
      <c r="L10" s="134"/>
      <c r="M10" s="134"/>
      <c r="N10" s="132"/>
      <c r="O10" s="132"/>
      <c r="P10" s="132"/>
      <c r="Q10" s="134"/>
      <c r="R10" s="134">
        <v>100000</v>
      </c>
      <c r="S10" s="134"/>
      <c r="T10" s="134"/>
      <c r="U10" s="134"/>
      <c r="V10" s="134"/>
      <c r="W10" s="134">
        <v>100000</v>
      </c>
    </row>
    <row r="11" ht="63" customHeight="1" outlineLevel="1" spans="1:23">
      <c r="A11" s="132" t="s">
        <v>225</v>
      </c>
      <c r="B11" s="132" t="s">
        <v>226</v>
      </c>
      <c r="C11" s="132" t="s">
        <v>224</v>
      </c>
      <c r="D11" s="132" t="s">
        <v>46</v>
      </c>
      <c r="E11" s="132" t="s">
        <v>80</v>
      </c>
      <c r="F11" s="132" t="s">
        <v>81</v>
      </c>
      <c r="G11" s="132" t="s">
        <v>190</v>
      </c>
      <c r="H11" s="132" t="s">
        <v>191</v>
      </c>
      <c r="I11" s="134">
        <v>100000</v>
      </c>
      <c r="J11" s="134"/>
      <c r="K11" s="134"/>
      <c r="L11" s="134"/>
      <c r="M11" s="134"/>
      <c r="N11" s="132"/>
      <c r="O11" s="132"/>
      <c r="P11" s="132"/>
      <c r="Q11" s="134"/>
      <c r="R11" s="134">
        <v>100000</v>
      </c>
      <c r="S11" s="134"/>
      <c r="T11" s="134"/>
      <c r="U11" s="134"/>
      <c r="V11" s="134"/>
      <c r="W11" s="134">
        <v>100000</v>
      </c>
    </row>
    <row r="12" ht="63" customHeight="1" spans="1:23">
      <c r="A12" s="132"/>
      <c r="B12" s="132"/>
      <c r="C12" s="132" t="s">
        <v>227</v>
      </c>
      <c r="D12" s="132"/>
      <c r="E12" s="132"/>
      <c r="F12" s="132"/>
      <c r="G12" s="132"/>
      <c r="H12" s="132"/>
      <c r="I12" s="134">
        <v>674300</v>
      </c>
      <c r="J12" s="134">
        <v>674300</v>
      </c>
      <c r="K12" s="134">
        <v>674300</v>
      </c>
      <c r="L12" s="134"/>
      <c r="M12" s="134"/>
      <c r="N12" s="132"/>
      <c r="O12" s="132"/>
      <c r="P12" s="132"/>
      <c r="Q12" s="134"/>
      <c r="R12" s="134"/>
      <c r="S12" s="134"/>
      <c r="T12" s="134"/>
      <c r="U12" s="134"/>
      <c r="V12" s="134"/>
      <c r="W12" s="134"/>
    </row>
    <row r="13" ht="63" customHeight="1" outlineLevel="1" spans="1:23">
      <c r="A13" s="132" t="s">
        <v>228</v>
      </c>
      <c r="B13" s="132" t="s">
        <v>229</v>
      </c>
      <c r="C13" s="132" t="s">
        <v>227</v>
      </c>
      <c r="D13" s="132" t="s">
        <v>46</v>
      </c>
      <c r="E13" s="132" t="s">
        <v>80</v>
      </c>
      <c r="F13" s="132" t="s">
        <v>81</v>
      </c>
      <c r="G13" s="132" t="s">
        <v>190</v>
      </c>
      <c r="H13" s="132" t="s">
        <v>191</v>
      </c>
      <c r="I13" s="134">
        <v>58500</v>
      </c>
      <c r="J13" s="134">
        <v>58500</v>
      </c>
      <c r="K13" s="134">
        <v>58500</v>
      </c>
      <c r="L13" s="134"/>
      <c r="M13" s="134"/>
      <c r="N13" s="132"/>
      <c r="O13" s="132"/>
      <c r="P13" s="132"/>
      <c r="Q13" s="134"/>
      <c r="R13" s="134"/>
      <c r="S13" s="134"/>
      <c r="T13" s="134"/>
      <c r="U13" s="134"/>
      <c r="V13" s="134"/>
      <c r="W13" s="134"/>
    </row>
    <row r="14" ht="63" customHeight="1" outlineLevel="1" spans="1:23">
      <c r="A14" s="132" t="s">
        <v>228</v>
      </c>
      <c r="B14" s="132" t="s">
        <v>229</v>
      </c>
      <c r="C14" s="132" t="s">
        <v>227</v>
      </c>
      <c r="D14" s="132" t="s">
        <v>46</v>
      </c>
      <c r="E14" s="132" t="s">
        <v>80</v>
      </c>
      <c r="F14" s="132" t="s">
        <v>81</v>
      </c>
      <c r="G14" s="132" t="s">
        <v>230</v>
      </c>
      <c r="H14" s="132" t="s">
        <v>231</v>
      </c>
      <c r="I14" s="134">
        <v>20000</v>
      </c>
      <c r="J14" s="134">
        <v>20000</v>
      </c>
      <c r="K14" s="134">
        <v>20000</v>
      </c>
      <c r="L14" s="134"/>
      <c r="M14" s="134"/>
      <c r="N14" s="132"/>
      <c r="O14" s="132"/>
      <c r="P14" s="132"/>
      <c r="Q14" s="134"/>
      <c r="R14" s="134"/>
      <c r="S14" s="134"/>
      <c r="T14" s="134"/>
      <c r="U14" s="134"/>
      <c r="V14" s="134"/>
      <c r="W14" s="134"/>
    </row>
    <row r="15" ht="63" customHeight="1" outlineLevel="1" spans="1:23">
      <c r="A15" s="132" t="s">
        <v>228</v>
      </c>
      <c r="B15" s="132" t="s">
        <v>229</v>
      </c>
      <c r="C15" s="132" t="s">
        <v>227</v>
      </c>
      <c r="D15" s="132" t="s">
        <v>46</v>
      </c>
      <c r="E15" s="132" t="s">
        <v>80</v>
      </c>
      <c r="F15" s="132" t="s">
        <v>81</v>
      </c>
      <c r="G15" s="132" t="s">
        <v>232</v>
      </c>
      <c r="H15" s="132" t="s">
        <v>233</v>
      </c>
      <c r="I15" s="134">
        <v>40000</v>
      </c>
      <c r="J15" s="134">
        <v>40000</v>
      </c>
      <c r="K15" s="134">
        <v>40000</v>
      </c>
      <c r="L15" s="134"/>
      <c r="M15" s="134"/>
      <c r="N15" s="132"/>
      <c r="O15" s="132"/>
      <c r="P15" s="132"/>
      <c r="Q15" s="134"/>
      <c r="R15" s="134"/>
      <c r="S15" s="134"/>
      <c r="T15" s="134"/>
      <c r="U15" s="134"/>
      <c r="V15" s="134"/>
      <c r="W15" s="134"/>
    </row>
    <row r="16" ht="63" customHeight="1" outlineLevel="1" spans="1:23">
      <c r="A16" s="132" t="s">
        <v>228</v>
      </c>
      <c r="B16" s="132" t="s">
        <v>229</v>
      </c>
      <c r="C16" s="132" t="s">
        <v>227</v>
      </c>
      <c r="D16" s="132" t="s">
        <v>46</v>
      </c>
      <c r="E16" s="132" t="s">
        <v>80</v>
      </c>
      <c r="F16" s="132" t="s">
        <v>81</v>
      </c>
      <c r="G16" s="132" t="s">
        <v>234</v>
      </c>
      <c r="H16" s="132" t="s">
        <v>235</v>
      </c>
      <c r="I16" s="134">
        <v>73000</v>
      </c>
      <c r="J16" s="134">
        <v>73000</v>
      </c>
      <c r="K16" s="134">
        <v>73000</v>
      </c>
      <c r="L16" s="134"/>
      <c r="M16" s="134"/>
      <c r="N16" s="132"/>
      <c r="O16" s="132"/>
      <c r="P16" s="132"/>
      <c r="Q16" s="134"/>
      <c r="R16" s="134"/>
      <c r="S16" s="134"/>
      <c r="T16" s="134"/>
      <c r="U16" s="134"/>
      <c r="V16" s="134"/>
      <c r="W16" s="134"/>
    </row>
    <row r="17" ht="63" customHeight="1" outlineLevel="1" spans="1:23">
      <c r="A17" s="132" t="s">
        <v>228</v>
      </c>
      <c r="B17" s="132" t="s">
        <v>229</v>
      </c>
      <c r="C17" s="132" t="s">
        <v>227</v>
      </c>
      <c r="D17" s="132" t="s">
        <v>46</v>
      </c>
      <c r="E17" s="132" t="s">
        <v>80</v>
      </c>
      <c r="F17" s="132" t="s">
        <v>81</v>
      </c>
      <c r="G17" s="132" t="s">
        <v>196</v>
      </c>
      <c r="H17" s="132" t="s">
        <v>197</v>
      </c>
      <c r="I17" s="134">
        <v>29000</v>
      </c>
      <c r="J17" s="134">
        <v>29000</v>
      </c>
      <c r="K17" s="134">
        <v>29000</v>
      </c>
      <c r="L17" s="134"/>
      <c r="M17" s="134"/>
      <c r="N17" s="132"/>
      <c r="O17" s="132"/>
      <c r="P17" s="132"/>
      <c r="Q17" s="134"/>
      <c r="R17" s="134"/>
      <c r="S17" s="134"/>
      <c r="T17" s="134"/>
      <c r="U17" s="134"/>
      <c r="V17" s="134"/>
      <c r="W17" s="134"/>
    </row>
    <row r="18" ht="63" customHeight="1" outlineLevel="1" spans="1:23">
      <c r="A18" s="132" t="s">
        <v>228</v>
      </c>
      <c r="B18" s="132" t="s">
        <v>229</v>
      </c>
      <c r="C18" s="132" t="s">
        <v>227</v>
      </c>
      <c r="D18" s="132" t="s">
        <v>46</v>
      </c>
      <c r="E18" s="132" t="s">
        <v>80</v>
      </c>
      <c r="F18" s="132" t="s">
        <v>81</v>
      </c>
      <c r="G18" s="132" t="s">
        <v>236</v>
      </c>
      <c r="H18" s="132" t="s">
        <v>237</v>
      </c>
      <c r="I18" s="134">
        <v>368800</v>
      </c>
      <c r="J18" s="134">
        <v>368800</v>
      </c>
      <c r="K18" s="134">
        <v>368800</v>
      </c>
      <c r="L18" s="134"/>
      <c r="M18" s="134"/>
      <c r="N18" s="132"/>
      <c r="O18" s="132"/>
      <c r="P18" s="132"/>
      <c r="Q18" s="134"/>
      <c r="R18" s="134"/>
      <c r="S18" s="134"/>
      <c r="T18" s="134"/>
      <c r="U18" s="134"/>
      <c r="V18" s="134"/>
      <c r="W18" s="134"/>
    </row>
    <row r="19" ht="63" customHeight="1" outlineLevel="1" spans="1:23">
      <c r="A19" s="132" t="s">
        <v>228</v>
      </c>
      <c r="B19" s="132" t="s">
        <v>229</v>
      </c>
      <c r="C19" s="132" t="s">
        <v>227</v>
      </c>
      <c r="D19" s="132" t="s">
        <v>46</v>
      </c>
      <c r="E19" s="132" t="s">
        <v>80</v>
      </c>
      <c r="F19" s="132" t="s">
        <v>81</v>
      </c>
      <c r="G19" s="132" t="s">
        <v>238</v>
      </c>
      <c r="H19" s="132" t="s">
        <v>239</v>
      </c>
      <c r="I19" s="134">
        <v>85000</v>
      </c>
      <c r="J19" s="134">
        <v>85000</v>
      </c>
      <c r="K19" s="134">
        <v>85000</v>
      </c>
      <c r="L19" s="134"/>
      <c r="M19" s="134"/>
      <c r="N19" s="132"/>
      <c r="O19" s="132"/>
      <c r="P19" s="132"/>
      <c r="Q19" s="134"/>
      <c r="R19" s="134"/>
      <c r="S19" s="134"/>
      <c r="T19" s="134"/>
      <c r="U19" s="134"/>
      <c r="V19" s="134"/>
      <c r="W19" s="134"/>
    </row>
    <row r="20" ht="63" customHeight="1" spans="1:23">
      <c r="A20" s="132"/>
      <c r="B20" s="132"/>
      <c r="C20" s="132" t="s">
        <v>240</v>
      </c>
      <c r="D20" s="132"/>
      <c r="E20" s="132"/>
      <c r="F20" s="132"/>
      <c r="G20" s="132"/>
      <c r="H20" s="132"/>
      <c r="I20" s="134">
        <v>10000</v>
      </c>
      <c r="J20" s="134">
        <v>10000</v>
      </c>
      <c r="K20" s="134">
        <v>10000</v>
      </c>
      <c r="L20" s="134"/>
      <c r="M20" s="134"/>
      <c r="N20" s="132"/>
      <c r="O20" s="132"/>
      <c r="P20" s="132"/>
      <c r="Q20" s="134"/>
      <c r="R20" s="134"/>
      <c r="S20" s="134"/>
      <c r="T20" s="134"/>
      <c r="U20" s="134"/>
      <c r="V20" s="134"/>
      <c r="W20" s="134"/>
    </row>
    <row r="21" ht="63" customHeight="1" outlineLevel="1" spans="1:23">
      <c r="A21" s="132" t="s">
        <v>220</v>
      </c>
      <c r="B21" s="132" t="s">
        <v>241</v>
      </c>
      <c r="C21" s="132" t="s">
        <v>240</v>
      </c>
      <c r="D21" s="132" t="s">
        <v>46</v>
      </c>
      <c r="E21" s="132" t="s">
        <v>80</v>
      </c>
      <c r="F21" s="132" t="s">
        <v>81</v>
      </c>
      <c r="G21" s="132" t="s">
        <v>190</v>
      </c>
      <c r="H21" s="132" t="s">
        <v>191</v>
      </c>
      <c r="I21" s="134">
        <v>7000</v>
      </c>
      <c r="J21" s="134">
        <v>7000</v>
      </c>
      <c r="K21" s="134">
        <v>7000</v>
      </c>
      <c r="L21" s="134"/>
      <c r="M21" s="134"/>
      <c r="N21" s="132"/>
      <c r="O21" s="132"/>
      <c r="P21" s="132"/>
      <c r="Q21" s="134"/>
      <c r="R21" s="134"/>
      <c r="S21" s="134"/>
      <c r="T21" s="134"/>
      <c r="U21" s="134"/>
      <c r="V21" s="134"/>
      <c r="W21" s="134"/>
    </row>
    <row r="22" ht="63" customHeight="1" outlineLevel="1" spans="1:23">
      <c r="A22" s="132" t="s">
        <v>220</v>
      </c>
      <c r="B22" s="132" t="s">
        <v>241</v>
      </c>
      <c r="C22" s="132" t="s">
        <v>240</v>
      </c>
      <c r="D22" s="132" t="s">
        <v>46</v>
      </c>
      <c r="E22" s="132" t="s">
        <v>80</v>
      </c>
      <c r="F22" s="132" t="s">
        <v>81</v>
      </c>
      <c r="G22" s="132" t="s">
        <v>196</v>
      </c>
      <c r="H22" s="132" t="s">
        <v>197</v>
      </c>
      <c r="I22" s="134">
        <v>3000</v>
      </c>
      <c r="J22" s="134">
        <v>3000</v>
      </c>
      <c r="K22" s="134">
        <v>3000</v>
      </c>
      <c r="L22" s="134"/>
      <c r="M22" s="134"/>
      <c r="N22" s="132"/>
      <c r="O22" s="132"/>
      <c r="P22" s="132"/>
      <c r="Q22" s="134"/>
      <c r="R22" s="134"/>
      <c r="S22" s="134"/>
      <c r="T22" s="134"/>
      <c r="U22" s="134"/>
      <c r="V22" s="134"/>
      <c r="W22" s="134"/>
    </row>
    <row r="23" ht="63" customHeight="1" spans="1:23">
      <c r="A23" s="132"/>
      <c r="B23" s="132"/>
      <c r="C23" s="132" t="s">
        <v>242</v>
      </c>
      <c r="D23" s="132"/>
      <c r="E23" s="132"/>
      <c r="F23" s="132"/>
      <c r="G23" s="132"/>
      <c r="H23" s="132"/>
      <c r="I23" s="134">
        <v>60000</v>
      </c>
      <c r="J23" s="134">
        <v>60000</v>
      </c>
      <c r="K23" s="134">
        <v>60000</v>
      </c>
      <c r="L23" s="134"/>
      <c r="M23" s="134"/>
      <c r="N23" s="132"/>
      <c r="O23" s="132"/>
      <c r="P23" s="132"/>
      <c r="Q23" s="134"/>
      <c r="R23" s="134"/>
      <c r="S23" s="134"/>
      <c r="T23" s="134"/>
      <c r="U23" s="134"/>
      <c r="V23" s="134"/>
      <c r="W23" s="134"/>
    </row>
    <row r="24" ht="63" customHeight="1" outlineLevel="1" spans="1:23">
      <c r="A24" s="132" t="s">
        <v>220</v>
      </c>
      <c r="B24" s="132" t="s">
        <v>243</v>
      </c>
      <c r="C24" s="132" t="s">
        <v>242</v>
      </c>
      <c r="D24" s="132" t="s">
        <v>46</v>
      </c>
      <c r="E24" s="132" t="s">
        <v>80</v>
      </c>
      <c r="F24" s="132" t="s">
        <v>81</v>
      </c>
      <c r="G24" s="132" t="s">
        <v>244</v>
      </c>
      <c r="H24" s="132" t="s">
        <v>245</v>
      </c>
      <c r="I24" s="134">
        <v>60000</v>
      </c>
      <c r="J24" s="134">
        <v>60000</v>
      </c>
      <c r="K24" s="134">
        <v>60000</v>
      </c>
      <c r="L24" s="134"/>
      <c r="M24" s="134"/>
      <c r="N24" s="132"/>
      <c r="O24" s="132"/>
      <c r="P24" s="132"/>
      <c r="Q24" s="134"/>
      <c r="R24" s="134"/>
      <c r="S24" s="134"/>
      <c r="T24" s="134"/>
      <c r="U24" s="134"/>
      <c r="V24" s="134"/>
      <c r="W24" s="134"/>
    </row>
    <row r="25" ht="63" customHeight="1" spans="1:23">
      <c r="A25" s="132"/>
      <c r="B25" s="132"/>
      <c r="C25" s="132" t="s">
        <v>246</v>
      </c>
      <c r="D25" s="132"/>
      <c r="E25" s="132"/>
      <c r="F25" s="132"/>
      <c r="G25" s="132"/>
      <c r="H25" s="132"/>
      <c r="I25" s="134">
        <v>960000</v>
      </c>
      <c r="J25" s="134">
        <v>960000</v>
      </c>
      <c r="K25" s="134">
        <v>960000</v>
      </c>
      <c r="L25" s="134"/>
      <c r="M25" s="134"/>
      <c r="N25" s="132"/>
      <c r="O25" s="132"/>
      <c r="P25" s="132"/>
      <c r="Q25" s="134"/>
      <c r="R25" s="134"/>
      <c r="S25" s="134"/>
      <c r="T25" s="134"/>
      <c r="U25" s="134"/>
      <c r="V25" s="134"/>
      <c r="W25" s="134"/>
    </row>
    <row r="26" ht="63" customHeight="1" outlineLevel="1" spans="1:23">
      <c r="A26" s="132" t="s">
        <v>220</v>
      </c>
      <c r="B26" s="132" t="s">
        <v>247</v>
      </c>
      <c r="C26" s="132" t="s">
        <v>246</v>
      </c>
      <c r="D26" s="132" t="s">
        <v>46</v>
      </c>
      <c r="E26" s="132" t="s">
        <v>78</v>
      </c>
      <c r="F26" s="132" t="s">
        <v>79</v>
      </c>
      <c r="G26" s="132" t="s">
        <v>248</v>
      </c>
      <c r="H26" s="132" t="s">
        <v>249</v>
      </c>
      <c r="I26" s="134">
        <v>30000</v>
      </c>
      <c r="J26" s="134">
        <v>30000</v>
      </c>
      <c r="K26" s="134">
        <v>30000</v>
      </c>
      <c r="L26" s="134"/>
      <c r="M26" s="134"/>
      <c r="N26" s="132"/>
      <c r="O26" s="132"/>
      <c r="P26" s="132"/>
      <c r="Q26" s="134"/>
      <c r="R26" s="134"/>
      <c r="S26" s="134"/>
      <c r="T26" s="134"/>
      <c r="U26" s="134"/>
      <c r="V26" s="134"/>
      <c r="W26" s="134"/>
    </row>
    <row r="27" ht="63" customHeight="1" outlineLevel="1" spans="1:23">
      <c r="A27" s="132" t="s">
        <v>220</v>
      </c>
      <c r="B27" s="132" t="s">
        <v>247</v>
      </c>
      <c r="C27" s="132" t="s">
        <v>246</v>
      </c>
      <c r="D27" s="132" t="s">
        <v>46</v>
      </c>
      <c r="E27" s="132" t="s">
        <v>80</v>
      </c>
      <c r="F27" s="132" t="s">
        <v>81</v>
      </c>
      <c r="G27" s="132" t="s">
        <v>190</v>
      </c>
      <c r="H27" s="132" t="s">
        <v>191</v>
      </c>
      <c r="I27" s="134">
        <v>177500</v>
      </c>
      <c r="J27" s="134">
        <v>177500</v>
      </c>
      <c r="K27" s="134">
        <v>177500</v>
      </c>
      <c r="L27" s="134"/>
      <c r="M27" s="134"/>
      <c r="N27" s="132"/>
      <c r="O27" s="132"/>
      <c r="P27" s="132"/>
      <c r="Q27" s="134"/>
      <c r="R27" s="134"/>
      <c r="S27" s="134"/>
      <c r="T27" s="134"/>
      <c r="U27" s="134"/>
      <c r="V27" s="134"/>
      <c r="W27" s="134"/>
    </row>
    <row r="28" ht="63" customHeight="1" outlineLevel="1" spans="1:23">
      <c r="A28" s="132" t="s">
        <v>220</v>
      </c>
      <c r="B28" s="132" t="s">
        <v>247</v>
      </c>
      <c r="C28" s="132" t="s">
        <v>246</v>
      </c>
      <c r="D28" s="132" t="s">
        <v>46</v>
      </c>
      <c r="E28" s="132" t="s">
        <v>80</v>
      </c>
      <c r="F28" s="132" t="s">
        <v>81</v>
      </c>
      <c r="G28" s="132" t="s">
        <v>234</v>
      </c>
      <c r="H28" s="132" t="s">
        <v>235</v>
      </c>
      <c r="I28" s="134">
        <v>55000</v>
      </c>
      <c r="J28" s="134">
        <v>55000</v>
      </c>
      <c r="K28" s="134">
        <v>55000</v>
      </c>
      <c r="L28" s="134"/>
      <c r="M28" s="134"/>
      <c r="N28" s="132"/>
      <c r="O28" s="132"/>
      <c r="P28" s="132"/>
      <c r="Q28" s="134"/>
      <c r="R28" s="134"/>
      <c r="S28" s="134"/>
      <c r="T28" s="134"/>
      <c r="U28" s="134"/>
      <c r="V28" s="134"/>
      <c r="W28" s="134"/>
    </row>
    <row r="29" ht="63" customHeight="1" outlineLevel="1" spans="1:23">
      <c r="A29" s="132" t="s">
        <v>220</v>
      </c>
      <c r="B29" s="132" t="s">
        <v>247</v>
      </c>
      <c r="C29" s="132" t="s">
        <v>246</v>
      </c>
      <c r="D29" s="132" t="s">
        <v>46</v>
      </c>
      <c r="E29" s="132" t="s">
        <v>80</v>
      </c>
      <c r="F29" s="132" t="s">
        <v>81</v>
      </c>
      <c r="G29" s="132" t="s">
        <v>196</v>
      </c>
      <c r="H29" s="132" t="s">
        <v>197</v>
      </c>
      <c r="I29" s="134">
        <v>5000</v>
      </c>
      <c r="J29" s="134">
        <v>5000</v>
      </c>
      <c r="K29" s="134">
        <v>5000</v>
      </c>
      <c r="L29" s="134"/>
      <c r="M29" s="134"/>
      <c r="N29" s="132"/>
      <c r="O29" s="132"/>
      <c r="P29" s="132"/>
      <c r="Q29" s="134"/>
      <c r="R29" s="134"/>
      <c r="S29" s="134"/>
      <c r="T29" s="134"/>
      <c r="U29" s="134"/>
      <c r="V29" s="134"/>
      <c r="W29" s="134"/>
    </row>
    <row r="30" ht="63" customHeight="1" outlineLevel="1" spans="1:23">
      <c r="A30" s="132" t="s">
        <v>220</v>
      </c>
      <c r="B30" s="132" t="s">
        <v>247</v>
      </c>
      <c r="C30" s="132" t="s">
        <v>246</v>
      </c>
      <c r="D30" s="132" t="s">
        <v>46</v>
      </c>
      <c r="E30" s="132" t="s">
        <v>80</v>
      </c>
      <c r="F30" s="132" t="s">
        <v>81</v>
      </c>
      <c r="G30" s="132" t="s">
        <v>236</v>
      </c>
      <c r="H30" s="132" t="s">
        <v>237</v>
      </c>
      <c r="I30" s="134">
        <v>130000</v>
      </c>
      <c r="J30" s="134">
        <v>130000</v>
      </c>
      <c r="K30" s="134">
        <v>130000</v>
      </c>
      <c r="L30" s="134"/>
      <c r="M30" s="134"/>
      <c r="N30" s="132"/>
      <c r="O30" s="132"/>
      <c r="P30" s="132"/>
      <c r="Q30" s="134"/>
      <c r="R30" s="134"/>
      <c r="S30" s="134"/>
      <c r="T30" s="134"/>
      <c r="U30" s="134"/>
      <c r="V30" s="134"/>
      <c r="W30" s="134"/>
    </row>
    <row r="31" ht="63" customHeight="1" outlineLevel="1" spans="1:23">
      <c r="A31" s="132" t="s">
        <v>220</v>
      </c>
      <c r="B31" s="132" t="s">
        <v>247</v>
      </c>
      <c r="C31" s="132" t="s">
        <v>246</v>
      </c>
      <c r="D31" s="132" t="s">
        <v>46</v>
      </c>
      <c r="E31" s="132" t="s">
        <v>80</v>
      </c>
      <c r="F31" s="132" t="s">
        <v>81</v>
      </c>
      <c r="G31" s="132" t="s">
        <v>250</v>
      </c>
      <c r="H31" s="132" t="s">
        <v>251</v>
      </c>
      <c r="I31" s="134">
        <v>5000</v>
      </c>
      <c r="J31" s="134">
        <v>5000</v>
      </c>
      <c r="K31" s="134">
        <v>5000</v>
      </c>
      <c r="L31" s="134"/>
      <c r="M31" s="134"/>
      <c r="N31" s="132"/>
      <c r="O31" s="132"/>
      <c r="P31" s="132"/>
      <c r="Q31" s="134"/>
      <c r="R31" s="134"/>
      <c r="S31" s="134"/>
      <c r="T31" s="134"/>
      <c r="U31" s="134"/>
      <c r="V31" s="134"/>
      <c r="W31" s="134"/>
    </row>
    <row r="32" ht="63" customHeight="1" outlineLevel="1" spans="1:23">
      <c r="A32" s="132" t="s">
        <v>220</v>
      </c>
      <c r="B32" s="132" t="s">
        <v>247</v>
      </c>
      <c r="C32" s="132" t="s">
        <v>246</v>
      </c>
      <c r="D32" s="132" t="s">
        <v>46</v>
      </c>
      <c r="E32" s="132" t="s">
        <v>80</v>
      </c>
      <c r="F32" s="132" t="s">
        <v>81</v>
      </c>
      <c r="G32" s="132" t="s">
        <v>244</v>
      </c>
      <c r="H32" s="132" t="s">
        <v>245</v>
      </c>
      <c r="I32" s="134">
        <v>300000</v>
      </c>
      <c r="J32" s="134">
        <v>300000</v>
      </c>
      <c r="K32" s="134">
        <v>300000</v>
      </c>
      <c r="L32" s="134"/>
      <c r="M32" s="134"/>
      <c r="N32" s="132"/>
      <c r="O32" s="132"/>
      <c r="P32" s="132"/>
      <c r="Q32" s="134"/>
      <c r="R32" s="134"/>
      <c r="S32" s="134"/>
      <c r="T32" s="134"/>
      <c r="U32" s="134"/>
      <c r="V32" s="134"/>
      <c r="W32" s="134"/>
    </row>
    <row r="33" ht="63" customHeight="1" outlineLevel="1" spans="1:23">
      <c r="A33" s="132" t="s">
        <v>220</v>
      </c>
      <c r="B33" s="132" t="s">
        <v>247</v>
      </c>
      <c r="C33" s="132" t="s">
        <v>246</v>
      </c>
      <c r="D33" s="132" t="s">
        <v>46</v>
      </c>
      <c r="E33" s="132" t="s">
        <v>80</v>
      </c>
      <c r="F33" s="132" t="s">
        <v>81</v>
      </c>
      <c r="G33" s="132" t="s">
        <v>252</v>
      </c>
      <c r="H33" s="132" t="s">
        <v>253</v>
      </c>
      <c r="I33" s="134">
        <v>130000</v>
      </c>
      <c r="J33" s="134">
        <v>130000</v>
      </c>
      <c r="K33" s="134">
        <v>130000</v>
      </c>
      <c r="L33" s="134"/>
      <c r="M33" s="134"/>
      <c r="N33" s="132"/>
      <c r="O33" s="132"/>
      <c r="P33" s="132"/>
      <c r="Q33" s="134"/>
      <c r="R33" s="134"/>
      <c r="S33" s="134"/>
      <c r="T33" s="134"/>
      <c r="U33" s="134"/>
      <c r="V33" s="134"/>
      <c r="W33" s="134"/>
    </row>
    <row r="34" ht="63" customHeight="1" outlineLevel="1" spans="1:23">
      <c r="A34" s="132" t="s">
        <v>220</v>
      </c>
      <c r="B34" s="132" t="s">
        <v>247</v>
      </c>
      <c r="C34" s="132" t="s">
        <v>246</v>
      </c>
      <c r="D34" s="132" t="s">
        <v>46</v>
      </c>
      <c r="E34" s="132" t="s">
        <v>80</v>
      </c>
      <c r="F34" s="132" t="s">
        <v>81</v>
      </c>
      <c r="G34" s="132" t="s">
        <v>210</v>
      </c>
      <c r="H34" s="132" t="s">
        <v>211</v>
      </c>
      <c r="I34" s="134">
        <v>7000</v>
      </c>
      <c r="J34" s="134">
        <v>7000</v>
      </c>
      <c r="K34" s="134">
        <v>7000</v>
      </c>
      <c r="L34" s="134"/>
      <c r="M34" s="134"/>
      <c r="N34" s="132"/>
      <c r="O34" s="132"/>
      <c r="P34" s="132"/>
      <c r="Q34" s="134"/>
      <c r="R34" s="134"/>
      <c r="S34" s="134"/>
      <c r="T34" s="134"/>
      <c r="U34" s="134"/>
      <c r="V34" s="134"/>
      <c r="W34" s="134"/>
    </row>
    <row r="35" ht="63" customHeight="1" outlineLevel="1" spans="1:23">
      <c r="A35" s="132" t="s">
        <v>220</v>
      </c>
      <c r="B35" s="132" t="s">
        <v>247</v>
      </c>
      <c r="C35" s="132" t="s">
        <v>246</v>
      </c>
      <c r="D35" s="132" t="s">
        <v>46</v>
      </c>
      <c r="E35" s="132" t="s">
        <v>80</v>
      </c>
      <c r="F35" s="132" t="s">
        <v>81</v>
      </c>
      <c r="G35" s="132" t="s">
        <v>238</v>
      </c>
      <c r="H35" s="132" t="s">
        <v>239</v>
      </c>
      <c r="I35" s="134">
        <v>120500</v>
      </c>
      <c r="J35" s="134">
        <v>120500</v>
      </c>
      <c r="K35" s="134">
        <v>120500</v>
      </c>
      <c r="L35" s="134"/>
      <c r="M35" s="134"/>
      <c r="N35" s="132"/>
      <c r="O35" s="132"/>
      <c r="P35" s="132"/>
      <c r="Q35" s="134"/>
      <c r="R35" s="134"/>
      <c r="S35" s="134"/>
      <c r="T35" s="134"/>
      <c r="U35" s="134"/>
      <c r="V35" s="134"/>
      <c r="W35" s="134"/>
    </row>
    <row r="36" ht="30" customHeight="1" spans="1:23">
      <c r="A36" s="133" t="s">
        <v>30</v>
      </c>
      <c r="B36" s="133"/>
      <c r="C36" s="133"/>
      <c r="D36" s="133"/>
      <c r="E36" s="133"/>
      <c r="F36" s="133"/>
      <c r="G36" s="133"/>
      <c r="H36" s="133"/>
      <c r="I36" s="134">
        <v>2004300</v>
      </c>
      <c r="J36" s="134">
        <v>1904300</v>
      </c>
      <c r="K36" s="134">
        <v>1904300</v>
      </c>
      <c r="L36" s="134"/>
      <c r="M36" s="134"/>
      <c r="N36" s="134"/>
      <c r="O36" s="134"/>
      <c r="P36" s="134"/>
      <c r="Q36" s="134"/>
      <c r="R36" s="134">
        <v>100000</v>
      </c>
      <c r="S36" s="134"/>
      <c r="T36" s="134"/>
      <c r="U36" s="134"/>
      <c r="V36" s="134"/>
      <c r="W36" s="134">
        <v>100000</v>
      </c>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5"/>
  <sheetViews>
    <sheetView showZeros="0" topLeftCell="A27" workbookViewId="0">
      <selection activeCell="B33" sqref="B33:B35"/>
    </sheetView>
  </sheetViews>
  <sheetFormatPr defaultColWidth="10.2857142857143" defaultRowHeight="15" customHeight="1"/>
  <cols>
    <col min="1" max="1" width="14.2857142857143" customWidth="1"/>
    <col min="2" max="2" width="37" customWidth="1"/>
    <col min="3" max="9" width="14.2857142857143" customWidth="1"/>
    <col min="10" max="10" width="36.7142857142857" customWidth="1"/>
  </cols>
  <sheetData>
    <row r="1" ht="18.75" customHeight="1" spans="1:10">
      <c r="A1" s="123"/>
      <c r="B1" s="123"/>
      <c r="C1" s="123"/>
      <c r="D1" s="123"/>
      <c r="E1" s="123"/>
      <c r="F1" s="123"/>
      <c r="G1" s="123"/>
      <c r="H1" s="123"/>
      <c r="I1" s="123"/>
      <c r="J1" s="127" t="s">
        <v>254</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tr">
        <f>"单位名称："&amp;"盈江县政务服务管理局"</f>
        <v>单位名称：盈江县政务服务管理局</v>
      </c>
      <c r="B3" s="123"/>
      <c r="C3" s="123"/>
      <c r="D3" s="123"/>
      <c r="E3" s="123"/>
      <c r="F3" s="123"/>
      <c r="G3" s="123"/>
      <c r="H3" s="123"/>
      <c r="I3" s="123"/>
      <c r="J3" s="123"/>
    </row>
    <row r="4" ht="33" customHeight="1" spans="1:10">
      <c r="A4" s="125" t="s">
        <v>255</v>
      </c>
      <c r="B4" s="125" t="s">
        <v>256</v>
      </c>
      <c r="C4" s="125" t="s">
        <v>257</v>
      </c>
      <c r="D4" s="125" t="s">
        <v>258</v>
      </c>
      <c r="E4" s="125" t="s">
        <v>259</v>
      </c>
      <c r="F4" s="125" t="s">
        <v>260</v>
      </c>
      <c r="G4" s="125" t="s">
        <v>261</v>
      </c>
      <c r="H4" s="125" t="s">
        <v>262</v>
      </c>
      <c r="I4" s="125" t="s">
        <v>263</v>
      </c>
      <c r="J4" s="125" t="s">
        <v>264</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227</v>
      </c>
      <c r="B7" s="126" t="s">
        <v>265</v>
      </c>
      <c r="C7" s="126" t="s">
        <v>266</v>
      </c>
      <c r="D7" s="126" t="s">
        <v>267</v>
      </c>
      <c r="E7" s="126" t="s">
        <v>268</v>
      </c>
      <c r="F7" s="126" t="s">
        <v>269</v>
      </c>
      <c r="G7" s="125" t="s">
        <v>270</v>
      </c>
      <c r="H7" s="125" t="s">
        <v>271</v>
      </c>
      <c r="I7" s="126" t="s">
        <v>272</v>
      </c>
      <c r="J7" s="126" t="s">
        <v>273</v>
      </c>
    </row>
    <row r="8" ht="52.5" customHeight="1" outlineLevel="1" spans="1:10">
      <c r="A8" s="126" t="s">
        <v>227</v>
      </c>
      <c r="B8" s="126" t="s">
        <v>265</v>
      </c>
      <c r="C8" s="126" t="s">
        <v>266</v>
      </c>
      <c r="D8" s="126" t="s">
        <v>274</v>
      </c>
      <c r="E8" s="126" t="s">
        <v>275</v>
      </c>
      <c r="F8" s="126" t="s">
        <v>269</v>
      </c>
      <c r="G8" s="125" t="s">
        <v>270</v>
      </c>
      <c r="H8" s="125" t="s">
        <v>271</v>
      </c>
      <c r="I8" s="126" t="s">
        <v>272</v>
      </c>
      <c r="J8" s="126" t="s">
        <v>276</v>
      </c>
    </row>
    <row r="9" ht="52.5" customHeight="1" outlineLevel="1" spans="1:10">
      <c r="A9" s="126" t="s">
        <v>227</v>
      </c>
      <c r="B9" s="126" t="s">
        <v>265</v>
      </c>
      <c r="C9" s="126" t="s">
        <v>266</v>
      </c>
      <c r="D9" s="126" t="s">
        <v>274</v>
      </c>
      <c r="E9" s="126" t="s">
        <v>277</v>
      </c>
      <c r="F9" s="126" t="s">
        <v>278</v>
      </c>
      <c r="G9" s="125" t="s">
        <v>270</v>
      </c>
      <c r="H9" s="125" t="s">
        <v>271</v>
      </c>
      <c r="I9" s="126" t="s">
        <v>272</v>
      </c>
      <c r="J9" s="126" t="s">
        <v>279</v>
      </c>
    </row>
    <row r="10" ht="52.5" customHeight="1" outlineLevel="1" spans="1:10">
      <c r="A10" s="126" t="s">
        <v>227</v>
      </c>
      <c r="B10" s="126" t="s">
        <v>265</v>
      </c>
      <c r="C10" s="126" t="s">
        <v>280</v>
      </c>
      <c r="D10" s="126" t="s">
        <v>281</v>
      </c>
      <c r="E10" s="126" t="s">
        <v>282</v>
      </c>
      <c r="F10" s="126" t="s">
        <v>269</v>
      </c>
      <c r="G10" s="125" t="s">
        <v>283</v>
      </c>
      <c r="H10" s="125"/>
      <c r="I10" s="126" t="s">
        <v>284</v>
      </c>
      <c r="J10" s="126" t="s">
        <v>285</v>
      </c>
    </row>
    <row r="11" ht="52.5" customHeight="1" outlineLevel="1" spans="1:10">
      <c r="A11" s="126" t="s">
        <v>227</v>
      </c>
      <c r="B11" s="126" t="s">
        <v>265</v>
      </c>
      <c r="C11" s="126" t="s">
        <v>280</v>
      </c>
      <c r="D11" s="126" t="s">
        <v>281</v>
      </c>
      <c r="E11" s="126" t="s">
        <v>286</v>
      </c>
      <c r="F11" s="126" t="s">
        <v>269</v>
      </c>
      <c r="G11" s="125" t="s">
        <v>287</v>
      </c>
      <c r="H11" s="125"/>
      <c r="I11" s="126" t="s">
        <v>284</v>
      </c>
      <c r="J11" s="126" t="s">
        <v>288</v>
      </c>
    </row>
    <row r="12" ht="52.5" customHeight="1" outlineLevel="1" spans="1:10">
      <c r="A12" s="126" t="s">
        <v>227</v>
      </c>
      <c r="B12" s="126" t="s">
        <v>265</v>
      </c>
      <c r="C12" s="126" t="s">
        <v>289</v>
      </c>
      <c r="D12" s="126" t="s">
        <v>290</v>
      </c>
      <c r="E12" s="126" t="s">
        <v>291</v>
      </c>
      <c r="F12" s="126" t="s">
        <v>278</v>
      </c>
      <c r="G12" s="125" t="s">
        <v>270</v>
      </c>
      <c r="H12" s="125" t="s">
        <v>271</v>
      </c>
      <c r="I12" s="126" t="s">
        <v>272</v>
      </c>
      <c r="J12" s="126" t="s">
        <v>292</v>
      </c>
    </row>
    <row r="13" ht="52.5" customHeight="1" outlineLevel="1" spans="1:10">
      <c r="A13" s="126" t="s">
        <v>224</v>
      </c>
      <c r="B13" s="126" t="s">
        <v>293</v>
      </c>
      <c r="C13" s="126" t="s">
        <v>266</v>
      </c>
      <c r="D13" s="126" t="s">
        <v>267</v>
      </c>
      <c r="E13" s="126" t="s">
        <v>267</v>
      </c>
      <c r="F13" s="126" t="s">
        <v>269</v>
      </c>
      <c r="G13" s="125" t="s">
        <v>294</v>
      </c>
      <c r="H13" s="125" t="s">
        <v>295</v>
      </c>
      <c r="I13" s="126" t="s">
        <v>272</v>
      </c>
      <c r="J13" s="126" t="s">
        <v>296</v>
      </c>
    </row>
    <row r="14" ht="52.5" customHeight="1" outlineLevel="1" spans="1:10">
      <c r="A14" s="126" t="s">
        <v>224</v>
      </c>
      <c r="B14" s="126" t="s">
        <v>293</v>
      </c>
      <c r="C14" s="126" t="s">
        <v>280</v>
      </c>
      <c r="D14" s="126" t="s">
        <v>281</v>
      </c>
      <c r="E14" s="126" t="s">
        <v>297</v>
      </c>
      <c r="F14" s="126" t="s">
        <v>298</v>
      </c>
      <c r="G14" s="125" t="s">
        <v>299</v>
      </c>
      <c r="H14" s="125"/>
      <c r="I14" s="126" t="s">
        <v>284</v>
      </c>
      <c r="J14" s="126" t="s">
        <v>300</v>
      </c>
    </row>
    <row r="15" ht="52.5" customHeight="1" outlineLevel="1" spans="1:10">
      <c r="A15" s="126" t="s">
        <v>224</v>
      </c>
      <c r="B15" s="126" t="s">
        <v>293</v>
      </c>
      <c r="C15" s="126" t="s">
        <v>280</v>
      </c>
      <c r="D15" s="126" t="s">
        <v>301</v>
      </c>
      <c r="E15" s="126" t="s">
        <v>302</v>
      </c>
      <c r="F15" s="126" t="s">
        <v>269</v>
      </c>
      <c r="G15" s="125" t="s">
        <v>299</v>
      </c>
      <c r="H15" s="125"/>
      <c r="I15" s="126" t="s">
        <v>284</v>
      </c>
      <c r="J15" s="126" t="s">
        <v>303</v>
      </c>
    </row>
    <row r="16" ht="52.5" customHeight="1" outlineLevel="1" spans="1:10">
      <c r="A16" s="126" t="s">
        <v>246</v>
      </c>
      <c r="B16" s="126" t="s">
        <v>304</v>
      </c>
      <c r="C16" s="126" t="s">
        <v>266</v>
      </c>
      <c r="D16" s="126" t="s">
        <v>267</v>
      </c>
      <c r="E16" s="126" t="s">
        <v>305</v>
      </c>
      <c r="F16" s="126" t="s">
        <v>306</v>
      </c>
      <c r="G16" s="125" t="s">
        <v>307</v>
      </c>
      <c r="H16" s="125" t="s">
        <v>308</v>
      </c>
      <c r="I16" s="126" t="s">
        <v>272</v>
      </c>
      <c r="J16" s="126" t="s">
        <v>309</v>
      </c>
    </row>
    <row r="17" ht="52.5" customHeight="1" outlineLevel="1" spans="1:10">
      <c r="A17" s="126" t="s">
        <v>246</v>
      </c>
      <c r="B17" s="126" t="s">
        <v>304</v>
      </c>
      <c r="C17" s="126" t="s">
        <v>266</v>
      </c>
      <c r="D17" s="126" t="s">
        <v>274</v>
      </c>
      <c r="E17" s="126" t="s">
        <v>310</v>
      </c>
      <c r="F17" s="126" t="s">
        <v>269</v>
      </c>
      <c r="G17" s="125" t="s">
        <v>299</v>
      </c>
      <c r="H17" s="125"/>
      <c r="I17" s="126" t="s">
        <v>284</v>
      </c>
      <c r="J17" s="126" t="s">
        <v>311</v>
      </c>
    </row>
    <row r="18" ht="52.5" customHeight="1" outlineLevel="1" spans="1:10">
      <c r="A18" s="126" t="s">
        <v>246</v>
      </c>
      <c r="B18" s="126" t="s">
        <v>304</v>
      </c>
      <c r="C18" s="126" t="s">
        <v>266</v>
      </c>
      <c r="D18" s="126" t="s">
        <v>274</v>
      </c>
      <c r="E18" s="126" t="s">
        <v>312</v>
      </c>
      <c r="F18" s="126" t="s">
        <v>269</v>
      </c>
      <c r="G18" s="125" t="s">
        <v>270</v>
      </c>
      <c r="H18" s="125" t="s">
        <v>271</v>
      </c>
      <c r="I18" s="126" t="s">
        <v>272</v>
      </c>
      <c r="J18" s="126" t="s">
        <v>313</v>
      </c>
    </row>
    <row r="19" ht="52.5" customHeight="1" outlineLevel="1" spans="1:10">
      <c r="A19" s="126" t="s">
        <v>246</v>
      </c>
      <c r="B19" s="126" t="s">
        <v>304</v>
      </c>
      <c r="C19" s="126" t="s">
        <v>266</v>
      </c>
      <c r="D19" s="126" t="s">
        <v>274</v>
      </c>
      <c r="E19" s="126" t="s">
        <v>314</v>
      </c>
      <c r="F19" s="126" t="s">
        <v>269</v>
      </c>
      <c r="G19" s="125" t="s">
        <v>270</v>
      </c>
      <c r="H19" s="125" t="s">
        <v>271</v>
      </c>
      <c r="I19" s="126" t="s">
        <v>272</v>
      </c>
      <c r="J19" s="126" t="s">
        <v>315</v>
      </c>
    </row>
    <row r="20" ht="52.5" customHeight="1" outlineLevel="1" spans="1:10">
      <c r="A20" s="126" t="s">
        <v>246</v>
      </c>
      <c r="B20" s="126" t="s">
        <v>304</v>
      </c>
      <c r="C20" s="126" t="s">
        <v>266</v>
      </c>
      <c r="D20" s="126" t="s">
        <v>274</v>
      </c>
      <c r="E20" s="126" t="s">
        <v>316</v>
      </c>
      <c r="F20" s="126" t="s">
        <v>306</v>
      </c>
      <c r="G20" s="125" t="s">
        <v>317</v>
      </c>
      <c r="H20" s="125" t="s">
        <v>271</v>
      </c>
      <c r="I20" s="126" t="s">
        <v>272</v>
      </c>
      <c r="J20" s="126" t="s">
        <v>318</v>
      </c>
    </row>
    <row r="21" ht="52.5" customHeight="1" outlineLevel="1" spans="1:10">
      <c r="A21" s="126" t="s">
        <v>246</v>
      </c>
      <c r="B21" s="126" t="s">
        <v>304</v>
      </c>
      <c r="C21" s="126" t="s">
        <v>266</v>
      </c>
      <c r="D21" s="126" t="s">
        <v>319</v>
      </c>
      <c r="E21" s="126" t="s">
        <v>320</v>
      </c>
      <c r="F21" s="126" t="s">
        <v>269</v>
      </c>
      <c r="G21" s="125" t="s">
        <v>270</v>
      </c>
      <c r="H21" s="125" t="s">
        <v>271</v>
      </c>
      <c r="I21" s="126" t="s">
        <v>272</v>
      </c>
      <c r="J21" s="126" t="s">
        <v>321</v>
      </c>
    </row>
    <row r="22" ht="52.5" customHeight="1" outlineLevel="1" spans="1:10">
      <c r="A22" s="126" t="s">
        <v>246</v>
      </c>
      <c r="B22" s="126" t="s">
        <v>304</v>
      </c>
      <c r="C22" s="126" t="s">
        <v>280</v>
      </c>
      <c r="D22" s="126" t="s">
        <v>281</v>
      </c>
      <c r="E22" s="126" t="s">
        <v>322</v>
      </c>
      <c r="F22" s="126" t="s">
        <v>269</v>
      </c>
      <c r="G22" s="125" t="s">
        <v>323</v>
      </c>
      <c r="H22" s="125"/>
      <c r="I22" s="126" t="s">
        <v>284</v>
      </c>
      <c r="J22" s="126" t="s">
        <v>324</v>
      </c>
    </row>
    <row r="23" ht="52.5" customHeight="1" outlineLevel="1" spans="1:10">
      <c r="A23" s="126" t="s">
        <v>246</v>
      </c>
      <c r="B23" s="126" t="s">
        <v>304</v>
      </c>
      <c r="C23" s="126" t="s">
        <v>280</v>
      </c>
      <c r="D23" s="126" t="s">
        <v>281</v>
      </c>
      <c r="E23" s="126" t="s">
        <v>325</v>
      </c>
      <c r="F23" s="126" t="s">
        <v>269</v>
      </c>
      <c r="G23" s="125" t="s">
        <v>323</v>
      </c>
      <c r="H23" s="125"/>
      <c r="I23" s="126" t="s">
        <v>284</v>
      </c>
      <c r="J23" s="126" t="s">
        <v>326</v>
      </c>
    </row>
    <row r="24" ht="52.5" customHeight="1" outlineLevel="1" spans="1:10">
      <c r="A24" s="126" t="s">
        <v>246</v>
      </c>
      <c r="B24" s="126" t="s">
        <v>304</v>
      </c>
      <c r="C24" s="126" t="s">
        <v>327</v>
      </c>
      <c r="D24" s="126" t="s">
        <v>328</v>
      </c>
      <c r="E24" s="126" t="s">
        <v>329</v>
      </c>
      <c r="F24" s="126" t="s">
        <v>306</v>
      </c>
      <c r="G24" s="125" t="s">
        <v>330</v>
      </c>
      <c r="H24" s="125" t="s">
        <v>271</v>
      </c>
      <c r="I24" s="126" t="s">
        <v>272</v>
      </c>
      <c r="J24" s="126" t="s">
        <v>331</v>
      </c>
    </row>
    <row r="25" ht="52.5" customHeight="1" outlineLevel="1" spans="1:10">
      <c r="A25" s="126" t="s">
        <v>246</v>
      </c>
      <c r="B25" s="126" t="s">
        <v>304</v>
      </c>
      <c r="C25" s="126" t="s">
        <v>289</v>
      </c>
      <c r="D25" s="126" t="s">
        <v>290</v>
      </c>
      <c r="E25" s="126" t="s">
        <v>332</v>
      </c>
      <c r="F25" s="126" t="s">
        <v>269</v>
      </c>
      <c r="G25" s="125" t="s">
        <v>299</v>
      </c>
      <c r="H25" s="125"/>
      <c r="I25" s="126" t="s">
        <v>284</v>
      </c>
      <c r="J25" s="126" t="s">
        <v>333</v>
      </c>
    </row>
    <row r="26" ht="52.5" customHeight="1" outlineLevel="1" spans="1:10">
      <c r="A26" s="126" t="s">
        <v>240</v>
      </c>
      <c r="B26" s="126" t="s">
        <v>334</v>
      </c>
      <c r="C26" s="126" t="s">
        <v>266</v>
      </c>
      <c r="D26" s="126" t="s">
        <v>267</v>
      </c>
      <c r="E26" s="126" t="s">
        <v>335</v>
      </c>
      <c r="F26" s="126" t="s">
        <v>269</v>
      </c>
      <c r="G26" s="125" t="s">
        <v>336</v>
      </c>
      <c r="H26" s="125" t="s">
        <v>295</v>
      </c>
      <c r="I26" s="126" t="s">
        <v>272</v>
      </c>
      <c r="J26" s="126" t="s">
        <v>337</v>
      </c>
    </row>
    <row r="27" ht="52.5" customHeight="1" outlineLevel="1" spans="1:10">
      <c r="A27" s="126" t="s">
        <v>240</v>
      </c>
      <c r="B27" s="126" t="s">
        <v>334</v>
      </c>
      <c r="C27" s="126" t="s">
        <v>266</v>
      </c>
      <c r="D27" s="126" t="s">
        <v>274</v>
      </c>
      <c r="E27" s="126" t="s">
        <v>335</v>
      </c>
      <c r="F27" s="126" t="s">
        <v>269</v>
      </c>
      <c r="G27" s="125" t="s">
        <v>336</v>
      </c>
      <c r="H27" s="125" t="s">
        <v>295</v>
      </c>
      <c r="I27" s="126" t="s">
        <v>272</v>
      </c>
      <c r="J27" s="126" t="s">
        <v>337</v>
      </c>
    </row>
    <row r="28" ht="52.5" customHeight="1" outlineLevel="1" spans="1:10">
      <c r="A28" s="126" t="s">
        <v>240</v>
      </c>
      <c r="B28" s="126" t="s">
        <v>334</v>
      </c>
      <c r="C28" s="126" t="s">
        <v>266</v>
      </c>
      <c r="D28" s="126" t="s">
        <v>319</v>
      </c>
      <c r="E28" s="126" t="s">
        <v>335</v>
      </c>
      <c r="F28" s="126" t="s">
        <v>269</v>
      </c>
      <c r="G28" s="125" t="s">
        <v>336</v>
      </c>
      <c r="H28" s="125" t="s">
        <v>295</v>
      </c>
      <c r="I28" s="126" t="s">
        <v>272</v>
      </c>
      <c r="J28" s="126" t="s">
        <v>338</v>
      </c>
    </row>
    <row r="29" ht="52.5" customHeight="1" outlineLevel="1" spans="1:10">
      <c r="A29" s="126" t="s">
        <v>240</v>
      </c>
      <c r="B29" s="126" t="s">
        <v>334</v>
      </c>
      <c r="C29" s="126" t="s">
        <v>280</v>
      </c>
      <c r="D29" s="126" t="s">
        <v>281</v>
      </c>
      <c r="E29" s="126" t="s">
        <v>339</v>
      </c>
      <c r="F29" s="126" t="s">
        <v>269</v>
      </c>
      <c r="G29" s="125" t="s">
        <v>270</v>
      </c>
      <c r="H29" s="125" t="s">
        <v>271</v>
      </c>
      <c r="I29" s="126" t="s">
        <v>272</v>
      </c>
      <c r="J29" s="126" t="s">
        <v>340</v>
      </c>
    </row>
    <row r="30" ht="52.5" customHeight="1" outlineLevel="1" spans="1:10">
      <c r="A30" s="126" t="s">
        <v>219</v>
      </c>
      <c r="B30" s="126" t="s">
        <v>341</v>
      </c>
      <c r="C30" s="126" t="s">
        <v>266</v>
      </c>
      <c r="D30" s="126" t="s">
        <v>267</v>
      </c>
      <c r="E30" s="126" t="s">
        <v>342</v>
      </c>
      <c r="F30" s="126" t="s">
        <v>269</v>
      </c>
      <c r="G30" s="125" t="s">
        <v>343</v>
      </c>
      <c r="H30" s="125" t="s">
        <v>295</v>
      </c>
      <c r="I30" s="126" t="s">
        <v>272</v>
      </c>
      <c r="J30" s="126" t="s">
        <v>344</v>
      </c>
    </row>
    <row r="31" ht="52.5" customHeight="1" outlineLevel="1" spans="1:10">
      <c r="A31" s="126" t="s">
        <v>219</v>
      </c>
      <c r="B31" s="126" t="s">
        <v>341</v>
      </c>
      <c r="C31" s="126" t="s">
        <v>280</v>
      </c>
      <c r="D31" s="126" t="s">
        <v>281</v>
      </c>
      <c r="E31" s="126" t="s">
        <v>345</v>
      </c>
      <c r="F31" s="126" t="s">
        <v>269</v>
      </c>
      <c r="G31" s="125" t="s">
        <v>299</v>
      </c>
      <c r="H31" s="125"/>
      <c r="I31" s="126" t="s">
        <v>284</v>
      </c>
      <c r="J31" s="126" t="s">
        <v>344</v>
      </c>
    </row>
    <row r="32" ht="52.5" customHeight="1" outlineLevel="1" spans="1:10">
      <c r="A32" s="126" t="s">
        <v>219</v>
      </c>
      <c r="B32" s="126" t="s">
        <v>341</v>
      </c>
      <c r="C32" s="126" t="s">
        <v>289</v>
      </c>
      <c r="D32" s="126" t="s">
        <v>290</v>
      </c>
      <c r="E32" s="126" t="s">
        <v>346</v>
      </c>
      <c r="F32" s="126" t="s">
        <v>269</v>
      </c>
      <c r="G32" s="125" t="s">
        <v>299</v>
      </c>
      <c r="H32" s="125"/>
      <c r="I32" s="126" t="s">
        <v>284</v>
      </c>
      <c r="J32" s="126" t="s">
        <v>344</v>
      </c>
    </row>
    <row r="33" ht="52.5" customHeight="1" outlineLevel="1" spans="1:10">
      <c r="A33" s="126" t="s">
        <v>242</v>
      </c>
      <c r="B33" s="126" t="s">
        <v>347</v>
      </c>
      <c r="C33" s="126" t="s">
        <v>266</v>
      </c>
      <c r="D33" s="126" t="s">
        <v>267</v>
      </c>
      <c r="E33" s="126" t="s">
        <v>348</v>
      </c>
      <c r="F33" s="126" t="s">
        <v>269</v>
      </c>
      <c r="G33" s="125" t="s">
        <v>270</v>
      </c>
      <c r="H33" s="125" t="s">
        <v>271</v>
      </c>
      <c r="I33" s="126" t="s">
        <v>272</v>
      </c>
      <c r="J33" s="126" t="s">
        <v>349</v>
      </c>
    </row>
    <row r="34" ht="52.5" customHeight="1" outlineLevel="1" spans="1:10">
      <c r="A34" s="126" t="s">
        <v>242</v>
      </c>
      <c r="B34" s="126" t="s">
        <v>350</v>
      </c>
      <c r="C34" s="126" t="s">
        <v>266</v>
      </c>
      <c r="D34" s="126" t="s">
        <v>319</v>
      </c>
      <c r="E34" s="126" t="s">
        <v>351</v>
      </c>
      <c r="F34" s="126" t="s">
        <v>269</v>
      </c>
      <c r="G34" s="125" t="s">
        <v>270</v>
      </c>
      <c r="H34" s="125" t="s">
        <v>271</v>
      </c>
      <c r="I34" s="126" t="s">
        <v>272</v>
      </c>
      <c r="J34" s="126" t="s">
        <v>349</v>
      </c>
    </row>
    <row r="35" ht="52.5" customHeight="1" outlineLevel="1" spans="1:10">
      <c r="A35" s="126" t="s">
        <v>242</v>
      </c>
      <c r="B35" s="126" t="s">
        <v>350</v>
      </c>
      <c r="C35" s="126" t="s">
        <v>280</v>
      </c>
      <c r="D35" s="126" t="s">
        <v>301</v>
      </c>
      <c r="E35" s="126" t="s">
        <v>352</v>
      </c>
      <c r="F35" s="126" t="s">
        <v>269</v>
      </c>
      <c r="G35" s="125" t="s">
        <v>270</v>
      </c>
      <c r="H35" s="125" t="s">
        <v>271</v>
      </c>
      <c r="I35" s="126" t="s">
        <v>272</v>
      </c>
      <c r="J35" s="126" t="s">
        <v>353</v>
      </c>
    </row>
  </sheetData>
  <mergeCells count="14">
    <mergeCell ref="A2:J2"/>
    <mergeCell ref="A3:E3"/>
    <mergeCell ref="A7:A12"/>
    <mergeCell ref="A13:A15"/>
    <mergeCell ref="A16:A25"/>
    <mergeCell ref="A26:A29"/>
    <mergeCell ref="A30:A32"/>
    <mergeCell ref="A33:A35"/>
    <mergeCell ref="B7:B12"/>
    <mergeCell ref="B13:B15"/>
    <mergeCell ref="B16:B25"/>
    <mergeCell ref="B26:B29"/>
    <mergeCell ref="B30:B32"/>
    <mergeCell ref="B33:B3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万秀兰</cp:lastModifiedBy>
  <dcterms:created xsi:type="dcterms:W3CDTF">2026-01-27T02:04:00Z</dcterms:created>
  <dcterms:modified xsi:type="dcterms:W3CDTF">2026-06-01T03:32:03Z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406F891AF00C4216B3F2CB2479EE61BF_13</vt:lpwstr>
  </property>
</Properties>
</file>