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500" activeTab="1"/>
  </bookViews>
  <sheets>
    <sheet name="2020年" sheetId="1" r:id="rId1"/>
    <sheet name="2021年" sheetId="2" r:id="rId2"/>
  </sheets>
  <definedNames>
    <definedName name="_xlnm._FilterDatabase" localSheetId="1" hidden="1">'2021年'!$A$3:$M$109</definedName>
    <definedName name="_xlnm._FilterDatabase" localSheetId="0" hidden="1">'2020年'!$A$3:$M$50</definedName>
    <definedName name="_xlnm.Print_Titles" localSheetId="1">'2021年'!$1:$3</definedName>
  </definedNames>
  <calcPr calcId="144525"/>
</workbook>
</file>

<file path=xl/sharedStrings.xml><?xml version="1.0" encoding="utf-8"?>
<sst xmlns="http://schemas.openxmlformats.org/spreadsheetml/2006/main" count="440" uniqueCount="247">
  <si>
    <t>盈江县红十字会2020年社会捐赠资金收支情况一览表</t>
  </si>
  <si>
    <t>编制单位：盈江县红十字会</t>
  </si>
  <si>
    <t>序号</t>
  </si>
  <si>
    <t>项目</t>
  </si>
  <si>
    <t>捐赠单位(个人)</t>
  </si>
  <si>
    <t>以前年度
捐款结余</t>
  </si>
  <si>
    <t>2020年接受捐款金额</t>
  </si>
  <si>
    <t>受资助单位或个人</t>
  </si>
  <si>
    <t>资金使用情况</t>
  </si>
  <si>
    <t>资助类别</t>
  </si>
  <si>
    <t>2020年支出
 金额（元）</t>
  </si>
  <si>
    <t>结余金额</t>
  </si>
  <si>
    <t>资金支出时间</t>
  </si>
  <si>
    <t>备注</t>
  </si>
  <si>
    <t xml:space="preserve">  博爱一日捐款</t>
  </si>
  <si>
    <t>社会大众</t>
  </si>
  <si>
    <t>暂无</t>
  </si>
  <si>
    <t>重病家庭困难户，经所在村居委会、平原镇人民政府核实，县红十字会审核后进行资助。</t>
  </si>
  <si>
    <t>困难救助</t>
  </si>
  <si>
    <t xml:space="preserve">  募捐箱捐款</t>
  </si>
  <si>
    <t>困难群众</t>
  </si>
  <si>
    <t>脱贫攻坚巩固提升工作经费</t>
  </si>
  <si>
    <t>上海市青浦区红十字会</t>
  </si>
  <si>
    <t>盈江县盏西镇人民政府</t>
  </si>
  <si>
    <t>定向用于盈江县盏西镇开展脱贫攻坚扶贫、产业扶持发展等工作</t>
  </si>
  <si>
    <t>脱贫攻坚</t>
  </si>
  <si>
    <t xml:space="preserve"> 定向苏典乡政府脱贫攻坚工作经费</t>
  </si>
  <si>
    <t>德宏州锦瑞商贸有限公司</t>
  </si>
  <si>
    <t>盈江县苏典乡人民政府</t>
  </si>
  <si>
    <t>定向捐赠苏典乡人民政府脱贫攻坚工作经费</t>
  </si>
  <si>
    <t>昔马团结村脱贫攻坚教育、产业扶贫金</t>
  </si>
  <si>
    <t>盈江县多源水电开发有限公司</t>
  </si>
  <si>
    <t>盈江县昔马镇人民政府</t>
  </si>
  <si>
    <t>定向捐赠盈江县昔马镇团结村脱贫攻坚教育、产业帮扶资金</t>
  </si>
  <si>
    <t>青浦小白杨公益助学金</t>
  </si>
  <si>
    <t>盈江县各学校困难学生</t>
  </si>
  <si>
    <t>定向资助盈江县各学校困难学生人</t>
  </si>
  <si>
    <t>助学资金</t>
  </si>
  <si>
    <t>2020年1月至11月</t>
  </si>
  <si>
    <t>助学款</t>
  </si>
  <si>
    <t>盈江木笼河水力发电有限公司</t>
  </si>
  <si>
    <t>盈江县苏典乡困难学生</t>
  </si>
  <si>
    <t>定向捐赠苏典乡鲁苗村雷应升助学款</t>
  </si>
  <si>
    <t>2020年3月20日
2020年11月25日</t>
  </si>
  <si>
    <t>云南万成科技有限公司</t>
  </si>
  <si>
    <t>苏典乡勐嘎村龙朵村民小组余星</t>
  </si>
  <si>
    <t>定向用于苏典乡勐嘎村龙朵村民小组余星助学金</t>
  </si>
  <si>
    <t>2020年6月12日
2020年10月28日</t>
  </si>
  <si>
    <t>李唯航</t>
  </si>
  <si>
    <t>盈江县苏典乡困难学生（曹帅、余星、王雷助等）</t>
  </si>
  <si>
    <t>定向捐赠苏典乡困难学生</t>
  </si>
  <si>
    <t>2020年5月至10月</t>
  </si>
  <si>
    <t>刘也得</t>
  </si>
  <si>
    <t>“99公益日”滇苗助学款</t>
  </si>
  <si>
    <t>云南省红十字备灾救灾中心</t>
  </si>
  <si>
    <t>定向捐赠盈江县各学校困难学生</t>
  </si>
  <si>
    <t>云南省红十字会卫生救护培训中心</t>
  </si>
  <si>
    <t>抗击新型冠状肺炎疫情捐款</t>
  </si>
  <si>
    <t>德宏州红十字会</t>
  </si>
  <si>
    <t>盈江县疫情防控指挥部、盈江县卫生健康局、盈江县县各乡镇卫生院、盈江县各人民政府、武汉市红十字会等等</t>
  </si>
  <si>
    <t>定向用于新型冠状肺炎疫情防控工作开展</t>
  </si>
  <si>
    <t>疫情防控</t>
  </si>
  <si>
    <t>2020年1月至12月</t>
  </si>
  <si>
    <t>云南省红十字会</t>
  </si>
  <si>
    <t>盈江县快乐翡翠有限责任公司</t>
  </si>
  <si>
    <t>云南昆瑞高宏投资有限公司</t>
  </si>
  <si>
    <t>国家税务总局盈江县税务局</t>
  </si>
  <si>
    <t>各地捐款公司企业</t>
  </si>
  <si>
    <t>党支部</t>
  </si>
  <si>
    <t>盈江县统计局</t>
  </si>
  <si>
    <t>各政府单位村委群众组织</t>
  </si>
  <si>
    <t>盈江明亮硅业有限责任公司</t>
  </si>
  <si>
    <t>德宏州盈江县个体私营经济协会</t>
  </si>
  <si>
    <t>云南省盈江福建商会</t>
  </si>
  <si>
    <t>盈江县海西硅业有限责任公司</t>
  </si>
  <si>
    <t>盈江巨丰硅业有限公司</t>
  </si>
  <si>
    <t>德宏宏骏建设有限公司</t>
  </si>
  <si>
    <t>盈江县广西商会</t>
  </si>
  <si>
    <t>徐国显</t>
  </si>
  <si>
    <t>太平镇龙盆村一组寨间公共道路硬化项目款</t>
  </si>
  <si>
    <t>中国银行云南省分行</t>
  </si>
  <si>
    <t>盈江县太平镇人民政府</t>
  </si>
  <si>
    <t>定向付太平镇人民政府用于太平镇龙盆村一组寨间公共道路硬化项目款</t>
  </si>
  <si>
    <t>公益项目</t>
  </si>
  <si>
    <t>新城乡人民政府产业发展工作经费</t>
  </si>
  <si>
    <t>盈江县博源矿产开发有限公司</t>
  </si>
  <si>
    <t>盈江县新城乡人民政府</t>
  </si>
  <si>
    <t>定向用于新城乡产业发展、人居环境提升等工作</t>
  </si>
  <si>
    <t>盈江县木笼河硅业有限公司</t>
  </si>
  <si>
    <t>盈江县南底河水电有限责任公司</t>
  </si>
  <si>
    <t>盈江县南旦河水电开发有限责任公司</t>
  </si>
  <si>
    <t>新城乡新龙村产业发展经费</t>
  </si>
  <si>
    <t>盈江县新城乡新龙村</t>
  </si>
  <si>
    <t>定向用于新城新龙村产业发展</t>
  </si>
  <si>
    <t>泥石流灾害捐款</t>
  </si>
  <si>
    <t>昆明联诚科技公司</t>
  </si>
  <si>
    <t>盈江县弄璋镇受灾区</t>
  </si>
  <si>
    <t>用于捐赠盈江县弄璋镇2020年6月24日泥石流灾害救助及安置</t>
  </si>
  <si>
    <t>救灾救助</t>
  </si>
  <si>
    <t>盈江县“7.18”洪灾捐款</t>
  </si>
  <si>
    <t>瑞丽勐卯弄傣族民间协会</t>
  </si>
  <si>
    <t>盈江县平原镇受灾区</t>
  </si>
  <si>
    <t>定向用于陇川县城子镇曼冒村产业扶持</t>
  </si>
  <si>
    <t>盈江县第一小学教学条件改造提升资金</t>
  </si>
  <si>
    <t>盈江县教育体育局</t>
  </si>
  <si>
    <t>盈江县第一小学教学条件改造</t>
  </si>
  <si>
    <t>教育项目</t>
  </si>
  <si>
    <t>德宏州盟滇合水电开发股份有限公司</t>
  </si>
  <si>
    <t>黄耀周</t>
  </si>
  <si>
    <t>弄璋镇南多村下姐帽村民小组村民冯小尖安全住房建盖捐款</t>
  </si>
  <si>
    <t>中国农业发展银行云南省分行</t>
  </si>
  <si>
    <t>弄璋镇南多村下姐帽村民小组村民冯小尖</t>
  </si>
  <si>
    <t>定向用于弄璋镇南多村下姐帽村民小组村民冯小尖安全住房建盖</t>
  </si>
  <si>
    <t xml:space="preserve"> 新城乡人民政府人居环境提升工作经费</t>
  </si>
  <si>
    <t>盈江县中控电力有限公司</t>
  </si>
  <si>
    <t>定向用于盈江县新城乡人民政府产业发展、人居环境提升及疫情防控等工作经费</t>
  </si>
  <si>
    <t>昔马镇华侨中学教学条件改造提升资金</t>
  </si>
  <si>
    <t>盈江县珠宝玉石联合协会</t>
  </si>
  <si>
    <t>盈江县昔马华侨中学</t>
  </si>
  <si>
    <t>定向用于昔马镇华侨中学教学条件改造提升</t>
  </si>
  <si>
    <t>盈江县中小学校教学条件改造提升资金</t>
  </si>
  <si>
    <t>德宏州瑞大盈江水电开发有限公司</t>
  </si>
  <si>
    <t>盈江县中小学校</t>
  </si>
  <si>
    <t>定向用于盈江县中小学校教学条件改造提升</t>
  </si>
  <si>
    <t>董礼明爱心捐款</t>
  </si>
  <si>
    <t>董礼明</t>
  </si>
  <si>
    <t>合计</t>
  </si>
  <si>
    <t>盈江县红十字会2021年社会捐赠资金收支情况一览表</t>
  </si>
  <si>
    <t>2021年接受捐款金额</t>
  </si>
  <si>
    <t>2021年支出
 金额（元）</t>
  </si>
  <si>
    <t xml:space="preserve">  流离失所民众救助捐款</t>
  </si>
  <si>
    <t>留离失所困难群众，经所在村居委会、平原镇人民政府核实，县红十字会审核后进行资助。</t>
  </si>
  <si>
    <t xml:space="preserve">  政府脱贫攻坚捐款（爱心超市捐款）</t>
  </si>
  <si>
    <t>盈江各地加油站捐款</t>
  </si>
  <si>
    <t>盈江县太平镇、油松岭乡、新城乡、勐弄乡</t>
  </si>
  <si>
    <t>定向用于爱心超市道德小屋积分兑换及新时代文明实践志愿服务经费</t>
  </si>
  <si>
    <t xml:space="preserve">  农业局脱贫攻坚捐款（爱心超市捐款）</t>
  </si>
  <si>
    <t>盈江各粮油米业公司捐款</t>
  </si>
  <si>
    <t>盈江县铜壁关乡、旧城镇</t>
  </si>
  <si>
    <t>定向用于爱心超市道德小屋积分兑换、新时代文明实践志愿服务经费以及脱贫攻坚点集体经济发展。</t>
  </si>
  <si>
    <t>2021年4月1日至9月7日</t>
  </si>
  <si>
    <t>盈江县疫情防控指挥部、盈江县卫生健康局、盈江县各乡镇卫生院、盈江县各人民政府、盈江县各乡镇等等</t>
  </si>
  <si>
    <t>2021年1月至12月</t>
  </si>
  <si>
    <t>云南正昌建设工程有限公司-李送军</t>
  </si>
  <si>
    <t xml:space="preserve"> 德宏州盟滇合水电开发股份有限公司</t>
  </si>
  <si>
    <t>盈江县宏能电力有限公司</t>
  </si>
  <si>
    <t>盈江县和义硅业有限责任公司</t>
  </si>
  <si>
    <t>盈江县光明矿业有限责任公司</t>
  </si>
  <si>
    <t>盈江县石皇石业发展有限公司</t>
  </si>
  <si>
    <t xml:space="preserve"> 盈江县啟来商贸有限公司</t>
  </si>
  <si>
    <t>盈江县闽安南硅业有限责任公司</t>
  </si>
  <si>
    <t>盈江县勐典河三级电站开发有限公司</t>
  </si>
  <si>
    <t>盈江县红利水泥管制品厂</t>
  </si>
  <si>
    <t xml:space="preserve"> 盈江县盈鑫水泥建材经营部</t>
  </si>
  <si>
    <t>盈江县岗勐隆顺水泥管制品厂</t>
  </si>
  <si>
    <t xml:space="preserve"> 盈江县高河流域电力开发有限公司</t>
  </si>
  <si>
    <t>盈江县第一小学</t>
  </si>
  <si>
    <t>盈江县东方家园商贸有限公司</t>
  </si>
  <si>
    <t>德宏爱亿乐文教用品有限责任公司</t>
  </si>
  <si>
    <t>云南三川能源电站管理有限公司</t>
  </si>
  <si>
    <t>盈江县兴金水电开发有限公司</t>
  </si>
  <si>
    <t>云南缅鑫商贸有限公司</t>
  </si>
  <si>
    <t xml:space="preserve"> 盈江县旭昇房地产开发有限公司</t>
  </si>
  <si>
    <t>德宏圣凯佳商贸有限公司</t>
  </si>
  <si>
    <t>盈江县立方石业有限公司</t>
  </si>
  <si>
    <t>云南兆盈房地产开发有限公司</t>
  </si>
  <si>
    <t>昔马侨乡会</t>
  </si>
  <si>
    <t>盈江县智腾电力有限公司</t>
  </si>
  <si>
    <t>云南远通公路工程有限责任公司</t>
  </si>
  <si>
    <t>盈江县科信网络有限公司</t>
  </si>
  <si>
    <t>云南盈汇建筑工程有限公司</t>
  </si>
  <si>
    <t xml:space="preserve"> 盈江华圆房地产开发有限公司</t>
  </si>
  <si>
    <t>云南恒石建筑工程有限公司</t>
  </si>
  <si>
    <t>盈江县古根商贸有限公司</t>
  </si>
  <si>
    <t>盈江县永鑫商贸有限公司</t>
  </si>
  <si>
    <t>盈江县平原镇盈湖社区幸福二村民小组</t>
  </si>
  <si>
    <t>盈江县万丰汽车销售有限公司</t>
  </si>
  <si>
    <t>盈江县宏兴贸易有限责任公司</t>
  </si>
  <si>
    <t xml:space="preserve"> 盈江县内圣木业有限公司</t>
  </si>
  <si>
    <t xml:space="preserve"> 盈江县盈恒进出口有限责任公司</t>
  </si>
  <si>
    <t>保山市辛街建筑工程有限责任公司盈江分公司</t>
  </si>
  <si>
    <t>盈江县旺利商贸有限责任公司</t>
  </si>
  <si>
    <t xml:space="preserve"> 盈江县有发商贸有限公司</t>
  </si>
  <si>
    <t>铜壁关乡老乡联谊会</t>
  </si>
  <si>
    <t>盈江县玉锦商贸有限公司</t>
  </si>
  <si>
    <t xml:space="preserve"> 盈江县腾飞烟花爆竹有限责任公司</t>
  </si>
  <si>
    <t xml:space="preserve"> 盈江县恒邦烟花爆竹有限责任公司</t>
  </si>
  <si>
    <t xml:space="preserve"> 盈江县新农场加油站</t>
  </si>
  <si>
    <t>德宏州浩创工程管理服务有限公司</t>
  </si>
  <si>
    <t>德宏凯瑞大盈江水电开发有限公司</t>
  </si>
  <si>
    <t xml:space="preserve"> 盈江县新世纪家电购物中心</t>
  </si>
  <si>
    <t xml:space="preserve"> 盈江县滚朋羊三级水电站有限公司</t>
  </si>
  <si>
    <t>云南盈江农村商业银行股份有限公司</t>
  </si>
  <si>
    <t>德宏九祥房地产开发经营有限公司</t>
  </si>
  <si>
    <t xml:space="preserve"> 郭加香</t>
  </si>
  <si>
    <t>社会各界爱心人士、华侨玉商</t>
  </si>
  <si>
    <t xml:space="preserve"> 孙正华</t>
  </si>
  <si>
    <t>云南紫山经贸有限公司</t>
  </si>
  <si>
    <t>助学金</t>
  </si>
  <si>
    <t xml:space="preserve">          李唯航</t>
  </si>
  <si>
    <t>盈江县苏典乡困难学生王雷助学款</t>
  </si>
  <si>
    <t>2021年3月至9月</t>
  </si>
  <si>
    <t xml:space="preserve">          吕志峰</t>
  </si>
  <si>
    <t>资助思庆章、杨发春2021年度助学金</t>
  </si>
  <si>
    <t>定向捐赠思庆章、杨发春2021年度助学金</t>
  </si>
  <si>
    <t>澜沧江太平洋工程建设有限公司</t>
  </si>
  <si>
    <t>盈江县平原镇人民政府</t>
  </si>
  <si>
    <t>定向用于盈江县“7.18”洪涝滑坡灾害搬迁点灾后重建</t>
  </si>
  <si>
    <t>困难家庭生活困难救助捐款</t>
  </si>
  <si>
    <t xml:space="preserve">          云南省红十字会</t>
  </si>
  <si>
    <t xml:space="preserve">          杨世兰</t>
  </si>
  <si>
    <t>盈江县盈昔硅电有限公司</t>
  </si>
  <si>
    <t xml:space="preserve"> 盈江县合丰经贸有限责任公司</t>
  </si>
  <si>
    <t>2021年1月至3月</t>
  </si>
  <si>
    <t>平原镇拱腊村上新寨、兴和村杏板组及芒璋村芒桂组活动室大棚建设缺口资金</t>
  </si>
  <si>
    <t>云南香料烟有限责任公司</t>
  </si>
  <si>
    <t>定向用于新寨、兴和村杏板组及芒璋村芒桂组活动室大棚建设</t>
  </si>
  <si>
    <t xml:space="preserve"> 征地纠纷协调工作经费捐款</t>
  </si>
  <si>
    <t>德宏州鹏哲矿业有限责任公司</t>
  </si>
  <si>
    <t>昔马镇人民政府</t>
  </si>
  <si>
    <t>定向用于石材产业园征地坟迁等矛盾协调</t>
  </si>
  <si>
    <t xml:space="preserve">  乡村振兴</t>
  </si>
  <si>
    <t>盈江县各乡镇</t>
  </si>
  <si>
    <t>定向用于盈江县各乡镇开展乡村振兴</t>
  </si>
  <si>
    <t>乡村振兴项目</t>
  </si>
  <si>
    <t>德宏户宋河发电有限责任公司</t>
  </si>
  <si>
    <t>盈江万安生态陵园有限公司</t>
  </si>
  <si>
    <t>盈江县旭昇房地产开发有限公司</t>
  </si>
  <si>
    <t>云南三鹏实业有限公司</t>
  </si>
  <si>
    <t>盈江县明亮商贸有限公司</t>
  </si>
  <si>
    <t>盈江县昙煜硅业有限责任公司</t>
  </si>
  <si>
    <t>盈江县翔信建材销售有限公司</t>
  </si>
  <si>
    <t>中国农业发展银行盈江县支行</t>
  </si>
  <si>
    <t>云南金伟建筑机械设备租赁有限公司</t>
  </si>
  <si>
    <t>郭加香</t>
  </si>
  <si>
    <t>冯德安</t>
  </si>
  <si>
    <t xml:space="preserve"> 救灾捐款</t>
  </si>
  <si>
    <t>国能德宏发电有限公司</t>
  </si>
  <si>
    <t>各地救灾支出</t>
  </si>
  <si>
    <t>定向用于各地救灾支出</t>
  </si>
  <si>
    <t>教育事业发展捐款</t>
  </si>
  <si>
    <t>定向捐赠盈江县卡场镇</t>
  </si>
  <si>
    <t>定向捐赠盈江县卡场镇九年一贯制学校安装太阳能提供学生洗澡</t>
  </si>
  <si>
    <t>上海中睿房地产经营有限公司</t>
  </si>
  <si>
    <t>盈江县教育事业发展</t>
  </si>
  <si>
    <t>定向捐赠盈江县用于教育事业发展</t>
  </si>
  <si>
    <t>盈江县振盈建筑工程有限责任公司</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</si>
</sst>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yyyy&quot;年&quot;m&quot;月&quot;d&quot;日&quot;;@"/>
  </numFmts>
  <fonts count="30">
    <font>
      <sz val="11"/>
      <color theme="1"/>
      <name val="宋体"/>
      <charset val="134"/>
      <scheme val="minor"/>
    </font>
    <font>
      <sz val="12"/>
      <color theme="1"/>
      <name val="宋体"/>
      <charset val="134"/>
      <scheme val="minor"/>
    </font>
    <font>
      <sz val="11"/>
      <color rgb="FFFF0000"/>
      <name val="宋体"/>
      <charset val="134"/>
      <scheme val="minor"/>
    </font>
    <font>
      <b/>
      <sz val="11"/>
      <color theme="1"/>
      <name val="宋体"/>
      <charset val="134"/>
      <scheme val="minor"/>
    </font>
    <font>
      <sz val="11"/>
      <name val="宋体"/>
      <charset val="134"/>
      <scheme val="minor"/>
    </font>
    <font>
      <sz val="18"/>
      <color theme="1"/>
      <name val="宋体"/>
      <charset val="134"/>
    </font>
    <font>
      <sz val="12"/>
      <name val="宋体"/>
      <charset val="134"/>
      <scheme val="minor"/>
    </font>
    <font>
      <sz val="11.25"/>
      <color rgb="FF000000"/>
      <name val="宋体"/>
      <charset val="134"/>
      <scheme val="minor"/>
    </font>
    <font>
      <sz val="12"/>
      <color rgb="FFFF0000"/>
      <name val="宋体"/>
      <charset val="134"/>
      <scheme val="minor"/>
    </font>
    <font>
      <b/>
      <sz val="11"/>
      <color rgb="FFFF0000"/>
      <name val="宋体"/>
      <charset val="134"/>
      <scheme val="minor"/>
    </font>
    <font>
      <b/>
      <sz val="11"/>
      <name val="宋体"/>
      <charset val="134"/>
      <scheme val="minor"/>
    </font>
    <font>
      <sz val="11"/>
      <color theme="1"/>
      <name val="宋体"/>
      <charset val="0"/>
      <scheme val="minor"/>
    </font>
    <font>
      <b/>
      <sz val="11"/>
      <color rgb="FFFA7D00"/>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6"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3" fillId="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9" borderId="10" applyNumberFormat="0" applyFont="0" applyAlignment="0" applyProtection="0">
      <alignment vertical="center"/>
    </xf>
    <xf numFmtId="0" fontId="13" fillId="16"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9" applyNumberFormat="0" applyFill="0" applyAlignment="0" applyProtection="0">
      <alignment vertical="center"/>
    </xf>
    <xf numFmtId="0" fontId="18" fillId="0" borderId="9" applyNumberFormat="0" applyFill="0" applyAlignment="0" applyProtection="0">
      <alignment vertical="center"/>
    </xf>
    <xf numFmtId="0" fontId="13" fillId="25" borderId="0" applyNumberFormat="0" applyBorder="0" applyAlignment="0" applyProtection="0">
      <alignment vertical="center"/>
    </xf>
    <xf numFmtId="0" fontId="22" fillId="0" borderId="12" applyNumberFormat="0" applyFill="0" applyAlignment="0" applyProtection="0">
      <alignment vertical="center"/>
    </xf>
    <xf numFmtId="0" fontId="13" fillId="20" borderId="0" applyNumberFormat="0" applyBorder="0" applyAlignment="0" applyProtection="0">
      <alignment vertical="center"/>
    </xf>
    <xf numFmtId="0" fontId="29" fillId="3" borderId="15" applyNumberFormat="0" applyAlignment="0" applyProtection="0">
      <alignment vertical="center"/>
    </xf>
    <xf numFmtId="0" fontId="12" fillId="3" borderId="8" applyNumberFormat="0" applyAlignment="0" applyProtection="0">
      <alignment vertical="center"/>
    </xf>
    <xf numFmtId="0" fontId="28" fillId="29" borderId="14" applyNumberFormat="0" applyAlignment="0" applyProtection="0">
      <alignment vertical="center"/>
    </xf>
    <xf numFmtId="0" fontId="11" fillId="23" borderId="0" applyNumberFormat="0" applyBorder="0" applyAlignment="0" applyProtection="0">
      <alignment vertical="center"/>
    </xf>
    <xf numFmtId="0" fontId="13" fillId="24" borderId="0" applyNumberFormat="0" applyBorder="0" applyAlignment="0" applyProtection="0">
      <alignment vertical="center"/>
    </xf>
    <xf numFmtId="0" fontId="21" fillId="0" borderId="11" applyNumberFormat="0" applyFill="0" applyAlignment="0" applyProtection="0">
      <alignment vertical="center"/>
    </xf>
    <xf numFmtId="0" fontId="27" fillId="0" borderId="13" applyNumberFormat="0" applyFill="0" applyAlignment="0" applyProtection="0">
      <alignment vertical="center"/>
    </xf>
    <xf numFmtId="0" fontId="17" fillId="15" borderId="0" applyNumberFormat="0" applyBorder="0" applyAlignment="0" applyProtection="0">
      <alignment vertical="center"/>
    </xf>
    <xf numFmtId="0" fontId="20" fillId="19" borderId="0" applyNumberFormat="0" applyBorder="0" applyAlignment="0" applyProtection="0">
      <alignment vertical="center"/>
    </xf>
    <xf numFmtId="0" fontId="11" fillId="8" borderId="0" applyNumberFormat="0" applyBorder="0" applyAlignment="0" applyProtection="0">
      <alignment vertical="center"/>
    </xf>
    <xf numFmtId="0" fontId="13" fillId="14" borderId="0" applyNumberFormat="0" applyBorder="0" applyAlignment="0" applyProtection="0">
      <alignment vertical="center"/>
    </xf>
    <xf numFmtId="0" fontId="11" fillId="22" borderId="0" applyNumberFormat="0" applyBorder="0" applyAlignment="0" applyProtection="0">
      <alignment vertical="center"/>
    </xf>
    <xf numFmtId="0" fontId="11" fillId="32" borderId="0" applyNumberFormat="0" applyBorder="0" applyAlignment="0" applyProtection="0">
      <alignment vertical="center"/>
    </xf>
    <xf numFmtId="0" fontId="11" fillId="2" borderId="0" applyNumberFormat="0" applyBorder="0" applyAlignment="0" applyProtection="0">
      <alignment vertical="center"/>
    </xf>
    <xf numFmtId="0" fontId="11" fillId="21" borderId="0" applyNumberFormat="0" applyBorder="0" applyAlignment="0" applyProtection="0">
      <alignment vertical="center"/>
    </xf>
    <xf numFmtId="0" fontId="13" fillId="18" borderId="0" applyNumberFormat="0" applyBorder="0" applyAlignment="0" applyProtection="0">
      <alignment vertical="center"/>
    </xf>
    <xf numFmtId="0" fontId="13" fillId="28" borderId="0" applyNumberFormat="0" applyBorder="0" applyAlignment="0" applyProtection="0">
      <alignment vertical="center"/>
    </xf>
    <xf numFmtId="0" fontId="11" fillId="31" borderId="0" applyNumberFormat="0" applyBorder="0" applyAlignment="0" applyProtection="0">
      <alignment vertical="center"/>
    </xf>
    <xf numFmtId="0" fontId="11" fillId="7" borderId="0" applyNumberFormat="0" applyBorder="0" applyAlignment="0" applyProtection="0">
      <alignment vertical="center"/>
    </xf>
    <xf numFmtId="0" fontId="13" fillId="13" borderId="0" applyNumberFormat="0" applyBorder="0" applyAlignment="0" applyProtection="0">
      <alignment vertical="center"/>
    </xf>
    <xf numFmtId="0" fontId="11" fillId="27" borderId="0" applyNumberFormat="0" applyBorder="0" applyAlignment="0" applyProtection="0">
      <alignment vertical="center"/>
    </xf>
    <xf numFmtId="0" fontId="13" fillId="12" borderId="0" applyNumberFormat="0" applyBorder="0" applyAlignment="0" applyProtection="0">
      <alignment vertical="center"/>
    </xf>
    <xf numFmtId="0" fontId="13" fillId="17" borderId="0" applyNumberFormat="0" applyBorder="0" applyAlignment="0" applyProtection="0">
      <alignment vertical="center"/>
    </xf>
    <xf numFmtId="0" fontId="11" fillId="30" borderId="0" applyNumberFormat="0" applyBorder="0" applyAlignment="0" applyProtection="0">
      <alignment vertical="center"/>
    </xf>
    <xf numFmtId="0" fontId="13" fillId="26" borderId="0" applyNumberFormat="0" applyBorder="0" applyAlignment="0" applyProtection="0">
      <alignment vertical="center"/>
    </xf>
  </cellStyleXfs>
  <cellXfs count="89">
    <xf numFmtId="0" fontId="0" fillId="0" borderId="0" xfId="0">
      <alignment vertical="center"/>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NumberFormat="1" applyFont="1" applyFill="1" applyAlignment="1">
      <alignment horizontal="left" vertical="top" wrapText="1"/>
    </xf>
    <xf numFmtId="0" fontId="0"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4"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8" applyNumberFormat="1" applyFont="1" applyFill="1" applyBorder="1" applyAlignment="1">
      <alignment horizontal="center" vertical="center"/>
    </xf>
    <xf numFmtId="0" fontId="4" fillId="0" borderId="1" xfId="0" applyNumberFormat="1" applyFont="1" applyFill="1" applyBorder="1" applyAlignment="1">
      <alignment vertical="center" wrapText="1"/>
    </xf>
    <xf numFmtId="176" fontId="0" fillId="0" borderId="1" xfId="8" applyNumberFormat="1" applyFont="1" applyFill="1" applyBorder="1" applyAlignment="1">
      <alignment horizontal="center" vertical="center"/>
    </xf>
    <xf numFmtId="0" fontId="0" fillId="0" borderId="1" xfId="0"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top"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177" fontId="0"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NumberFormat="1" applyFont="1" applyAlignment="1">
      <alignment horizontal="left" vertical="top" wrapText="1"/>
    </xf>
    <xf numFmtId="0" fontId="0"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left" vertical="center" wrapText="1"/>
    </xf>
    <xf numFmtId="0" fontId="1"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NumberFormat="1"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Fill="1" applyBorder="1" applyAlignment="1">
      <alignment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NumberFormat="1"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2"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1" xfId="0" applyFont="1" applyBorder="1" applyAlignment="1">
      <alignment vertical="center" wrapText="1"/>
    </xf>
    <xf numFmtId="0" fontId="0" fillId="0" borderId="4" xfId="0" applyFont="1" applyFill="1" applyBorder="1" applyAlignment="1">
      <alignment vertical="center" wrapText="1"/>
    </xf>
    <xf numFmtId="0" fontId="0" fillId="0" borderId="4" xfId="0" applyNumberFormat="1" applyFont="1" applyFill="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0" xfId="0" applyNumberFormat="1" applyFont="1" applyAlignment="1">
      <alignment horizontal="center" vertical="center" wrapText="1"/>
    </xf>
    <xf numFmtId="0"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4" fillId="0" borderId="1" xfId="0" applyNumberFormat="1" applyFont="1" applyBorder="1" applyAlignment="1">
      <alignment horizontal="center" vertical="center" wrapText="1"/>
    </xf>
    <xf numFmtId="177" fontId="0"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3"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7" fontId="0" fillId="0" borderId="1" xfId="0" applyNumberFormat="1" applyFont="1" applyFill="1" applyBorder="1" applyAlignment="1">
      <alignment horizontal="left" vertical="center" wrapText="1"/>
    </xf>
    <xf numFmtId="177" fontId="0" fillId="0" borderId="3" xfId="0" applyNumberFormat="1" applyFont="1" applyFill="1" applyBorder="1" applyAlignment="1">
      <alignment vertical="center" wrapText="1"/>
    </xf>
    <xf numFmtId="177" fontId="0" fillId="0" borderId="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4" xfId="0" applyNumberFormat="1" applyFont="1" applyFill="1" applyBorder="1" applyAlignment="1">
      <alignment horizontal="center" vertical="center" wrapText="1"/>
    </xf>
    <xf numFmtId="177" fontId="0" fillId="0" borderId="2" xfId="0" applyNumberFormat="1" applyFont="1" applyFill="1" applyBorder="1" applyAlignment="1">
      <alignment vertical="center" wrapText="1"/>
    </xf>
    <xf numFmtId="0" fontId="3"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3"/>
  <sheetViews>
    <sheetView zoomScale="85" zoomScaleNormal="85" workbookViewId="0">
      <pane ySplit="3" topLeftCell="A6" activePane="bottomLeft" state="frozen"/>
      <selection/>
      <selection pane="bottomLeft" activeCell="K16" sqref="K16:K33"/>
    </sheetView>
  </sheetViews>
  <sheetFormatPr defaultColWidth="9" defaultRowHeight="31" customHeight="1"/>
  <cols>
    <col min="1" max="1" width="5.08333333333333" style="38" customWidth="1"/>
    <col min="2" max="2" width="19.25" style="38" customWidth="1"/>
    <col min="3" max="3" width="27.125" style="38" customWidth="1"/>
    <col min="4" max="4" width="11.375" style="38" customWidth="1"/>
    <col min="5" max="5" width="12.0583333333333" style="38" customWidth="1"/>
    <col min="6" max="6" width="23.25" style="38" customWidth="1"/>
    <col min="7" max="7" width="28.375" style="40" customWidth="1"/>
    <col min="8" max="8" width="11.375" style="38" customWidth="1"/>
    <col min="9" max="9" width="12.75" style="41" customWidth="1"/>
    <col min="10" max="10" width="12.75" style="42" customWidth="1"/>
    <col min="11" max="11" width="15.625" style="38" customWidth="1"/>
    <col min="12" max="12" width="17.125" style="38" customWidth="1"/>
    <col min="13" max="13" width="9" style="43"/>
    <col min="14" max="16384" width="9" style="38"/>
  </cols>
  <sheetData>
    <row r="1" customHeight="1" spans="1:12">
      <c r="A1" s="44" t="s">
        <v>0</v>
      </c>
      <c r="B1" s="44"/>
      <c r="C1" s="44"/>
      <c r="D1" s="44"/>
      <c r="E1" s="44"/>
      <c r="F1" s="44"/>
      <c r="G1" s="44"/>
      <c r="H1" s="44"/>
      <c r="I1" s="69"/>
      <c r="J1" s="69"/>
      <c r="K1" s="44"/>
      <c r="L1" s="44"/>
    </row>
    <row r="2" customHeight="1" spans="1:7">
      <c r="A2" s="45" t="s">
        <v>1</v>
      </c>
      <c r="B2" s="45"/>
      <c r="C2" s="45"/>
      <c r="D2" s="45"/>
      <c r="E2" s="45"/>
      <c r="G2" s="41"/>
    </row>
    <row r="3" s="37" customFormat="1" customHeight="1" spans="1:13">
      <c r="A3" s="46" t="s">
        <v>2</v>
      </c>
      <c r="B3" s="46" t="s">
        <v>3</v>
      </c>
      <c r="C3" s="46" t="s">
        <v>4</v>
      </c>
      <c r="D3" s="46" t="s">
        <v>5</v>
      </c>
      <c r="E3" s="46" t="s">
        <v>6</v>
      </c>
      <c r="F3" s="46" t="s">
        <v>7</v>
      </c>
      <c r="G3" s="47" t="s">
        <v>8</v>
      </c>
      <c r="H3" s="46" t="s">
        <v>9</v>
      </c>
      <c r="I3" s="70" t="s">
        <v>10</v>
      </c>
      <c r="J3" s="47" t="s">
        <v>11</v>
      </c>
      <c r="K3" s="71" t="s">
        <v>12</v>
      </c>
      <c r="L3" s="46" t="s">
        <v>13</v>
      </c>
      <c r="M3" s="72"/>
    </row>
    <row r="4" ht="63" customHeight="1" spans="1:12">
      <c r="A4" s="48">
        <v>1</v>
      </c>
      <c r="B4" s="48" t="s">
        <v>14</v>
      </c>
      <c r="C4" s="48" t="s">
        <v>15</v>
      </c>
      <c r="D4" s="48">
        <v>1862</v>
      </c>
      <c r="E4" s="48">
        <f>17111</f>
        <v>17111</v>
      </c>
      <c r="F4" s="49" t="s">
        <v>16</v>
      </c>
      <c r="G4" s="50" t="s">
        <v>17</v>
      </c>
      <c r="H4" s="48" t="s">
        <v>18</v>
      </c>
      <c r="I4" s="73">
        <v>0</v>
      </c>
      <c r="J4" s="73">
        <f t="shared" ref="J4:J50" si="0">D4+E4-I4</f>
        <v>18973</v>
      </c>
      <c r="K4" s="74"/>
      <c r="L4" s="49"/>
    </row>
    <row r="5" ht="85" customHeight="1" spans="1:12">
      <c r="A5" s="48">
        <v>2</v>
      </c>
      <c r="B5" s="48" t="s">
        <v>19</v>
      </c>
      <c r="C5" s="48" t="s">
        <v>15</v>
      </c>
      <c r="D5" s="48">
        <v>20504.4</v>
      </c>
      <c r="E5" s="48">
        <v>4868</v>
      </c>
      <c r="F5" s="48" t="s">
        <v>20</v>
      </c>
      <c r="G5" s="50" t="s">
        <v>17</v>
      </c>
      <c r="H5" s="48" t="s">
        <v>18</v>
      </c>
      <c r="I5" s="75">
        <v>1000</v>
      </c>
      <c r="J5" s="73">
        <f t="shared" si="0"/>
        <v>24372.4</v>
      </c>
      <c r="K5" s="74">
        <v>43850</v>
      </c>
      <c r="L5" s="48"/>
    </row>
    <row r="6" ht="41" customHeight="1" spans="1:12">
      <c r="A6" s="51">
        <v>3</v>
      </c>
      <c r="B6" s="51" t="s">
        <v>21</v>
      </c>
      <c r="C6" s="12" t="s">
        <v>22</v>
      </c>
      <c r="D6" s="12">
        <v>0</v>
      </c>
      <c r="E6" s="12">
        <v>5000</v>
      </c>
      <c r="F6" s="14" t="s">
        <v>23</v>
      </c>
      <c r="G6" s="15" t="s">
        <v>24</v>
      </c>
      <c r="H6" s="51" t="s">
        <v>25</v>
      </c>
      <c r="I6" s="16">
        <v>5000</v>
      </c>
      <c r="J6" s="73">
        <f t="shared" si="0"/>
        <v>0</v>
      </c>
      <c r="K6" s="74">
        <v>44090</v>
      </c>
      <c r="L6" s="54"/>
    </row>
    <row r="7" customHeight="1" spans="1:12">
      <c r="A7" s="52"/>
      <c r="B7" s="12" t="s">
        <v>26</v>
      </c>
      <c r="C7" s="12" t="s">
        <v>27</v>
      </c>
      <c r="D7" s="12">
        <v>0</v>
      </c>
      <c r="E7" s="12">
        <v>3000</v>
      </c>
      <c r="F7" s="14" t="s">
        <v>28</v>
      </c>
      <c r="G7" s="15" t="s">
        <v>29</v>
      </c>
      <c r="H7" s="52"/>
      <c r="I7" s="16">
        <v>3000</v>
      </c>
      <c r="J7" s="73">
        <f t="shared" si="0"/>
        <v>0</v>
      </c>
      <c r="K7" s="74">
        <v>43987</v>
      </c>
      <c r="L7" s="76"/>
    </row>
    <row r="8" customHeight="1" spans="1:12">
      <c r="A8" s="52"/>
      <c r="B8" s="12" t="s">
        <v>30</v>
      </c>
      <c r="C8" s="12" t="s">
        <v>31</v>
      </c>
      <c r="D8" s="12">
        <v>0</v>
      </c>
      <c r="E8" s="12">
        <v>20000</v>
      </c>
      <c r="F8" s="14" t="s">
        <v>32</v>
      </c>
      <c r="G8" s="15" t="s">
        <v>33</v>
      </c>
      <c r="H8" s="52"/>
      <c r="I8" s="16">
        <v>20000</v>
      </c>
      <c r="J8" s="73">
        <f t="shared" si="0"/>
        <v>0</v>
      </c>
      <c r="K8" s="74">
        <v>44069</v>
      </c>
      <c r="L8" s="76"/>
    </row>
    <row r="9" ht="42" customHeight="1" spans="1:12">
      <c r="A9" s="53">
        <v>4</v>
      </c>
      <c r="B9" s="48" t="s">
        <v>34</v>
      </c>
      <c r="C9" s="12" t="s">
        <v>22</v>
      </c>
      <c r="D9" s="12">
        <v>0</v>
      </c>
      <c r="E9" s="24">
        <f>40000+51900</f>
        <v>91900</v>
      </c>
      <c r="F9" s="54" t="s">
        <v>35</v>
      </c>
      <c r="G9" s="25" t="s">
        <v>36</v>
      </c>
      <c r="H9" s="12" t="s">
        <v>37</v>
      </c>
      <c r="I9" s="24">
        <f>40000+51900</f>
        <v>91900</v>
      </c>
      <c r="J9" s="73">
        <f t="shared" si="0"/>
        <v>0</v>
      </c>
      <c r="K9" s="32" t="s">
        <v>38</v>
      </c>
      <c r="L9" s="77"/>
    </row>
    <row r="10" ht="42" customHeight="1" spans="1:12">
      <c r="A10" s="55"/>
      <c r="B10" s="53" t="s">
        <v>39</v>
      </c>
      <c r="C10" s="12" t="s">
        <v>40</v>
      </c>
      <c r="D10" s="12">
        <v>0</v>
      </c>
      <c r="E10" s="12">
        <v>8000</v>
      </c>
      <c r="F10" s="14" t="s">
        <v>41</v>
      </c>
      <c r="G10" s="25" t="s">
        <v>42</v>
      </c>
      <c r="H10" s="12"/>
      <c r="I10" s="24">
        <v>8000</v>
      </c>
      <c r="J10" s="73">
        <f t="shared" si="0"/>
        <v>0</v>
      </c>
      <c r="K10" s="32" t="s">
        <v>43</v>
      </c>
      <c r="L10" s="78"/>
    </row>
    <row r="11" ht="42" customHeight="1" spans="1:12">
      <c r="A11" s="55"/>
      <c r="B11" s="55"/>
      <c r="C11" s="12" t="s">
        <v>44</v>
      </c>
      <c r="D11" s="12">
        <v>0</v>
      </c>
      <c r="E11" s="12">
        <v>10000</v>
      </c>
      <c r="F11" s="14" t="s">
        <v>45</v>
      </c>
      <c r="G11" s="25" t="s">
        <v>46</v>
      </c>
      <c r="H11" s="12"/>
      <c r="I11" s="24">
        <v>10000</v>
      </c>
      <c r="J11" s="73">
        <f t="shared" si="0"/>
        <v>0</v>
      </c>
      <c r="K11" s="32" t="s">
        <v>47</v>
      </c>
      <c r="L11" s="78"/>
    </row>
    <row r="12" ht="42" customHeight="1" spans="1:12">
      <c r="A12" s="55"/>
      <c r="B12" s="55"/>
      <c r="C12" s="12" t="s">
        <v>48</v>
      </c>
      <c r="D12" s="12">
        <v>0</v>
      </c>
      <c r="E12" s="12">
        <v>5000</v>
      </c>
      <c r="F12" s="14" t="s">
        <v>49</v>
      </c>
      <c r="G12" s="25" t="s">
        <v>50</v>
      </c>
      <c r="H12" s="12"/>
      <c r="I12" s="24">
        <v>5000</v>
      </c>
      <c r="J12" s="73">
        <f t="shared" si="0"/>
        <v>0</v>
      </c>
      <c r="K12" s="32" t="s">
        <v>51</v>
      </c>
      <c r="L12" s="78"/>
    </row>
    <row r="13" ht="42" customHeight="1" spans="1:12">
      <c r="A13" s="55"/>
      <c r="B13" s="56"/>
      <c r="C13" s="12" t="s">
        <v>52</v>
      </c>
      <c r="D13" s="12">
        <v>0</v>
      </c>
      <c r="E13" s="12">
        <v>2500</v>
      </c>
      <c r="F13" s="14" t="s">
        <v>49</v>
      </c>
      <c r="G13" s="25" t="s">
        <v>50</v>
      </c>
      <c r="H13" s="12"/>
      <c r="I13" s="24">
        <v>2500</v>
      </c>
      <c r="J13" s="73">
        <f t="shared" si="0"/>
        <v>0</v>
      </c>
      <c r="K13" s="32" t="s">
        <v>51</v>
      </c>
      <c r="L13" s="78"/>
    </row>
    <row r="14" ht="42" customHeight="1" spans="1:12">
      <c r="A14" s="55"/>
      <c r="B14" s="48" t="s">
        <v>53</v>
      </c>
      <c r="C14" s="14" t="s">
        <v>54</v>
      </c>
      <c r="D14" s="12">
        <v>0</v>
      </c>
      <c r="E14" s="12">
        <v>51128</v>
      </c>
      <c r="F14" s="12" t="s">
        <v>35</v>
      </c>
      <c r="G14" s="25" t="s">
        <v>55</v>
      </c>
      <c r="H14" s="12"/>
      <c r="I14" s="24">
        <v>51000</v>
      </c>
      <c r="J14" s="73">
        <f t="shared" si="0"/>
        <v>128</v>
      </c>
      <c r="K14" s="79">
        <v>43980</v>
      </c>
      <c r="L14" s="78"/>
    </row>
    <row r="15" ht="42" customHeight="1" spans="1:12">
      <c r="A15" s="55"/>
      <c r="B15" s="48"/>
      <c r="C15" s="14" t="s">
        <v>56</v>
      </c>
      <c r="D15" s="12">
        <v>0</v>
      </c>
      <c r="E15" s="12">
        <v>21912</v>
      </c>
      <c r="F15" s="12"/>
      <c r="G15" s="25"/>
      <c r="H15" s="12"/>
      <c r="I15" s="24">
        <v>0</v>
      </c>
      <c r="J15" s="73">
        <f t="shared" si="0"/>
        <v>21912</v>
      </c>
      <c r="K15" s="80"/>
      <c r="L15" s="78"/>
    </row>
    <row r="16" customHeight="1" spans="1:12">
      <c r="A16" s="55">
        <v>5</v>
      </c>
      <c r="B16" s="48" t="s">
        <v>57</v>
      </c>
      <c r="C16" s="12" t="s">
        <v>58</v>
      </c>
      <c r="D16" s="12">
        <v>0</v>
      </c>
      <c r="E16" s="12">
        <v>90000</v>
      </c>
      <c r="F16" s="57" t="s">
        <v>59</v>
      </c>
      <c r="G16" s="58" t="s">
        <v>60</v>
      </c>
      <c r="H16" s="52" t="s">
        <v>61</v>
      </c>
      <c r="I16" s="24">
        <v>90000</v>
      </c>
      <c r="J16" s="73">
        <f t="shared" si="0"/>
        <v>0</v>
      </c>
      <c r="K16" s="81" t="s">
        <v>62</v>
      </c>
      <c r="L16" s="51"/>
    </row>
    <row r="17" customHeight="1" spans="1:12">
      <c r="A17" s="55"/>
      <c r="B17" s="48"/>
      <c r="C17" s="12" t="s">
        <v>63</v>
      </c>
      <c r="D17" s="12">
        <v>0</v>
      </c>
      <c r="E17" s="12">
        <v>162693.86</v>
      </c>
      <c r="F17" s="57"/>
      <c r="G17" s="58"/>
      <c r="H17" s="52"/>
      <c r="I17" s="24">
        <v>138193.86</v>
      </c>
      <c r="J17" s="73">
        <f t="shared" si="0"/>
        <v>24500</v>
      </c>
      <c r="K17" s="81"/>
      <c r="L17" s="52"/>
    </row>
    <row r="18" customHeight="1" spans="1:12">
      <c r="A18" s="55"/>
      <c r="B18" s="48"/>
      <c r="C18" s="12" t="s">
        <v>64</v>
      </c>
      <c r="D18" s="12">
        <v>0</v>
      </c>
      <c r="E18" s="12">
        <v>30000</v>
      </c>
      <c r="F18" s="57"/>
      <c r="G18" s="58"/>
      <c r="H18" s="52"/>
      <c r="I18" s="24">
        <v>30000</v>
      </c>
      <c r="J18" s="73">
        <f t="shared" si="0"/>
        <v>0</v>
      </c>
      <c r="K18" s="81"/>
      <c r="L18" s="52"/>
    </row>
    <row r="19" customHeight="1" spans="1:12">
      <c r="A19" s="55"/>
      <c r="B19" s="48"/>
      <c r="C19" s="12" t="s">
        <v>65</v>
      </c>
      <c r="D19" s="12">
        <v>0</v>
      </c>
      <c r="E19" s="12">
        <v>500000</v>
      </c>
      <c r="F19" s="57"/>
      <c r="G19" s="58"/>
      <c r="H19" s="52"/>
      <c r="I19" s="24">
        <v>500000</v>
      </c>
      <c r="J19" s="73">
        <f t="shared" si="0"/>
        <v>0</v>
      </c>
      <c r="K19" s="81"/>
      <c r="L19" s="52"/>
    </row>
    <row r="20" customHeight="1" spans="1:12">
      <c r="A20" s="55"/>
      <c r="B20" s="48"/>
      <c r="C20" s="12" t="s">
        <v>66</v>
      </c>
      <c r="D20" s="12">
        <v>0</v>
      </c>
      <c r="E20" s="12">
        <v>71300</v>
      </c>
      <c r="F20" s="57"/>
      <c r="G20" s="58"/>
      <c r="H20" s="52"/>
      <c r="I20" s="24">
        <v>71300</v>
      </c>
      <c r="J20" s="73">
        <f t="shared" si="0"/>
        <v>0</v>
      </c>
      <c r="K20" s="81"/>
      <c r="L20" s="52"/>
    </row>
    <row r="21" customHeight="1" spans="1:12">
      <c r="A21" s="55"/>
      <c r="B21" s="48"/>
      <c r="C21" s="12" t="s">
        <v>67</v>
      </c>
      <c r="D21" s="12">
        <v>0</v>
      </c>
      <c r="E21" s="12">
        <v>183050</v>
      </c>
      <c r="F21" s="57"/>
      <c r="G21" s="58"/>
      <c r="H21" s="52"/>
      <c r="I21" s="24">
        <v>183050</v>
      </c>
      <c r="J21" s="73">
        <f t="shared" si="0"/>
        <v>0</v>
      </c>
      <c r="K21" s="81"/>
      <c r="L21" s="52"/>
    </row>
    <row r="22" customHeight="1" spans="1:12">
      <c r="A22" s="55"/>
      <c r="B22" s="48"/>
      <c r="C22" s="12" t="s">
        <v>68</v>
      </c>
      <c r="D22" s="12">
        <v>0</v>
      </c>
      <c r="E22" s="12">
        <v>6005.88</v>
      </c>
      <c r="F22" s="57"/>
      <c r="G22" s="58"/>
      <c r="H22" s="52"/>
      <c r="I22" s="24">
        <v>6005.88</v>
      </c>
      <c r="J22" s="73">
        <f t="shared" si="0"/>
        <v>0</v>
      </c>
      <c r="K22" s="81"/>
      <c r="L22" s="52"/>
    </row>
    <row r="23" customHeight="1" spans="1:12">
      <c r="A23" s="55"/>
      <c r="B23" s="48"/>
      <c r="C23" s="12" t="s">
        <v>69</v>
      </c>
      <c r="D23" s="12">
        <v>0</v>
      </c>
      <c r="E23" s="12">
        <v>900</v>
      </c>
      <c r="F23" s="57"/>
      <c r="G23" s="58"/>
      <c r="H23" s="52"/>
      <c r="I23" s="24">
        <v>900</v>
      </c>
      <c r="J23" s="73">
        <f t="shared" si="0"/>
        <v>0</v>
      </c>
      <c r="K23" s="81"/>
      <c r="L23" s="52"/>
    </row>
    <row r="24" customHeight="1" spans="1:12">
      <c r="A24" s="55"/>
      <c r="B24" s="48"/>
      <c r="C24" s="12" t="s">
        <v>70</v>
      </c>
      <c r="D24" s="12">
        <v>0</v>
      </c>
      <c r="E24" s="12">
        <v>38359</v>
      </c>
      <c r="F24" s="57"/>
      <c r="G24" s="58"/>
      <c r="H24" s="52"/>
      <c r="I24" s="24">
        <v>38359</v>
      </c>
      <c r="J24" s="73">
        <f t="shared" si="0"/>
        <v>0</v>
      </c>
      <c r="K24" s="81"/>
      <c r="L24" s="52"/>
    </row>
    <row r="25" customHeight="1" spans="1:12">
      <c r="A25" s="55"/>
      <c r="B25" s="48"/>
      <c r="C25" s="12" t="s">
        <v>71</v>
      </c>
      <c r="D25" s="12">
        <v>0</v>
      </c>
      <c r="E25" s="12">
        <v>5000</v>
      </c>
      <c r="F25" s="57"/>
      <c r="G25" s="58"/>
      <c r="H25" s="52"/>
      <c r="I25" s="24">
        <v>5000</v>
      </c>
      <c r="J25" s="73">
        <f t="shared" si="0"/>
        <v>0</v>
      </c>
      <c r="K25" s="81"/>
      <c r="L25" s="52"/>
    </row>
    <row r="26" customHeight="1" spans="1:12">
      <c r="A26" s="55"/>
      <c r="B26" s="48"/>
      <c r="C26" s="12" t="s">
        <v>72</v>
      </c>
      <c r="D26" s="12">
        <v>0</v>
      </c>
      <c r="E26" s="12">
        <v>10000</v>
      </c>
      <c r="F26" s="57"/>
      <c r="G26" s="58"/>
      <c r="H26" s="52"/>
      <c r="I26" s="24">
        <v>10000</v>
      </c>
      <c r="J26" s="73">
        <f t="shared" si="0"/>
        <v>0</v>
      </c>
      <c r="K26" s="81"/>
      <c r="L26" s="52"/>
    </row>
    <row r="27" customHeight="1" spans="1:12">
      <c r="A27" s="55"/>
      <c r="B27" s="48"/>
      <c r="C27" s="12" t="s">
        <v>73</v>
      </c>
      <c r="D27" s="12">
        <v>0</v>
      </c>
      <c r="E27" s="12">
        <v>10000</v>
      </c>
      <c r="F27" s="57"/>
      <c r="G27" s="58"/>
      <c r="H27" s="52"/>
      <c r="I27" s="24">
        <v>10000</v>
      </c>
      <c r="J27" s="73">
        <f t="shared" si="0"/>
        <v>0</v>
      </c>
      <c r="K27" s="81"/>
      <c r="L27" s="52"/>
    </row>
    <row r="28" customHeight="1" spans="1:12">
      <c r="A28" s="55"/>
      <c r="B28" s="48"/>
      <c r="C28" s="12" t="s">
        <v>74</v>
      </c>
      <c r="D28" s="12">
        <v>0</v>
      </c>
      <c r="E28" s="12">
        <v>10000</v>
      </c>
      <c r="F28" s="57"/>
      <c r="G28" s="58"/>
      <c r="H28" s="52"/>
      <c r="I28" s="24">
        <v>10000</v>
      </c>
      <c r="J28" s="73">
        <f t="shared" si="0"/>
        <v>0</v>
      </c>
      <c r="K28" s="81"/>
      <c r="L28" s="52"/>
    </row>
    <row r="29" customHeight="1" spans="1:12">
      <c r="A29" s="55"/>
      <c r="B29" s="48"/>
      <c r="C29" s="12" t="s">
        <v>75</v>
      </c>
      <c r="D29" s="12">
        <v>0</v>
      </c>
      <c r="E29" s="12">
        <v>10000</v>
      </c>
      <c r="F29" s="57"/>
      <c r="G29" s="58"/>
      <c r="H29" s="52"/>
      <c r="I29" s="24">
        <v>10000</v>
      </c>
      <c r="J29" s="73">
        <f t="shared" si="0"/>
        <v>0</v>
      </c>
      <c r="K29" s="81"/>
      <c r="L29" s="52"/>
    </row>
    <row r="30" customHeight="1" spans="1:12">
      <c r="A30" s="55"/>
      <c r="B30" s="48"/>
      <c r="C30" s="12" t="s">
        <v>76</v>
      </c>
      <c r="D30" s="12">
        <v>0</v>
      </c>
      <c r="E30" s="12">
        <v>30000</v>
      </c>
      <c r="F30" s="57"/>
      <c r="G30" s="58"/>
      <c r="H30" s="52"/>
      <c r="I30" s="24">
        <v>30000</v>
      </c>
      <c r="J30" s="73">
        <f t="shared" si="0"/>
        <v>0</v>
      </c>
      <c r="K30" s="81"/>
      <c r="L30" s="52"/>
    </row>
    <row r="31" customHeight="1" spans="1:12">
      <c r="A31" s="55"/>
      <c r="B31" s="48"/>
      <c r="C31" s="12" t="s">
        <v>77</v>
      </c>
      <c r="D31" s="12">
        <v>0</v>
      </c>
      <c r="E31" s="12">
        <v>5000</v>
      </c>
      <c r="F31" s="57"/>
      <c r="G31" s="58"/>
      <c r="H31" s="52"/>
      <c r="I31" s="24">
        <v>5000</v>
      </c>
      <c r="J31" s="73">
        <f t="shared" si="0"/>
        <v>0</v>
      </c>
      <c r="K31" s="81"/>
      <c r="L31" s="52"/>
    </row>
    <row r="32" customHeight="1" spans="1:12">
      <c r="A32" s="55"/>
      <c r="B32" s="48"/>
      <c r="C32" s="12" t="s">
        <v>78</v>
      </c>
      <c r="D32" s="12">
        <v>0</v>
      </c>
      <c r="E32" s="12">
        <v>5000</v>
      </c>
      <c r="F32" s="57"/>
      <c r="G32" s="58"/>
      <c r="H32" s="52"/>
      <c r="I32" s="24">
        <v>5000</v>
      </c>
      <c r="J32" s="73">
        <f t="shared" si="0"/>
        <v>0</v>
      </c>
      <c r="K32" s="81"/>
      <c r="L32" s="52"/>
    </row>
    <row r="33" customHeight="1" spans="1:12">
      <c r="A33" s="55"/>
      <c r="B33" s="48"/>
      <c r="C33" s="12" t="s">
        <v>15</v>
      </c>
      <c r="D33" s="12">
        <v>0</v>
      </c>
      <c r="E33" s="12">
        <v>1296376.66</v>
      </c>
      <c r="F33" s="57"/>
      <c r="G33" s="58"/>
      <c r="H33" s="52"/>
      <c r="I33" s="24">
        <v>1296376.66</v>
      </c>
      <c r="J33" s="73">
        <f t="shared" si="0"/>
        <v>0</v>
      </c>
      <c r="K33" s="81"/>
      <c r="L33" s="52"/>
    </row>
    <row r="34" ht="55" customHeight="1" spans="1:12">
      <c r="A34" s="48">
        <v>6</v>
      </c>
      <c r="B34" s="59" t="s">
        <v>79</v>
      </c>
      <c r="C34" s="12" t="s">
        <v>80</v>
      </c>
      <c r="D34" s="12">
        <v>0</v>
      </c>
      <c r="E34" s="28">
        <v>100000</v>
      </c>
      <c r="F34" s="12" t="s">
        <v>81</v>
      </c>
      <c r="G34" s="16" t="s">
        <v>82</v>
      </c>
      <c r="H34" s="12" t="s">
        <v>83</v>
      </c>
      <c r="I34" s="16">
        <v>100000</v>
      </c>
      <c r="J34" s="73">
        <f t="shared" si="0"/>
        <v>0</v>
      </c>
      <c r="K34" s="22">
        <v>43935</v>
      </c>
      <c r="L34" s="12"/>
    </row>
    <row r="35" s="38" customFormat="1" customHeight="1" spans="1:13">
      <c r="A35" s="55">
        <v>7</v>
      </c>
      <c r="B35" s="53" t="s">
        <v>84</v>
      </c>
      <c r="C35" s="12" t="s">
        <v>85</v>
      </c>
      <c r="D35" s="12">
        <v>0</v>
      </c>
      <c r="E35" s="12">
        <v>50000</v>
      </c>
      <c r="F35" s="52" t="s">
        <v>86</v>
      </c>
      <c r="G35" s="58" t="s">
        <v>87</v>
      </c>
      <c r="H35" s="51" t="s">
        <v>83</v>
      </c>
      <c r="I35" s="24">
        <v>50000</v>
      </c>
      <c r="J35" s="73">
        <f t="shared" si="0"/>
        <v>0</v>
      </c>
      <c r="K35" s="81" t="s">
        <v>51</v>
      </c>
      <c r="L35" s="51"/>
      <c r="M35" s="43"/>
    </row>
    <row r="36" s="38" customFormat="1" customHeight="1" spans="1:13">
      <c r="A36" s="55"/>
      <c r="B36" s="55"/>
      <c r="C36" s="12" t="s">
        <v>72</v>
      </c>
      <c r="D36" s="12">
        <v>0</v>
      </c>
      <c r="E36" s="12">
        <v>30000</v>
      </c>
      <c r="F36" s="52"/>
      <c r="G36" s="58"/>
      <c r="H36" s="52"/>
      <c r="I36" s="24">
        <v>30000</v>
      </c>
      <c r="J36" s="73">
        <f t="shared" si="0"/>
        <v>0</v>
      </c>
      <c r="K36" s="81"/>
      <c r="L36" s="52"/>
      <c r="M36" s="43"/>
    </row>
    <row r="37" s="38" customFormat="1" customHeight="1" spans="1:13">
      <c r="A37" s="55"/>
      <c r="B37" s="55"/>
      <c r="C37" s="12" t="s">
        <v>88</v>
      </c>
      <c r="D37" s="12">
        <v>0</v>
      </c>
      <c r="E37" s="12">
        <v>10000</v>
      </c>
      <c r="F37" s="52"/>
      <c r="G37" s="58"/>
      <c r="H37" s="52"/>
      <c r="I37" s="24">
        <v>10000</v>
      </c>
      <c r="J37" s="73">
        <f t="shared" si="0"/>
        <v>0</v>
      </c>
      <c r="K37" s="81"/>
      <c r="L37" s="52"/>
      <c r="M37" s="43"/>
    </row>
    <row r="38" s="38" customFormat="1" customHeight="1" spans="1:13">
      <c r="A38" s="55"/>
      <c r="B38" s="55"/>
      <c r="C38" s="12" t="s">
        <v>89</v>
      </c>
      <c r="D38" s="12">
        <v>0</v>
      </c>
      <c r="E38" s="12">
        <v>15000</v>
      </c>
      <c r="F38" s="52"/>
      <c r="G38" s="58"/>
      <c r="H38" s="52"/>
      <c r="I38" s="24">
        <v>15000</v>
      </c>
      <c r="J38" s="73">
        <f t="shared" si="0"/>
        <v>0</v>
      </c>
      <c r="K38" s="81"/>
      <c r="L38" s="52"/>
      <c r="M38" s="43"/>
    </row>
    <row r="39" s="38" customFormat="1" customHeight="1" spans="1:13">
      <c r="A39" s="55"/>
      <c r="B39" s="56"/>
      <c r="C39" s="12" t="s">
        <v>90</v>
      </c>
      <c r="D39" s="12">
        <v>0</v>
      </c>
      <c r="E39" s="12">
        <v>5000</v>
      </c>
      <c r="F39" s="52"/>
      <c r="G39" s="58"/>
      <c r="H39" s="52"/>
      <c r="I39" s="24">
        <v>5000</v>
      </c>
      <c r="J39" s="73">
        <f t="shared" si="0"/>
        <v>0</v>
      </c>
      <c r="K39" s="81"/>
      <c r="L39" s="52"/>
      <c r="M39" s="43"/>
    </row>
    <row r="40" customHeight="1" spans="1:12">
      <c r="A40" s="48">
        <v>8</v>
      </c>
      <c r="B40" s="48" t="s">
        <v>91</v>
      </c>
      <c r="C40" s="12" t="s">
        <v>85</v>
      </c>
      <c r="D40" s="12">
        <v>0</v>
      </c>
      <c r="E40" s="12">
        <v>20000</v>
      </c>
      <c r="F40" s="12" t="s">
        <v>92</v>
      </c>
      <c r="G40" s="16" t="s">
        <v>93</v>
      </c>
      <c r="H40" s="12" t="s">
        <v>83</v>
      </c>
      <c r="I40" s="16">
        <v>20000</v>
      </c>
      <c r="J40" s="73">
        <f t="shared" si="0"/>
        <v>0</v>
      </c>
      <c r="K40" s="22">
        <v>43986</v>
      </c>
      <c r="L40" s="12"/>
    </row>
    <row r="41" customHeight="1" spans="1:12">
      <c r="A41" s="48">
        <v>9</v>
      </c>
      <c r="B41" s="48" t="s">
        <v>94</v>
      </c>
      <c r="C41" s="12" t="s">
        <v>95</v>
      </c>
      <c r="D41" s="12">
        <v>0</v>
      </c>
      <c r="E41" s="12">
        <v>250000</v>
      </c>
      <c r="F41" s="12" t="s">
        <v>96</v>
      </c>
      <c r="G41" s="16" t="s">
        <v>97</v>
      </c>
      <c r="H41" s="12" t="s">
        <v>98</v>
      </c>
      <c r="I41" s="16">
        <v>250000</v>
      </c>
      <c r="J41" s="73">
        <f t="shared" si="0"/>
        <v>0</v>
      </c>
      <c r="K41" s="22">
        <v>44036</v>
      </c>
      <c r="L41" s="12"/>
    </row>
    <row r="42" customHeight="1" spans="1:12">
      <c r="A42" s="48">
        <v>10</v>
      </c>
      <c r="B42" s="48" t="s">
        <v>99</v>
      </c>
      <c r="C42" s="12" t="s">
        <v>100</v>
      </c>
      <c r="D42" s="12">
        <v>0</v>
      </c>
      <c r="E42" s="26">
        <v>20000</v>
      </c>
      <c r="F42" s="12" t="s">
        <v>101</v>
      </c>
      <c r="G42" s="16" t="s">
        <v>102</v>
      </c>
      <c r="H42" s="12" t="s">
        <v>98</v>
      </c>
      <c r="I42" s="24">
        <v>20000</v>
      </c>
      <c r="J42" s="73">
        <f t="shared" si="0"/>
        <v>0</v>
      </c>
      <c r="K42" s="22">
        <v>44047</v>
      </c>
      <c r="L42" s="12"/>
    </row>
    <row r="43" s="2" customFormat="1" customHeight="1" spans="1:13">
      <c r="A43" s="51">
        <v>11</v>
      </c>
      <c r="B43" s="51" t="s">
        <v>103</v>
      </c>
      <c r="C43" s="12" t="s">
        <v>64</v>
      </c>
      <c r="D43" s="12">
        <v>0</v>
      </c>
      <c r="E43" s="26">
        <v>100000</v>
      </c>
      <c r="F43" s="51" t="s">
        <v>104</v>
      </c>
      <c r="G43" s="60" t="s">
        <v>105</v>
      </c>
      <c r="H43" s="51" t="s">
        <v>106</v>
      </c>
      <c r="I43" s="24">
        <v>100000</v>
      </c>
      <c r="J43" s="73">
        <f t="shared" si="0"/>
        <v>0</v>
      </c>
      <c r="K43" s="82">
        <v>44132</v>
      </c>
      <c r="L43" s="12"/>
      <c r="M43" s="3"/>
    </row>
    <row r="44" s="2" customFormat="1" customHeight="1" spans="1:13">
      <c r="A44" s="52"/>
      <c r="B44" s="52"/>
      <c r="C44" s="12" t="s">
        <v>107</v>
      </c>
      <c r="D44" s="12">
        <v>0</v>
      </c>
      <c r="E44" s="26">
        <v>100000</v>
      </c>
      <c r="F44" s="52"/>
      <c r="G44" s="58"/>
      <c r="H44" s="52"/>
      <c r="I44" s="24">
        <v>100000</v>
      </c>
      <c r="J44" s="73">
        <f t="shared" si="0"/>
        <v>0</v>
      </c>
      <c r="K44" s="81"/>
      <c r="L44" s="12"/>
      <c r="M44" s="3"/>
    </row>
    <row r="45" s="2" customFormat="1" customHeight="1" spans="1:13">
      <c r="A45" s="61"/>
      <c r="B45" s="61"/>
      <c r="C45" s="12" t="s">
        <v>108</v>
      </c>
      <c r="D45" s="12">
        <v>0</v>
      </c>
      <c r="E45" s="26">
        <v>30000</v>
      </c>
      <c r="F45" s="61"/>
      <c r="G45" s="62"/>
      <c r="H45" s="61"/>
      <c r="I45" s="24">
        <v>30000</v>
      </c>
      <c r="J45" s="73">
        <f t="shared" si="0"/>
        <v>0</v>
      </c>
      <c r="K45" s="83"/>
      <c r="L45" s="12"/>
      <c r="M45" s="3"/>
    </row>
    <row r="46" ht="58" customHeight="1" spans="1:12">
      <c r="A46" s="53">
        <v>12</v>
      </c>
      <c r="B46" s="63" t="s">
        <v>109</v>
      </c>
      <c r="C46" s="12" t="s">
        <v>110</v>
      </c>
      <c r="D46" s="12">
        <v>0</v>
      </c>
      <c r="E46" s="12">
        <v>20000</v>
      </c>
      <c r="F46" s="14" t="s">
        <v>111</v>
      </c>
      <c r="G46" s="15" t="s">
        <v>112</v>
      </c>
      <c r="H46" s="12" t="s">
        <v>83</v>
      </c>
      <c r="I46" s="24">
        <v>20000</v>
      </c>
      <c r="J46" s="73">
        <f t="shared" si="0"/>
        <v>0</v>
      </c>
      <c r="K46" s="84">
        <v>44092</v>
      </c>
      <c r="L46" s="51"/>
    </row>
    <row r="47" ht="44" customHeight="1" spans="1:12">
      <c r="A47" s="53">
        <v>13</v>
      </c>
      <c r="B47" s="63" t="s">
        <v>113</v>
      </c>
      <c r="C47" s="12" t="s">
        <v>114</v>
      </c>
      <c r="D47" s="12">
        <v>0</v>
      </c>
      <c r="E47" s="12">
        <v>20000</v>
      </c>
      <c r="F47" s="64" t="s">
        <v>86</v>
      </c>
      <c r="G47" s="65" t="s">
        <v>115</v>
      </c>
      <c r="H47" s="12" t="s">
        <v>83</v>
      </c>
      <c r="I47" s="24">
        <v>20000</v>
      </c>
      <c r="J47" s="73">
        <f t="shared" si="0"/>
        <v>0</v>
      </c>
      <c r="K47" s="84">
        <v>44132</v>
      </c>
      <c r="L47" s="61"/>
    </row>
    <row r="48" customHeight="1" spans="1:12">
      <c r="A48" s="48">
        <v>13</v>
      </c>
      <c r="B48" s="48" t="s">
        <v>116</v>
      </c>
      <c r="C48" s="12" t="s">
        <v>117</v>
      </c>
      <c r="D48" s="12">
        <v>0</v>
      </c>
      <c r="E48" s="26">
        <v>50000</v>
      </c>
      <c r="F48" s="14" t="s">
        <v>118</v>
      </c>
      <c r="G48" s="16" t="s">
        <v>119</v>
      </c>
      <c r="H48" s="12" t="s">
        <v>106</v>
      </c>
      <c r="I48" s="24">
        <v>50000</v>
      </c>
      <c r="J48" s="73">
        <f t="shared" si="0"/>
        <v>0</v>
      </c>
      <c r="K48" s="84">
        <v>44123</v>
      </c>
      <c r="L48" s="12"/>
    </row>
    <row r="49" ht="42" customHeight="1" spans="1:12">
      <c r="A49" s="48">
        <v>14</v>
      </c>
      <c r="B49" s="48" t="s">
        <v>120</v>
      </c>
      <c r="C49" s="12" t="s">
        <v>121</v>
      </c>
      <c r="D49" s="12">
        <v>0</v>
      </c>
      <c r="E49" s="12">
        <v>50000</v>
      </c>
      <c r="F49" s="14" t="s">
        <v>122</v>
      </c>
      <c r="G49" s="16" t="s">
        <v>123</v>
      </c>
      <c r="H49" s="12" t="s">
        <v>106</v>
      </c>
      <c r="I49" s="24">
        <v>50000</v>
      </c>
      <c r="J49" s="73">
        <f t="shared" si="0"/>
        <v>0</v>
      </c>
      <c r="K49" s="84">
        <v>44138</v>
      </c>
      <c r="L49" s="12"/>
    </row>
    <row r="50" ht="42" customHeight="1" spans="1:12">
      <c r="A50" s="48">
        <v>15</v>
      </c>
      <c r="B50" s="48" t="s">
        <v>124</v>
      </c>
      <c r="C50" s="12" t="s">
        <v>125</v>
      </c>
      <c r="D50" s="12">
        <v>6000</v>
      </c>
      <c r="E50" s="12">
        <v>0</v>
      </c>
      <c r="F50" s="12" t="s">
        <v>20</v>
      </c>
      <c r="G50" s="16" t="s">
        <v>17</v>
      </c>
      <c r="H50" s="12" t="s">
        <v>18</v>
      </c>
      <c r="I50" s="24">
        <v>6000</v>
      </c>
      <c r="J50" s="73">
        <f t="shared" si="0"/>
        <v>0</v>
      </c>
      <c r="K50" s="84"/>
      <c r="L50" s="12"/>
    </row>
    <row r="51" customHeight="1" spans="1:12">
      <c r="A51" s="48"/>
      <c r="B51" s="48"/>
      <c r="C51" s="12"/>
      <c r="D51" s="12"/>
      <c r="E51" s="12"/>
      <c r="F51" s="12"/>
      <c r="G51" s="29"/>
      <c r="H51" s="12"/>
      <c r="I51" s="16"/>
      <c r="J51" s="21"/>
      <c r="K51" s="22"/>
      <c r="L51" s="12"/>
    </row>
    <row r="52" customHeight="1" spans="1:12">
      <c r="A52" s="48"/>
      <c r="B52" s="48"/>
      <c r="C52" s="12"/>
      <c r="D52" s="12">
        <f t="shared" ref="D52:J52" si="1">SUM(D4:D51)</f>
        <v>28366.4</v>
      </c>
      <c r="E52" s="12">
        <f t="shared" si="1"/>
        <v>3574104.4</v>
      </c>
      <c r="F52" s="12"/>
      <c r="G52" s="29"/>
      <c r="H52" s="12"/>
      <c r="I52" s="16">
        <f t="shared" si="1"/>
        <v>3512585.4</v>
      </c>
      <c r="J52" s="21">
        <f t="shared" si="1"/>
        <v>89885.4</v>
      </c>
      <c r="K52" s="22"/>
      <c r="L52" s="12"/>
    </row>
    <row r="53" s="39" customFormat="1" customHeight="1" spans="1:13">
      <c r="A53" s="66" t="s">
        <v>126</v>
      </c>
      <c r="B53" s="67"/>
      <c r="C53" s="67"/>
      <c r="D53" s="67"/>
      <c r="E53" s="67"/>
      <c r="F53" s="67"/>
      <c r="G53" s="67"/>
      <c r="H53" s="68"/>
      <c r="I53" s="85"/>
      <c r="J53" s="86"/>
      <c r="K53" s="87"/>
      <c r="L53" s="87"/>
      <c r="M53" s="88"/>
    </row>
  </sheetData>
  <mergeCells count="31">
    <mergeCell ref="A1:L1"/>
    <mergeCell ref="A2:E2"/>
    <mergeCell ref="A53:H53"/>
    <mergeCell ref="A6:A8"/>
    <mergeCell ref="A9:A15"/>
    <mergeCell ref="A16:A33"/>
    <mergeCell ref="A35:A39"/>
    <mergeCell ref="A43:A45"/>
    <mergeCell ref="B10:B13"/>
    <mergeCell ref="B14:B15"/>
    <mergeCell ref="B16:B33"/>
    <mergeCell ref="B35:B39"/>
    <mergeCell ref="B43:B45"/>
    <mergeCell ref="F14:F15"/>
    <mergeCell ref="F16:F33"/>
    <mergeCell ref="F35:F39"/>
    <mergeCell ref="F43:F45"/>
    <mergeCell ref="G16:G33"/>
    <mergeCell ref="G35:G39"/>
    <mergeCell ref="G43:G45"/>
    <mergeCell ref="H6:H8"/>
    <mergeCell ref="H9:H15"/>
    <mergeCell ref="H16:H33"/>
    <mergeCell ref="H35:H39"/>
    <mergeCell ref="H43:H45"/>
    <mergeCell ref="K16:K33"/>
    <mergeCell ref="K35:K39"/>
    <mergeCell ref="K43:K45"/>
    <mergeCell ref="L9:L15"/>
    <mergeCell ref="L16:L33"/>
    <mergeCell ref="L46:L47"/>
  </mergeCells>
  <pageMargins left="0.15625" right="0.118055555555556" top="0.354166666666667" bottom="0.196527777777778" header="0.3" footer="0.15625"/>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9"/>
  <sheetViews>
    <sheetView tabSelected="1" zoomScale="85" zoomScaleNormal="85" workbookViewId="0">
      <pane ySplit="3" topLeftCell="A4" activePane="bottomLeft" state="frozen"/>
      <selection/>
      <selection pane="bottomLeft" activeCell="F6" sqref="F6"/>
    </sheetView>
  </sheetViews>
  <sheetFormatPr defaultColWidth="9" defaultRowHeight="31" customHeight="1"/>
  <cols>
    <col min="1" max="1" width="5.08333333333333" style="2" customWidth="1"/>
    <col min="2" max="2" width="23.2333333333333" style="2" customWidth="1"/>
    <col min="3" max="3" width="29.7" style="2" customWidth="1"/>
    <col min="4" max="4" width="11.375" style="2" customWidth="1"/>
    <col min="5" max="5" width="12.0583333333333" style="2" customWidth="1"/>
    <col min="6" max="6" width="23.25" style="2" customWidth="1"/>
    <col min="7" max="7" width="32.35" style="5" customWidth="1"/>
    <col min="8" max="8" width="11.375" style="2" customWidth="1"/>
    <col min="9" max="9" width="12.75" style="6" customWidth="1"/>
    <col min="10" max="10" width="12.75" style="7" customWidth="1"/>
    <col min="11" max="11" width="15.625" style="2" customWidth="1"/>
    <col min="12" max="12" width="17.125" style="2" customWidth="1"/>
    <col min="13" max="13" width="9" style="3"/>
    <col min="14" max="16384" width="9" style="2"/>
  </cols>
  <sheetData>
    <row r="1" customHeight="1" spans="1:12">
      <c r="A1" s="8" t="s">
        <v>127</v>
      </c>
      <c r="B1" s="8"/>
      <c r="C1" s="8"/>
      <c r="D1" s="8"/>
      <c r="E1" s="8"/>
      <c r="F1" s="8"/>
      <c r="G1" s="8"/>
      <c r="H1" s="8"/>
      <c r="I1" s="17"/>
      <c r="J1" s="17"/>
      <c r="K1" s="8"/>
      <c r="L1" s="8"/>
    </row>
    <row r="2" customHeight="1" spans="1:7">
      <c r="A2" s="9" t="s">
        <v>1</v>
      </c>
      <c r="B2" s="9"/>
      <c r="C2" s="9"/>
      <c r="D2" s="9"/>
      <c r="E2" s="9"/>
      <c r="G2" s="6"/>
    </row>
    <row r="3" s="1" customFormat="1" customHeight="1" spans="1:13">
      <c r="A3" s="10" t="s">
        <v>2</v>
      </c>
      <c r="B3" s="10" t="s">
        <v>3</v>
      </c>
      <c r="C3" s="10" t="s">
        <v>4</v>
      </c>
      <c r="D3" s="10" t="s">
        <v>5</v>
      </c>
      <c r="E3" s="10" t="s">
        <v>128</v>
      </c>
      <c r="F3" s="10" t="s">
        <v>7</v>
      </c>
      <c r="G3" s="11" t="s">
        <v>8</v>
      </c>
      <c r="H3" s="10" t="s">
        <v>9</v>
      </c>
      <c r="I3" s="18" t="s">
        <v>129</v>
      </c>
      <c r="J3" s="11" t="s">
        <v>11</v>
      </c>
      <c r="K3" s="19" t="s">
        <v>12</v>
      </c>
      <c r="L3" s="10" t="s">
        <v>13</v>
      </c>
      <c r="M3" s="20"/>
    </row>
    <row r="4" s="2" customFormat="1" ht="63" customHeight="1" spans="1:13">
      <c r="A4" s="12">
        <v>1</v>
      </c>
      <c r="B4" s="12" t="s">
        <v>130</v>
      </c>
      <c r="C4" s="12" t="s">
        <v>15</v>
      </c>
      <c r="D4" s="12">
        <v>3000</v>
      </c>
      <c r="E4" s="12">
        <v>0</v>
      </c>
      <c r="F4" s="12" t="s">
        <v>20</v>
      </c>
      <c r="G4" s="13" t="s">
        <v>131</v>
      </c>
      <c r="H4" s="12" t="s">
        <v>18</v>
      </c>
      <c r="I4" s="21">
        <v>0</v>
      </c>
      <c r="J4" s="21">
        <f>D4+E4-I4</f>
        <v>3000</v>
      </c>
      <c r="K4" s="22"/>
      <c r="L4" s="23"/>
      <c r="M4" s="3"/>
    </row>
    <row r="5" s="2" customFormat="1" ht="85" customHeight="1" spans="1:13">
      <c r="A5" s="12">
        <v>2</v>
      </c>
      <c r="B5" s="12" t="s">
        <v>14</v>
      </c>
      <c r="C5" s="12" t="s">
        <v>15</v>
      </c>
      <c r="D5" s="12">
        <v>18973</v>
      </c>
      <c r="E5" s="12">
        <v>101</v>
      </c>
      <c r="F5" s="12" t="s">
        <v>20</v>
      </c>
      <c r="G5" s="13" t="s">
        <v>17</v>
      </c>
      <c r="H5" s="12" t="s">
        <v>18</v>
      </c>
      <c r="I5" s="16">
        <v>0</v>
      </c>
      <c r="J5" s="21">
        <f>D5+E5-I5</f>
        <v>19074</v>
      </c>
      <c r="K5" s="22"/>
      <c r="L5" s="12"/>
      <c r="M5" s="3"/>
    </row>
    <row r="6" s="2" customFormat="1" ht="41" customHeight="1" spans="1:13">
      <c r="A6" s="12">
        <v>3</v>
      </c>
      <c r="B6" s="12" t="s">
        <v>132</v>
      </c>
      <c r="C6" s="12" t="s">
        <v>133</v>
      </c>
      <c r="D6" s="12">
        <v>50000</v>
      </c>
      <c r="E6" s="12">
        <v>0</v>
      </c>
      <c r="F6" s="14" t="s">
        <v>134</v>
      </c>
      <c r="G6" s="15" t="s">
        <v>135</v>
      </c>
      <c r="H6" s="12" t="s">
        <v>25</v>
      </c>
      <c r="I6" s="16">
        <v>50000</v>
      </c>
      <c r="J6" s="21">
        <f>D6+E6-I6</f>
        <v>0</v>
      </c>
      <c r="K6" s="22">
        <v>44316</v>
      </c>
      <c r="L6" s="14"/>
      <c r="M6" s="3"/>
    </row>
    <row r="7" s="2" customFormat="1" ht="56" customHeight="1" spans="1:13">
      <c r="A7" s="12"/>
      <c r="B7" s="12" t="s">
        <v>136</v>
      </c>
      <c r="C7" s="12" t="s">
        <v>137</v>
      </c>
      <c r="D7" s="12">
        <v>32000</v>
      </c>
      <c r="E7" s="12">
        <v>0</v>
      </c>
      <c r="F7" s="14" t="s">
        <v>138</v>
      </c>
      <c r="G7" s="15" t="s">
        <v>139</v>
      </c>
      <c r="H7" s="12" t="s">
        <v>25</v>
      </c>
      <c r="I7" s="16">
        <v>32000</v>
      </c>
      <c r="J7" s="21">
        <f>D7+E7-I7</f>
        <v>0</v>
      </c>
      <c r="K7" s="22" t="s">
        <v>140</v>
      </c>
      <c r="L7" s="14"/>
      <c r="M7" s="3"/>
    </row>
    <row r="8" s="2" customFormat="1" ht="52" customHeight="1" spans="1:13">
      <c r="A8" s="12">
        <v>4</v>
      </c>
      <c r="B8" s="12" t="s">
        <v>19</v>
      </c>
      <c r="C8" s="12" t="s">
        <v>15</v>
      </c>
      <c r="D8" s="12">
        <v>20504.4</v>
      </c>
      <c r="E8" s="12">
        <v>1163.6</v>
      </c>
      <c r="F8" s="12" t="s">
        <v>20</v>
      </c>
      <c r="G8" s="15" t="s">
        <v>17</v>
      </c>
      <c r="H8" s="12" t="s">
        <v>18</v>
      </c>
      <c r="I8" s="16">
        <v>0</v>
      </c>
      <c r="J8" s="21">
        <f>D8+E8-I8</f>
        <v>21668</v>
      </c>
      <c r="K8" s="22">
        <v>44069</v>
      </c>
      <c r="L8" s="14"/>
      <c r="M8" s="3"/>
    </row>
    <row r="9" s="2" customFormat="1" customHeight="1" spans="1:13">
      <c r="A9" s="12">
        <v>5</v>
      </c>
      <c r="B9" s="12"/>
      <c r="C9" s="12" t="s">
        <v>58</v>
      </c>
      <c r="D9" s="12">
        <v>0</v>
      </c>
      <c r="E9" s="12">
        <v>40000</v>
      </c>
      <c r="F9" s="12" t="s">
        <v>141</v>
      </c>
      <c r="G9" s="16" t="s">
        <v>60</v>
      </c>
      <c r="H9" s="12" t="s">
        <v>61</v>
      </c>
      <c r="I9" s="24">
        <v>30000</v>
      </c>
      <c r="J9" s="21">
        <f t="shared" ref="J9:J32" si="0">D9+E9-I9</f>
        <v>10000</v>
      </c>
      <c r="K9" s="22" t="s">
        <v>142</v>
      </c>
      <c r="L9" s="14"/>
      <c r="M9" s="3"/>
    </row>
    <row r="10" s="2" customFormat="1" customHeight="1" spans="1:13">
      <c r="A10" s="12"/>
      <c r="B10" s="12"/>
      <c r="C10" s="12" t="s">
        <v>143</v>
      </c>
      <c r="D10" s="12">
        <v>0</v>
      </c>
      <c r="E10" s="12">
        <v>5000</v>
      </c>
      <c r="F10" s="12"/>
      <c r="G10" s="16"/>
      <c r="H10" s="12" t="s">
        <v>61</v>
      </c>
      <c r="I10" s="24">
        <v>5000</v>
      </c>
      <c r="J10" s="21">
        <f t="shared" si="0"/>
        <v>0</v>
      </c>
      <c r="K10" s="22"/>
      <c r="L10" s="14"/>
      <c r="M10" s="3"/>
    </row>
    <row r="11" s="2" customFormat="1" customHeight="1" spans="1:13">
      <c r="A11" s="12"/>
      <c r="B11" s="12"/>
      <c r="C11" s="12" t="s">
        <v>63</v>
      </c>
      <c r="D11" s="12">
        <v>24500</v>
      </c>
      <c r="E11" s="12">
        <v>0</v>
      </c>
      <c r="F11" s="12"/>
      <c r="G11" s="16"/>
      <c r="H11" s="12" t="s">
        <v>61</v>
      </c>
      <c r="I11" s="24">
        <v>24380</v>
      </c>
      <c r="J11" s="21">
        <f t="shared" si="0"/>
        <v>120</v>
      </c>
      <c r="K11" s="22"/>
      <c r="L11" s="14"/>
      <c r="M11" s="3"/>
    </row>
    <row r="12" s="2" customFormat="1" customHeight="1" spans="1:13">
      <c r="A12" s="12"/>
      <c r="B12" s="12"/>
      <c r="C12" s="12" t="s">
        <v>40</v>
      </c>
      <c r="D12" s="12">
        <v>0</v>
      </c>
      <c r="E12" s="12">
        <v>20000</v>
      </c>
      <c r="F12" s="12"/>
      <c r="G12" s="16"/>
      <c r="H12" s="12" t="s">
        <v>61</v>
      </c>
      <c r="I12" s="24">
        <v>20000</v>
      </c>
      <c r="J12" s="21">
        <f t="shared" si="0"/>
        <v>0</v>
      </c>
      <c r="K12" s="22"/>
      <c r="L12" s="14"/>
      <c r="M12" s="3"/>
    </row>
    <row r="13" s="2" customFormat="1" customHeight="1" spans="1:13">
      <c r="A13" s="12"/>
      <c r="B13" s="12"/>
      <c r="C13" s="12" t="s">
        <v>31</v>
      </c>
      <c r="D13" s="12">
        <v>0</v>
      </c>
      <c r="E13" s="12">
        <v>1020000</v>
      </c>
      <c r="F13" s="12"/>
      <c r="G13" s="16"/>
      <c r="H13" s="12" t="s">
        <v>61</v>
      </c>
      <c r="I13" s="24">
        <v>1020000</v>
      </c>
      <c r="J13" s="21">
        <f t="shared" si="0"/>
        <v>0</v>
      </c>
      <c r="K13" s="22"/>
      <c r="L13" s="14"/>
      <c r="M13" s="3"/>
    </row>
    <row r="14" s="2" customFormat="1" customHeight="1" spans="1:13">
      <c r="A14" s="12"/>
      <c r="B14" s="12"/>
      <c r="C14" s="12" t="s">
        <v>144</v>
      </c>
      <c r="D14" s="12">
        <v>0</v>
      </c>
      <c r="E14" s="12">
        <v>200000</v>
      </c>
      <c r="F14" s="12"/>
      <c r="G14" s="16"/>
      <c r="H14" s="12" t="s">
        <v>61</v>
      </c>
      <c r="I14" s="24">
        <v>200000</v>
      </c>
      <c r="J14" s="21">
        <f t="shared" si="0"/>
        <v>0</v>
      </c>
      <c r="K14" s="22"/>
      <c r="L14" s="14"/>
      <c r="M14" s="3"/>
    </row>
    <row r="15" s="2" customFormat="1" customHeight="1" spans="1:13">
      <c r="A15" s="12"/>
      <c r="B15" s="12"/>
      <c r="C15" s="12" t="s">
        <v>89</v>
      </c>
      <c r="D15" s="12">
        <v>0</v>
      </c>
      <c r="E15" s="12">
        <v>20000</v>
      </c>
      <c r="F15" s="12"/>
      <c r="G15" s="16"/>
      <c r="H15" s="12" t="s">
        <v>61</v>
      </c>
      <c r="I15" s="24">
        <v>20000</v>
      </c>
      <c r="J15" s="21">
        <f t="shared" si="0"/>
        <v>0</v>
      </c>
      <c r="K15" s="22"/>
      <c r="L15" s="14"/>
      <c r="M15" s="3"/>
    </row>
    <row r="16" s="2" customFormat="1" customHeight="1" spans="1:13">
      <c r="A16" s="12"/>
      <c r="B16" s="12"/>
      <c r="C16" s="12" t="s">
        <v>145</v>
      </c>
      <c r="D16" s="12">
        <v>0</v>
      </c>
      <c r="E16" s="12">
        <v>30000</v>
      </c>
      <c r="F16" s="12"/>
      <c r="G16" s="16"/>
      <c r="H16" s="12" t="s">
        <v>61</v>
      </c>
      <c r="I16" s="24">
        <v>30000</v>
      </c>
      <c r="J16" s="21">
        <f t="shared" si="0"/>
        <v>0</v>
      </c>
      <c r="K16" s="22"/>
      <c r="L16" s="14"/>
      <c r="M16" s="3"/>
    </row>
    <row r="17" s="2" customFormat="1" customHeight="1" spans="1:13">
      <c r="A17" s="12"/>
      <c r="B17" s="12"/>
      <c r="C17" s="12" t="s">
        <v>146</v>
      </c>
      <c r="D17" s="12">
        <v>0</v>
      </c>
      <c r="E17" s="12">
        <v>15000</v>
      </c>
      <c r="F17" s="12"/>
      <c r="G17" s="16"/>
      <c r="H17" s="12" t="s">
        <v>61</v>
      </c>
      <c r="I17" s="24">
        <v>15000</v>
      </c>
      <c r="J17" s="21">
        <f t="shared" si="0"/>
        <v>0</v>
      </c>
      <c r="K17" s="22"/>
      <c r="L17" s="14"/>
      <c r="M17" s="3"/>
    </row>
    <row r="18" s="2" customFormat="1" customHeight="1" spans="1:13">
      <c r="A18" s="12"/>
      <c r="B18" s="12"/>
      <c r="C18" s="12" t="s">
        <v>147</v>
      </c>
      <c r="D18" s="12">
        <v>0</v>
      </c>
      <c r="E18" s="12">
        <v>10000</v>
      </c>
      <c r="F18" s="12"/>
      <c r="G18" s="16"/>
      <c r="H18" s="12" t="s">
        <v>61</v>
      </c>
      <c r="I18" s="24">
        <v>10000</v>
      </c>
      <c r="J18" s="21">
        <f t="shared" si="0"/>
        <v>0</v>
      </c>
      <c r="K18" s="22"/>
      <c r="L18" s="14"/>
      <c r="M18" s="3"/>
    </row>
    <row r="19" s="2" customFormat="1" customHeight="1" spans="1:13">
      <c r="A19" s="12"/>
      <c r="B19" s="12"/>
      <c r="C19" s="12" t="s">
        <v>148</v>
      </c>
      <c r="D19" s="12">
        <v>0</v>
      </c>
      <c r="E19" s="12">
        <v>30000</v>
      </c>
      <c r="F19" s="12"/>
      <c r="G19" s="16"/>
      <c r="H19" s="12" t="s">
        <v>61</v>
      </c>
      <c r="I19" s="24">
        <v>30000</v>
      </c>
      <c r="J19" s="21">
        <f t="shared" si="0"/>
        <v>0</v>
      </c>
      <c r="K19" s="22"/>
      <c r="L19" s="14"/>
      <c r="M19" s="3"/>
    </row>
    <row r="20" s="2" customFormat="1" customHeight="1" spans="1:13">
      <c r="A20" s="12"/>
      <c r="B20" s="12"/>
      <c r="C20" s="12" t="s">
        <v>149</v>
      </c>
      <c r="D20" s="12">
        <v>0</v>
      </c>
      <c r="E20" s="12">
        <v>80000</v>
      </c>
      <c r="F20" s="12"/>
      <c r="G20" s="16"/>
      <c r="H20" s="12" t="s">
        <v>61</v>
      </c>
      <c r="I20" s="24">
        <v>80000</v>
      </c>
      <c r="J20" s="21">
        <f t="shared" si="0"/>
        <v>0</v>
      </c>
      <c r="K20" s="22"/>
      <c r="L20" s="14"/>
      <c r="M20" s="3"/>
    </row>
    <row r="21" s="2" customFormat="1" customHeight="1" spans="1:13">
      <c r="A21" s="12"/>
      <c r="B21" s="12"/>
      <c r="C21" s="12" t="s">
        <v>150</v>
      </c>
      <c r="D21" s="12">
        <v>0</v>
      </c>
      <c r="E21" s="12">
        <v>10000</v>
      </c>
      <c r="F21" s="12"/>
      <c r="G21" s="16"/>
      <c r="H21" s="12" t="s">
        <v>61</v>
      </c>
      <c r="I21" s="24">
        <v>10000</v>
      </c>
      <c r="J21" s="21">
        <f t="shared" si="0"/>
        <v>0</v>
      </c>
      <c r="K21" s="22"/>
      <c r="L21" s="14"/>
      <c r="M21" s="3"/>
    </row>
    <row r="22" s="2" customFormat="1" customHeight="1" spans="1:13">
      <c r="A22" s="12"/>
      <c r="B22" s="12"/>
      <c r="C22" s="12" t="s">
        <v>151</v>
      </c>
      <c r="D22" s="12">
        <v>0</v>
      </c>
      <c r="E22" s="12">
        <v>40000</v>
      </c>
      <c r="F22" s="12"/>
      <c r="G22" s="16"/>
      <c r="H22" s="12" t="s">
        <v>61</v>
      </c>
      <c r="I22" s="24">
        <v>40000</v>
      </c>
      <c r="J22" s="21">
        <f t="shared" si="0"/>
        <v>0</v>
      </c>
      <c r="K22" s="22"/>
      <c r="L22" s="14"/>
      <c r="M22" s="3"/>
    </row>
    <row r="23" s="2" customFormat="1" customHeight="1" spans="1:13">
      <c r="A23" s="12"/>
      <c r="B23" s="12"/>
      <c r="C23" s="12" t="s">
        <v>152</v>
      </c>
      <c r="D23" s="12">
        <v>0</v>
      </c>
      <c r="E23" s="12">
        <v>10000</v>
      </c>
      <c r="F23" s="12"/>
      <c r="G23" s="16"/>
      <c r="H23" s="12" t="s">
        <v>61</v>
      </c>
      <c r="I23" s="24">
        <v>10000</v>
      </c>
      <c r="J23" s="21">
        <f t="shared" si="0"/>
        <v>0</v>
      </c>
      <c r="K23" s="22"/>
      <c r="L23" s="14"/>
      <c r="M23" s="3"/>
    </row>
    <row r="24" s="2" customFormat="1" customHeight="1" spans="1:13">
      <c r="A24" s="12"/>
      <c r="B24" s="12"/>
      <c r="C24" s="12" t="s">
        <v>153</v>
      </c>
      <c r="D24" s="12">
        <v>0</v>
      </c>
      <c r="E24" s="12">
        <v>10000</v>
      </c>
      <c r="F24" s="12"/>
      <c r="G24" s="16"/>
      <c r="H24" s="12" t="s">
        <v>61</v>
      </c>
      <c r="I24" s="24">
        <v>10000</v>
      </c>
      <c r="J24" s="21">
        <f t="shared" si="0"/>
        <v>0</v>
      </c>
      <c r="K24" s="22"/>
      <c r="L24" s="14"/>
      <c r="M24" s="3"/>
    </row>
    <row r="25" s="2" customFormat="1" customHeight="1" spans="1:13">
      <c r="A25" s="12"/>
      <c r="B25" s="12"/>
      <c r="C25" s="12" t="s">
        <v>154</v>
      </c>
      <c r="D25" s="12">
        <v>0</v>
      </c>
      <c r="E25" s="12">
        <v>10000</v>
      </c>
      <c r="F25" s="12"/>
      <c r="G25" s="16"/>
      <c r="H25" s="12" t="s">
        <v>61</v>
      </c>
      <c r="I25" s="24">
        <v>10000</v>
      </c>
      <c r="J25" s="21">
        <f t="shared" si="0"/>
        <v>0</v>
      </c>
      <c r="K25" s="22"/>
      <c r="L25" s="14"/>
      <c r="M25" s="3"/>
    </row>
    <row r="26" s="2" customFormat="1" customHeight="1" spans="1:13">
      <c r="A26" s="12"/>
      <c r="B26" s="12"/>
      <c r="C26" s="12" t="s">
        <v>155</v>
      </c>
      <c r="D26" s="12">
        <v>0</v>
      </c>
      <c r="E26" s="12">
        <v>15000</v>
      </c>
      <c r="F26" s="12"/>
      <c r="G26" s="16"/>
      <c r="H26" s="12" t="s">
        <v>61</v>
      </c>
      <c r="I26" s="24">
        <v>15000</v>
      </c>
      <c r="J26" s="21">
        <f t="shared" si="0"/>
        <v>0</v>
      </c>
      <c r="K26" s="22"/>
      <c r="L26" s="14"/>
      <c r="M26" s="3"/>
    </row>
    <row r="27" s="2" customFormat="1" customHeight="1" spans="1:13">
      <c r="A27" s="12"/>
      <c r="B27" s="12"/>
      <c r="C27" s="12" t="s">
        <v>156</v>
      </c>
      <c r="D27" s="12">
        <v>0</v>
      </c>
      <c r="E27" s="12">
        <v>16000</v>
      </c>
      <c r="F27" s="12"/>
      <c r="G27" s="16"/>
      <c r="H27" s="12" t="s">
        <v>61</v>
      </c>
      <c r="I27" s="24">
        <v>16000</v>
      </c>
      <c r="J27" s="21">
        <f t="shared" si="0"/>
        <v>0</v>
      </c>
      <c r="K27" s="22"/>
      <c r="L27" s="14"/>
      <c r="M27" s="3"/>
    </row>
    <row r="28" s="2" customFormat="1" customHeight="1" spans="1:13">
      <c r="A28" s="12"/>
      <c r="B28" s="12"/>
      <c r="C28" s="12" t="s">
        <v>157</v>
      </c>
      <c r="D28" s="12">
        <v>0</v>
      </c>
      <c r="E28" s="12">
        <v>20000</v>
      </c>
      <c r="F28" s="12"/>
      <c r="G28" s="16"/>
      <c r="H28" s="12" t="s">
        <v>61</v>
      </c>
      <c r="I28" s="24">
        <v>20000</v>
      </c>
      <c r="J28" s="21">
        <f t="shared" si="0"/>
        <v>0</v>
      </c>
      <c r="K28" s="22"/>
      <c r="L28" s="14"/>
      <c r="M28" s="3"/>
    </row>
    <row r="29" s="2" customFormat="1" customHeight="1" spans="1:13">
      <c r="A29" s="12"/>
      <c r="B29" s="12"/>
      <c r="C29" s="12" t="s">
        <v>158</v>
      </c>
      <c r="D29" s="12">
        <v>0</v>
      </c>
      <c r="E29" s="12">
        <v>5000</v>
      </c>
      <c r="F29" s="12"/>
      <c r="G29" s="16"/>
      <c r="H29" s="12" t="s">
        <v>61</v>
      </c>
      <c r="I29" s="24">
        <v>5000</v>
      </c>
      <c r="J29" s="21">
        <f t="shared" si="0"/>
        <v>0</v>
      </c>
      <c r="K29" s="22"/>
      <c r="L29" s="14"/>
      <c r="M29" s="3"/>
    </row>
    <row r="30" s="2" customFormat="1" customHeight="1" spans="1:13">
      <c r="A30" s="12"/>
      <c r="B30" s="12"/>
      <c r="C30" s="12" t="s">
        <v>159</v>
      </c>
      <c r="D30" s="12">
        <v>0</v>
      </c>
      <c r="E30" s="12">
        <v>5000</v>
      </c>
      <c r="F30" s="12"/>
      <c r="G30" s="16"/>
      <c r="H30" s="12" t="s">
        <v>61</v>
      </c>
      <c r="I30" s="24">
        <v>5000</v>
      </c>
      <c r="J30" s="21">
        <f t="shared" si="0"/>
        <v>0</v>
      </c>
      <c r="K30" s="22"/>
      <c r="L30" s="14"/>
      <c r="M30" s="3"/>
    </row>
    <row r="31" s="2" customFormat="1" customHeight="1" spans="1:13">
      <c r="A31" s="12"/>
      <c r="B31" s="12"/>
      <c r="C31" s="12" t="s">
        <v>160</v>
      </c>
      <c r="D31" s="12">
        <v>0</v>
      </c>
      <c r="E31" s="12">
        <v>5000</v>
      </c>
      <c r="F31" s="12"/>
      <c r="G31" s="16"/>
      <c r="H31" s="12" t="s">
        <v>61</v>
      </c>
      <c r="I31" s="24">
        <v>5000</v>
      </c>
      <c r="J31" s="21">
        <f t="shared" si="0"/>
        <v>0</v>
      </c>
      <c r="K31" s="22"/>
      <c r="L31" s="14"/>
      <c r="M31" s="3"/>
    </row>
    <row r="32" s="2" customFormat="1" customHeight="1" spans="1:13">
      <c r="A32" s="12"/>
      <c r="B32" s="12"/>
      <c r="C32" s="12" t="s">
        <v>161</v>
      </c>
      <c r="D32" s="12">
        <v>0</v>
      </c>
      <c r="E32" s="12">
        <v>100000</v>
      </c>
      <c r="F32" s="12"/>
      <c r="G32" s="16"/>
      <c r="H32" s="12" t="s">
        <v>61</v>
      </c>
      <c r="I32" s="24">
        <v>100000</v>
      </c>
      <c r="J32" s="21">
        <f t="shared" si="0"/>
        <v>0</v>
      </c>
      <c r="K32" s="22"/>
      <c r="L32" s="14"/>
      <c r="M32" s="3"/>
    </row>
    <row r="33" s="2" customFormat="1" customHeight="1" spans="1:13">
      <c r="A33" s="12"/>
      <c r="B33" s="12"/>
      <c r="C33" s="12" t="s">
        <v>162</v>
      </c>
      <c r="D33" s="12">
        <v>0</v>
      </c>
      <c r="E33" s="12">
        <v>35000</v>
      </c>
      <c r="F33" s="12"/>
      <c r="G33" s="16"/>
      <c r="H33" s="12" t="s">
        <v>61</v>
      </c>
      <c r="I33" s="24">
        <v>35000</v>
      </c>
      <c r="J33" s="21">
        <f t="shared" ref="J33:J64" si="1">D33+E33-I33</f>
        <v>0</v>
      </c>
      <c r="K33" s="22"/>
      <c r="L33" s="14"/>
      <c r="M33" s="3"/>
    </row>
    <row r="34" s="2" customFormat="1" customHeight="1" spans="1:13">
      <c r="A34" s="12"/>
      <c r="B34" s="12"/>
      <c r="C34" s="12" t="s">
        <v>163</v>
      </c>
      <c r="D34" s="12">
        <v>0</v>
      </c>
      <c r="E34" s="12">
        <v>20000</v>
      </c>
      <c r="F34" s="12"/>
      <c r="G34" s="16"/>
      <c r="H34" s="12" t="s">
        <v>61</v>
      </c>
      <c r="I34" s="24">
        <v>20000</v>
      </c>
      <c r="J34" s="21">
        <f t="shared" si="1"/>
        <v>0</v>
      </c>
      <c r="K34" s="22"/>
      <c r="L34" s="14"/>
      <c r="M34" s="3"/>
    </row>
    <row r="35" s="2" customFormat="1" customHeight="1" spans="1:13">
      <c r="A35" s="12"/>
      <c r="B35" s="12"/>
      <c r="C35" s="12" t="s">
        <v>164</v>
      </c>
      <c r="D35" s="12">
        <v>0</v>
      </c>
      <c r="E35" s="12">
        <v>10000</v>
      </c>
      <c r="F35" s="12"/>
      <c r="G35" s="16"/>
      <c r="H35" s="12" t="s">
        <v>61</v>
      </c>
      <c r="I35" s="24">
        <v>10000</v>
      </c>
      <c r="J35" s="21">
        <f t="shared" si="1"/>
        <v>0</v>
      </c>
      <c r="K35" s="22"/>
      <c r="L35" s="14"/>
      <c r="M35" s="3"/>
    </row>
    <row r="36" s="2" customFormat="1" customHeight="1" spans="1:13">
      <c r="A36" s="12"/>
      <c r="B36" s="12"/>
      <c r="C36" s="12" t="s">
        <v>165</v>
      </c>
      <c r="D36" s="12">
        <v>0</v>
      </c>
      <c r="E36" s="12">
        <v>20000</v>
      </c>
      <c r="F36" s="12"/>
      <c r="G36" s="16"/>
      <c r="H36" s="12" t="s">
        <v>61</v>
      </c>
      <c r="I36" s="24">
        <v>20000</v>
      </c>
      <c r="J36" s="21">
        <f t="shared" si="1"/>
        <v>0</v>
      </c>
      <c r="K36" s="22"/>
      <c r="L36" s="14"/>
      <c r="M36" s="3"/>
    </row>
    <row r="37" s="2" customFormat="1" customHeight="1" spans="1:13">
      <c r="A37" s="12"/>
      <c r="B37" s="12"/>
      <c r="C37" s="12" t="s">
        <v>166</v>
      </c>
      <c r="D37" s="12">
        <v>0</v>
      </c>
      <c r="E37" s="12">
        <v>204600</v>
      </c>
      <c r="F37" s="12"/>
      <c r="G37" s="16"/>
      <c r="H37" s="12" t="s">
        <v>61</v>
      </c>
      <c r="I37" s="24">
        <v>204600</v>
      </c>
      <c r="J37" s="21">
        <f t="shared" si="1"/>
        <v>0</v>
      </c>
      <c r="K37" s="22"/>
      <c r="L37" s="14"/>
      <c r="M37" s="3"/>
    </row>
    <row r="38" s="2" customFormat="1" customHeight="1" spans="1:13">
      <c r="A38" s="12"/>
      <c r="B38" s="12"/>
      <c r="C38" s="12" t="s">
        <v>167</v>
      </c>
      <c r="D38" s="12">
        <v>0</v>
      </c>
      <c r="E38" s="12">
        <v>100000</v>
      </c>
      <c r="F38" s="12"/>
      <c r="G38" s="16"/>
      <c r="H38" s="12" t="s">
        <v>61</v>
      </c>
      <c r="I38" s="24">
        <v>100000</v>
      </c>
      <c r="J38" s="21">
        <f t="shared" si="1"/>
        <v>0</v>
      </c>
      <c r="K38" s="22"/>
      <c r="L38" s="14"/>
      <c r="M38" s="3"/>
    </row>
    <row r="39" s="2" customFormat="1" customHeight="1" spans="1:13">
      <c r="A39" s="12"/>
      <c r="B39" s="12"/>
      <c r="C39" s="12" t="s">
        <v>168</v>
      </c>
      <c r="D39" s="12">
        <v>0</v>
      </c>
      <c r="E39" s="12">
        <v>30000</v>
      </c>
      <c r="F39" s="12"/>
      <c r="G39" s="16"/>
      <c r="H39" s="12" t="s">
        <v>61</v>
      </c>
      <c r="I39" s="24">
        <v>30000</v>
      </c>
      <c r="J39" s="21">
        <f t="shared" si="1"/>
        <v>0</v>
      </c>
      <c r="K39" s="22"/>
      <c r="L39" s="14"/>
      <c r="M39" s="3"/>
    </row>
    <row r="40" s="2" customFormat="1" customHeight="1" spans="1:13">
      <c r="A40" s="12"/>
      <c r="B40" s="12"/>
      <c r="C40" s="12" t="s">
        <v>169</v>
      </c>
      <c r="D40" s="12">
        <v>0</v>
      </c>
      <c r="E40" s="12">
        <v>30000</v>
      </c>
      <c r="F40" s="12"/>
      <c r="G40" s="16"/>
      <c r="H40" s="12" t="s">
        <v>61</v>
      </c>
      <c r="I40" s="24">
        <v>30000</v>
      </c>
      <c r="J40" s="21">
        <f t="shared" si="1"/>
        <v>0</v>
      </c>
      <c r="K40" s="22"/>
      <c r="L40" s="14"/>
      <c r="M40" s="3"/>
    </row>
    <row r="41" s="2" customFormat="1" customHeight="1" spans="1:13">
      <c r="A41" s="12"/>
      <c r="B41" s="12"/>
      <c r="C41" s="12" t="s">
        <v>170</v>
      </c>
      <c r="D41" s="12">
        <v>0</v>
      </c>
      <c r="E41" s="12">
        <v>30000</v>
      </c>
      <c r="F41" s="12"/>
      <c r="G41" s="16"/>
      <c r="H41" s="12" t="s">
        <v>61</v>
      </c>
      <c r="I41" s="24">
        <v>30000</v>
      </c>
      <c r="J41" s="21">
        <f t="shared" si="1"/>
        <v>0</v>
      </c>
      <c r="K41" s="22"/>
      <c r="L41" s="14"/>
      <c r="M41" s="3"/>
    </row>
    <row r="42" s="2" customFormat="1" customHeight="1" spans="1:13">
      <c r="A42" s="12"/>
      <c r="B42" s="12"/>
      <c r="C42" s="12" t="s">
        <v>171</v>
      </c>
      <c r="D42" s="12">
        <v>0</v>
      </c>
      <c r="E42" s="12">
        <v>20000</v>
      </c>
      <c r="F42" s="12"/>
      <c r="G42" s="16"/>
      <c r="H42" s="12" t="s">
        <v>61</v>
      </c>
      <c r="I42" s="24">
        <v>20000</v>
      </c>
      <c r="J42" s="21">
        <f t="shared" si="1"/>
        <v>0</v>
      </c>
      <c r="K42" s="22"/>
      <c r="L42" s="14"/>
      <c r="M42" s="3"/>
    </row>
    <row r="43" s="2" customFormat="1" customHeight="1" spans="1:13">
      <c r="A43" s="12"/>
      <c r="B43" s="12"/>
      <c r="C43" s="12" t="s">
        <v>172</v>
      </c>
      <c r="D43" s="12">
        <v>0</v>
      </c>
      <c r="E43" s="12">
        <v>20000</v>
      </c>
      <c r="F43" s="12"/>
      <c r="G43" s="16"/>
      <c r="H43" s="12" t="s">
        <v>61</v>
      </c>
      <c r="I43" s="24">
        <v>20000</v>
      </c>
      <c r="J43" s="21">
        <f t="shared" si="1"/>
        <v>0</v>
      </c>
      <c r="K43" s="22"/>
      <c r="L43" s="14"/>
      <c r="M43" s="3"/>
    </row>
    <row r="44" s="2" customFormat="1" customHeight="1" spans="1:13">
      <c r="A44" s="12"/>
      <c r="B44" s="12"/>
      <c r="C44" s="12" t="s">
        <v>173</v>
      </c>
      <c r="D44" s="12">
        <v>0</v>
      </c>
      <c r="E44" s="12">
        <v>1000</v>
      </c>
      <c r="F44" s="12"/>
      <c r="G44" s="16"/>
      <c r="H44" s="12" t="s">
        <v>61</v>
      </c>
      <c r="I44" s="24">
        <v>1000</v>
      </c>
      <c r="J44" s="21">
        <f t="shared" si="1"/>
        <v>0</v>
      </c>
      <c r="K44" s="22"/>
      <c r="L44" s="14"/>
      <c r="M44" s="3"/>
    </row>
    <row r="45" s="2" customFormat="1" customHeight="1" spans="1:13">
      <c r="A45" s="12"/>
      <c r="B45" s="12"/>
      <c r="C45" s="12" t="s">
        <v>174</v>
      </c>
      <c r="D45" s="12">
        <v>0</v>
      </c>
      <c r="E45" s="12">
        <v>8000</v>
      </c>
      <c r="F45" s="12"/>
      <c r="G45" s="16"/>
      <c r="H45" s="12" t="s">
        <v>61</v>
      </c>
      <c r="I45" s="24">
        <v>8000</v>
      </c>
      <c r="J45" s="21">
        <f t="shared" si="1"/>
        <v>0</v>
      </c>
      <c r="K45" s="22"/>
      <c r="L45" s="14"/>
      <c r="M45" s="3"/>
    </row>
    <row r="46" s="2" customFormat="1" customHeight="1" spans="1:13">
      <c r="A46" s="12"/>
      <c r="B46" s="12"/>
      <c r="C46" s="12" t="s">
        <v>175</v>
      </c>
      <c r="D46" s="12">
        <v>0</v>
      </c>
      <c r="E46" s="12">
        <v>100000</v>
      </c>
      <c r="F46" s="12"/>
      <c r="G46" s="16"/>
      <c r="H46" s="12" t="s">
        <v>61</v>
      </c>
      <c r="I46" s="24">
        <v>100000</v>
      </c>
      <c r="J46" s="21">
        <f t="shared" si="1"/>
        <v>0</v>
      </c>
      <c r="K46" s="22"/>
      <c r="L46" s="14"/>
      <c r="M46" s="3"/>
    </row>
    <row r="47" s="2" customFormat="1" customHeight="1" spans="1:13">
      <c r="A47" s="12"/>
      <c r="B47" s="12"/>
      <c r="C47" s="12" t="s">
        <v>176</v>
      </c>
      <c r="D47" s="12">
        <v>0</v>
      </c>
      <c r="E47" s="12">
        <v>5000</v>
      </c>
      <c r="F47" s="12"/>
      <c r="G47" s="16"/>
      <c r="H47" s="12" t="s">
        <v>61</v>
      </c>
      <c r="I47" s="24">
        <v>5000</v>
      </c>
      <c r="J47" s="21">
        <f t="shared" si="1"/>
        <v>0</v>
      </c>
      <c r="K47" s="22"/>
      <c r="L47" s="14"/>
      <c r="M47" s="3"/>
    </row>
    <row r="48" s="2" customFormat="1" customHeight="1" spans="1:13">
      <c r="A48" s="12"/>
      <c r="B48" s="12"/>
      <c r="C48" s="12" t="s">
        <v>177</v>
      </c>
      <c r="D48" s="12">
        <v>0</v>
      </c>
      <c r="E48" s="12">
        <v>10000</v>
      </c>
      <c r="F48" s="12"/>
      <c r="G48" s="16"/>
      <c r="H48" s="12" t="s">
        <v>61</v>
      </c>
      <c r="I48" s="24">
        <v>10000</v>
      </c>
      <c r="J48" s="21">
        <f t="shared" si="1"/>
        <v>0</v>
      </c>
      <c r="K48" s="22"/>
      <c r="L48" s="14"/>
      <c r="M48" s="3"/>
    </row>
    <row r="49" s="2" customFormat="1" customHeight="1" spans="1:13">
      <c r="A49" s="12"/>
      <c r="B49" s="12"/>
      <c r="C49" s="12" t="s">
        <v>178</v>
      </c>
      <c r="D49" s="12">
        <v>0</v>
      </c>
      <c r="E49" s="12">
        <v>2000</v>
      </c>
      <c r="F49" s="12"/>
      <c r="G49" s="16"/>
      <c r="H49" s="12" t="s">
        <v>61</v>
      </c>
      <c r="I49" s="24">
        <v>2000</v>
      </c>
      <c r="J49" s="21">
        <f t="shared" si="1"/>
        <v>0</v>
      </c>
      <c r="K49" s="22"/>
      <c r="L49" s="14"/>
      <c r="M49" s="3"/>
    </row>
    <row r="50" s="2" customFormat="1" customHeight="1" spans="1:13">
      <c r="A50" s="12"/>
      <c r="B50" s="12"/>
      <c r="C50" s="12" t="s">
        <v>179</v>
      </c>
      <c r="D50" s="12">
        <v>0</v>
      </c>
      <c r="E50" s="12">
        <v>3000</v>
      </c>
      <c r="F50" s="12"/>
      <c r="G50" s="16"/>
      <c r="H50" s="12" t="s">
        <v>61</v>
      </c>
      <c r="I50" s="24">
        <v>3000</v>
      </c>
      <c r="J50" s="21">
        <f t="shared" si="1"/>
        <v>0</v>
      </c>
      <c r="K50" s="22"/>
      <c r="L50" s="14"/>
      <c r="M50" s="3"/>
    </row>
    <row r="51" s="2" customFormat="1" customHeight="1" spans="1:13">
      <c r="A51" s="12"/>
      <c r="B51" s="12"/>
      <c r="C51" s="12" t="s">
        <v>180</v>
      </c>
      <c r="D51" s="12">
        <v>0</v>
      </c>
      <c r="E51" s="12">
        <v>10000</v>
      </c>
      <c r="F51" s="12"/>
      <c r="G51" s="16"/>
      <c r="H51" s="12" t="s">
        <v>61</v>
      </c>
      <c r="I51" s="24">
        <v>10000</v>
      </c>
      <c r="J51" s="21">
        <f t="shared" si="1"/>
        <v>0</v>
      </c>
      <c r="K51" s="22"/>
      <c r="L51" s="14"/>
      <c r="M51" s="3"/>
    </row>
    <row r="52" s="2" customFormat="1" customHeight="1" spans="1:13">
      <c r="A52" s="12"/>
      <c r="B52" s="12"/>
      <c r="C52" s="12" t="s">
        <v>181</v>
      </c>
      <c r="D52" s="12">
        <v>0</v>
      </c>
      <c r="E52" s="12">
        <v>80000</v>
      </c>
      <c r="F52" s="12"/>
      <c r="G52" s="16"/>
      <c r="H52" s="12" t="s">
        <v>61</v>
      </c>
      <c r="I52" s="24">
        <v>80000</v>
      </c>
      <c r="J52" s="21">
        <f t="shared" ref="J52:J76" si="2">D52+E52-I52</f>
        <v>0</v>
      </c>
      <c r="K52" s="22"/>
      <c r="L52" s="14"/>
      <c r="M52" s="3"/>
    </row>
    <row r="53" s="2" customFormat="1" customHeight="1" spans="1:13">
      <c r="A53" s="12"/>
      <c r="B53" s="12"/>
      <c r="C53" s="12" t="s">
        <v>182</v>
      </c>
      <c r="D53" s="12">
        <v>0</v>
      </c>
      <c r="E53" s="12">
        <v>30000</v>
      </c>
      <c r="F53" s="12"/>
      <c r="G53" s="16"/>
      <c r="H53" s="12" t="s">
        <v>61</v>
      </c>
      <c r="I53" s="24">
        <v>30000</v>
      </c>
      <c r="J53" s="21">
        <f t="shared" si="2"/>
        <v>0</v>
      </c>
      <c r="K53" s="22"/>
      <c r="L53" s="14"/>
      <c r="M53" s="3"/>
    </row>
    <row r="54" s="2" customFormat="1" customHeight="1" spans="1:13">
      <c r="A54" s="12"/>
      <c r="B54" s="12"/>
      <c r="C54" s="12" t="s">
        <v>183</v>
      </c>
      <c r="D54" s="12">
        <v>0</v>
      </c>
      <c r="E54" s="12">
        <v>31300</v>
      </c>
      <c r="F54" s="12"/>
      <c r="G54" s="16"/>
      <c r="H54" s="12" t="s">
        <v>61</v>
      </c>
      <c r="I54" s="24">
        <v>31300</v>
      </c>
      <c r="J54" s="21">
        <f t="shared" si="2"/>
        <v>0</v>
      </c>
      <c r="K54" s="22"/>
      <c r="L54" s="14"/>
      <c r="M54" s="3"/>
    </row>
    <row r="55" s="2" customFormat="1" customHeight="1" spans="1:13">
      <c r="A55" s="12"/>
      <c r="B55" s="12"/>
      <c r="C55" s="12" t="s">
        <v>184</v>
      </c>
      <c r="D55" s="12">
        <v>0</v>
      </c>
      <c r="E55" s="12">
        <v>30000</v>
      </c>
      <c r="F55" s="12"/>
      <c r="G55" s="16"/>
      <c r="H55" s="12" t="s">
        <v>61</v>
      </c>
      <c r="I55" s="24">
        <v>30000</v>
      </c>
      <c r="J55" s="21">
        <f t="shared" si="2"/>
        <v>0</v>
      </c>
      <c r="K55" s="22"/>
      <c r="L55" s="14"/>
      <c r="M55" s="3"/>
    </row>
    <row r="56" s="2" customFormat="1" customHeight="1" spans="1:13">
      <c r="A56" s="12"/>
      <c r="B56" s="12"/>
      <c r="C56" s="12" t="s">
        <v>185</v>
      </c>
      <c r="D56" s="12">
        <v>0</v>
      </c>
      <c r="E56" s="12">
        <v>5000</v>
      </c>
      <c r="F56" s="12"/>
      <c r="G56" s="16"/>
      <c r="H56" s="12" t="s">
        <v>61</v>
      </c>
      <c r="I56" s="24">
        <v>5000</v>
      </c>
      <c r="J56" s="21">
        <f t="shared" si="2"/>
        <v>0</v>
      </c>
      <c r="K56" s="22"/>
      <c r="L56" s="14"/>
      <c r="M56" s="3"/>
    </row>
    <row r="57" s="2" customFormat="1" customHeight="1" spans="1:13">
      <c r="A57" s="12"/>
      <c r="B57" s="12"/>
      <c r="C57" s="12" t="s">
        <v>186</v>
      </c>
      <c r="D57" s="12">
        <v>0</v>
      </c>
      <c r="E57" s="12">
        <v>5000</v>
      </c>
      <c r="F57" s="12"/>
      <c r="G57" s="16"/>
      <c r="H57" s="12" t="s">
        <v>61</v>
      </c>
      <c r="I57" s="24">
        <v>5000</v>
      </c>
      <c r="J57" s="21">
        <f t="shared" si="2"/>
        <v>0</v>
      </c>
      <c r="K57" s="22"/>
      <c r="L57" s="14"/>
      <c r="M57" s="3"/>
    </row>
    <row r="58" s="2" customFormat="1" customHeight="1" spans="1:13">
      <c r="A58" s="12"/>
      <c r="B58" s="12"/>
      <c r="C58" s="12" t="s">
        <v>187</v>
      </c>
      <c r="D58" s="12">
        <v>0</v>
      </c>
      <c r="E58" s="12">
        <v>2000</v>
      </c>
      <c r="F58" s="12"/>
      <c r="G58" s="16"/>
      <c r="H58" s="12" t="s">
        <v>61</v>
      </c>
      <c r="I58" s="24">
        <v>2000</v>
      </c>
      <c r="J58" s="21">
        <f t="shared" si="2"/>
        <v>0</v>
      </c>
      <c r="K58" s="22"/>
      <c r="L58" s="14"/>
      <c r="M58" s="3"/>
    </row>
    <row r="59" s="2" customFormat="1" customHeight="1" spans="1:13">
      <c r="A59" s="12"/>
      <c r="B59" s="12"/>
      <c r="C59" s="12" t="s">
        <v>188</v>
      </c>
      <c r="D59" s="12">
        <v>0</v>
      </c>
      <c r="E59" s="12">
        <v>5000</v>
      </c>
      <c r="F59" s="12"/>
      <c r="G59" s="16"/>
      <c r="H59" s="12" t="s">
        <v>61</v>
      </c>
      <c r="I59" s="24">
        <v>5000</v>
      </c>
      <c r="J59" s="21">
        <f t="shared" si="2"/>
        <v>0</v>
      </c>
      <c r="K59" s="22"/>
      <c r="L59" s="14"/>
      <c r="M59" s="3"/>
    </row>
    <row r="60" s="2" customFormat="1" customHeight="1" spans="1:13">
      <c r="A60" s="12"/>
      <c r="B60" s="12"/>
      <c r="C60" s="12" t="s">
        <v>189</v>
      </c>
      <c r="D60" s="12">
        <v>0</v>
      </c>
      <c r="E60" s="12">
        <v>40000</v>
      </c>
      <c r="F60" s="12"/>
      <c r="G60" s="16"/>
      <c r="H60" s="12" t="s">
        <v>61</v>
      </c>
      <c r="I60" s="24">
        <v>40000</v>
      </c>
      <c r="J60" s="21">
        <f t="shared" si="2"/>
        <v>0</v>
      </c>
      <c r="K60" s="22"/>
      <c r="L60" s="14"/>
      <c r="M60" s="3"/>
    </row>
    <row r="61" s="2" customFormat="1" customHeight="1" spans="1:13">
      <c r="A61" s="12"/>
      <c r="B61" s="12"/>
      <c r="C61" s="12" t="s">
        <v>190</v>
      </c>
      <c r="D61" s="12">
        <v>0</v>
      </c>
      <c r="E61" s="12">
        <v>20000</v>
      </c>
      <c r="F61" s="12"/>
      <c r="G61" s="16"/>
      <c r="H61" s="12" t="s">
        <v>61</v>
      </c>
      <c r="I61" s="24">
        <v>20000</v>
      </c>
      <c r="J61" s="21">
        <f t="shared" si="2"/>
        <v>0</v>
      </c>
      <c r="K61" s="22"/>
      <c r="L61" s="14"/>
      <c r="M61" s="3"/>
    </row>
    <row r="62" s="2" customFormat="1" customHeight="1" spans="1:13">
      <c r="A62" s="12"/>
      <c r="B62" s="12"/>
      <c r="C62" s="12" t="s">
        <v>191</v>
      </c>
      <c r="D62" s="12">
        <v>0</v>
      </c>
      <c r="E62" s="12">
        <v>50000</v>
      </c>
      <c r="F62" s="12"/>
      <c r="G62" s="16"/>
      <c r="H62" s="12" t="s">
        <v>61</v>
      </c>
      <c r="I62" s="24">
        <v>50000</v>
      </c>
      <c r="J62" s="21">
        <f t="shared" si="2"/>
        <v>0</v>
      </c>
      <c r="K62" s="22"/>
      <c r="L62" s="14"/>
      <c r="M62" s="3"/>
    </row>
    <row r="63" s="2" customFormat="1" customHeight="1" spans="1:13">
      <c r="A63" s="12"/>
      <c r="B63" s="12"/>
      <c r="C63" s="12" t="s">
        <v>192</v>
      </c>
      <c r="D63" s="12">
        <v>0</v>
      </c>
      <c r="E63" s="12">
        <v>25000</v>
      </c>
      <c r="F63" s="12"/>
      <c r="G63" s="16"/>
      <c r="H63" s="12" t="s">
        <v>61</v>
      </c>
      <c r="I63" s="24">
        <v>25000</v>
      </c>
      <c r="J63" s="21">
        <f t="shared" si="2"/>
        <v>0</v>
      </c>
      <c r="K63" s="22"/>
      <c r="L63" s="14"/>
      <c r="M63" s="3"/>
    </row>
    <row r="64" s="2" customFormat="1" customHeight="1" spans="1:13">
      <c r="A64" s="12"/>
      <c r="B64" s="12"/>
      <c r="C64" s="12" t="s">
        <v>193</v>
      </c>
      <c r="D64" s="12">
        <v>0</v>
      </c>
      <c r="E64" s="12">
        <v>30000</v>
      </c>
      <c r="F64" s="12"/>
      <c r="G64" s="16"/>
      <c r="H64" s="12" t="s">
        <v>61</v>
      </c>
      <c r="I64" s="24">
        <v>30000</v>
      </c>
      <c r="J64" s="21">
        <f t="shared" si="2"/>
        <v>0</v>
      </c>
      <c r="K64" s="22"/>
      <c r="L64" s="14"/>
      <c r="M64" s="3"/>
    </row>
    <row r="65" s="2" customFormat="1" customHeight="1" spans="1:13">
      <c r="A65" s="12"/>
      <c r="B65" s="12"/>
      <c r="C65" s="12" t="s">
        <v>194</v>
      </c>
      <c r="D65" s="12">
        <v>0</v>
      </c>
      <c r="E65" s="12">
        <v>20000</v>
      </c>
      <c r="F65" s="12"/>
      <c r="G65" s="16"/>
      <c r="H65" s="12" t="s">
        <v>61</v>
      </c>
      <c r="I65" s="24">
        <v>20000</v>
      </c>
      <c r="J65" s="21">
        <f t="shared" si="2"/>
        <v>0</v>
      </c>
      <c r="K65" s="22"/>
      <c r="L65" s="14"/>
      <c r="M65" s="3"/>
    </row>
    <row r="66" s="2" customFormat="1" customHeight="1" spans="1:13">
      <c r="A66" s="12"/>
      <c r="B66" s="12"/>
      <c r="C66" s="12" t="s">
        <v>195</v>
      </c>
      <c r="D66" s="12">
        <v>0</v>
      </c>
      <c r="E66" s="12">
        <v>250000</v>
      </c>
      <c r="F66" s="12"/>
      <c r="G66" s="16"/>
      <c r="H66" s="12" t="s">
        <v>61</v>
      </c>
      <c r="I66" s="24">
        <v>250000</v>
      </c>
      <c r="J66" s="21">
        <f t="shared" si="2"/>
        <v>0</v>
      </c>
      <c r="K66" s="22"/>
      <c r="L66" s="14"/>
      <c r="M66" s="3"/>
    </row>
    <row r="67" s="2" customFormat="1" customHeight="1" spans="1:13">
      <c r="A67" s="12"/>
      <c r="B67" s="12"/>
      <c r="C67" s="12" t="s">
        <v>196</v>
      </c>
      <c r="D67" s="12">
        <v>0</v>
      </c>
      <c r="E67" s="12">
        <v>1188</v>
      </c>
      <c r="F67" s="12"/>
      <c r="G67" s="16"/>
      <c r="H67" s="12" t="s">
        <v>61</v>
      </c>
      <c r="I67" s="24">
        <v>1188</v>
      </c>
      <c r="J67" s="21">
        <f t="shared" si="2"/>
        <v>0</v>
      </c>
      <c r="K67" s="22"/>
      <c r="L67" s="14"/>
      <c r="M67" s="3"/>
    </row>
    <row r="68" s="2" customFormat="1" customHeight="1" spans="1:13">
      <c r="A68" s="12"/>
      <c r="B68" s="12"/>
      <c r="C68" s="12" t="s">
        <v>197</v>
      </c>
      <c r="D68" s="12">
        <v>0</v>
      </c>
      <c r="E68" s="12">
        <v>50000</v>
      </c>
      <c r="F68" s="12"/>
      <c r="G68" s="16"/>
      <c r="H68" s="12" t="s">
        <v>61</v>
      </c>
      <c r="I68" s="24">
        <v>50000</v>
      </c>
      <c r="J68" s="21">
        <f t="shared" si="2"/>
        <v>0</v>
      </c>
      <c r="K68" s="22"/>
      <c r="L68" s="14"/>
      <c r="M68" s="3"/>
    </row>
    <row r="69" s="2" customFormat="1" ht="42" customHeight="1" spans="1:13">
      <c r="A69" s="12">
        <v>6</v>
      </c>
      <c r="B69" s="12" t="s">
        <v>34</v>
      </c>
      <c r="C69" s="12" t="s">
        <v>22</v>
      </c>
      <c r="D69" s="12">
        <v>0</v>
      </c>
      <c r="E69" s="24">
        <v>40400</v>
      </c>
      <c r="F69" s="14" t="s">
        <v>35</v>
      </c>
      <c r="G69" s="25" t="s">
        <v>36</v>
      </c>
      <c r="H69" s="12" t="s">
        <v>37</v>
      </c>
      <c r="I69" s="24">
        <v>40400</v>
      </c>
      <c r="J69" s="21">
        <f t="shared" si="2"/>
        <v>0</v>
      </c>
      <c r="K69" s="32" t="s">
        <v>142</v>
      </c>
      <c r="L69" s="33"/>
      <c r="M69" s="3"/>
    </row>
    <row r="70" s="2" customFormat="1" ht="42" customHeight="1" spans="1:13">
      <c r="A70" s="12"/>
      <c r="B70" s="12" t="s">
        <v>198</v>
      </c>
      <c r="C70" s="12" t="s">
        <v>44</v>
      </c>
      <c r="D70" s="12">
        <v>0</v>
      </c>
      <c r="E70" s="12">
        <v>10000</v>
      </c>
      <c r="F70" s="14" t="s">
        <v>45</v>
      </c>
      <c r="G70" s="25" t="s">
        <v>46</v>
      </c>
      <c r="H70" s="12" t="s">
        <v>37</v>
      </c>
      <c r="I70" s="24">
        <v>10000</v>
      </c>
      <c r="J70" s="21">
        <f t="shared" si="2"/>
        <v>0</v>
      </c>
      <c r="K70" s="32" t="s">
        <v>142</v>
      </c>
      <c r="L70" s="33"/>
      <c r="M70" s="3"/>
    </row>
    <row r="71" s="2" customFormat="1" ht="42" customHeight="1" spans="1:13">
      <c r="A71" s="12"/>
      <c r="B71" s="12"/>
      <c r="C71" s="14" t="s">
        <v>199</v>
      </c>
      <c r="D71" s="12">
        <v>0</v>
      </c>
      <c r="E71" s="12">
        <v>5000</v>
      </c>
      <c r="F71" s="14" t="s">
        <v>200</v>
      </c>
      <c r="G71" s="25" t="s">
        <v>50</v>
      </c>
      <c r="H71" s="12" t="s">
        <v>37</v>
      </c>
      <c r="I71" s="24">
        <v>5000</v>
      </c>
      <c r="J71" s="21">
        <f t="shared" si="2"/>
        <v>0</v>
      </c>
      <c r="K71" s="32" t="s">
        <v>201</v>
      </c>
      <c r="L71" s="33"/>
      <c r="M71" s="3"/>
    </row>
    <row r="72" s="2" customFormat="1" ht="42" customHeight="1" spans="1:13">
      <c r="A72" s="12"/>
      <c r="B72" s="12"/>
      <c r="C72" s="14" t="s">
        <v>202</v>
      </c>
      <c r="D72" s="12">
        <v>0</v>
      </c>
      <c r="E72" s="12">
        <v>10000</v>
      </c>
      <c r="F72" s="14" t="s">
        <v>203</v>
      </c>
      <c r="G72" s="25" t="s">
        <v>204</v>
      </c>
      <c r="H72" s="12" t="s">
        <v>37</v>
      </c>
      <c r="I72" s="24">
        <v>10000</v>
      </c>
      <c r="J72" s="21">
        <f t="shared" si="2"/>
        <v>0</v>
      </c>
      <c r="K72" s="22">
        <v>44421</v>
      </c>
      <c r="L72" s="33"/>
      <c r="M72" s="3"/>
    </row>
    <row r="73" s="2" customFormat="1" ht="42" customHeight="1" spans="1:13">
      <c r="A73" s="12"/>
      <c r="B73" s="12" t="s">
        <v>53</v>
      </c>
      <c r="C73" s="14" t="s">
        <v>54</v>
      </c>
      <c r="D73" s="12">
        <v>128</v>
      </c>
      <c r="E73" s="12">
        <v>0</v>
      </c>
      <c r="F73" s="12" t="s">
        <v>35</v>
      </c>
      <c r="G73" s="25" t="s">
        <v>55</v>
      </c>
      <c r="H73" s="12" t="s">
        <v>37</v>
      </c>
      <c r="I73" s="24">
        <v>128</v>
      </c>
      <c r="J73" s="21">
        <f t="shared" si="2"/>
        <v>0</v>
      </c>
      <c r="K73" s="22">
        <v>44314</v>
      </c>
      <c r="L73" s="33"/>
      <c r="M73" s="3"/>
    </row>
    <row r="74" s="2" customFormat="1" ht="42" customHeight="1" spans="1:13">
      <c r="A74" s="12"/>
      <c r="B74" s="12"/>
      <c r="C74" s="14" t="s">
        <v>56</v>
      </c>
      <c r="D74" s="12">
        <v>21912</v>
      </c>
      <c r="E74" s="12">
        <v>0</v>
      </c>
      <c r="F74" s="12"/>
      <c r="G74" s="25" t="s">
        <v>55</v>
      </c>
      <c r="H74" s="12" t="s">
        <v>37</v>
      </c>
      <c r="I74" s="24">
        <v>21912</v>
      </c>
      <c r="J74" s="21">
        <f t="shared" si="2"/>
        <v>0</v>
      </c>
      <c r="K74" s="22">
        <v>44314</v>
      </c>
      <c r="L74" s="33"/>
      <c r="M74" s="3"/>
    </row>
    <row r="75" s="2" customFormat="1" customHeight="1" spans="1:13">
      <c r="A75" s="12">
        <v>7</v>
      </c>
      <c r="B75" s="12" t="s">
        <v>99</v>
      </c>
      <c r="C75" s="12" t="s">
        <v>205</v>
      </c>
      <c r="D75" s="12">
        <v>0</v>
      </c>
      <c r="E75" s="26">
        <v>200000</v>
      </c>
      <c r="F75" s="12" t="s">
        <v>206</v>
      </c>
      <c r="G75" s="16" t="s">
        <v>207</v>
      </c>
      <c r="H75" s="12" t="s">
        <v>98</v>
      </c>
      <c r="I75" s="24">
        <v>200000</v>
      </c>
      <c r="J75" s="21">
        <f t="shared" si="2"/>
        <v>0</v>
      </c>
      <c r="K75" s="22">
        <v>44288</v>
      </c>
      <c r="L75" s="12"/>
      <c r="M75" s="3"/>
    </row>
    <row r="76" s="2" customFormat="1" customHeight="1" spans="1:13">
      <c r="A76" s="12">
        <v>8</v>
      </c>
      <c r="B76" s="12" t="s">
        <v>208</v>
      </c>
      <c r="C76" s="14" t="s">
        <v>209</v>
      </c>
      <c r="D76" s="12">
        <v>500</v>
      </c>
      <c r="E76" s="26">
        <v>0</v>
      </c>
      <c r="F76" s="12" t="s">
        <v>20</v>
      </c>
      <c r="G76" s="16" t="s">
        <v>17</v>
      </c>
      <c r="H76" s="12" t="s">
        <v>18</v>
      </c>
      <c r="I76" s="24">
        <v>0</v>
      </c>
      <c r="J76" s="21">
        <f t="shared" si="2"/>
        <v>500</v>
      </c>
      <c r="K76" s="22"/>
      <c r="L76" s="12"/>
      <c r="M76" s="3"/>
    </row>
    <row r="77" s="2" customFormat="1" ht="55" customHeight="1" spans="1:13">
      <c r="A77" s="12"/>
      <c r="B77" s="27"/>
      <c r="C77" s="14" t="s">
        <v>210</v>
      </c>
      <c r="D77" s="12">
        <v>0</v>
      </c>
      <c r="E77" s="28">
        <v>600</v>
      </c>
      <c r="F77" s="12"/>
      <c r="G77" s="16"/>
      <c r="H77" s="12" t="s">
        <v>18</v>
      </c>
      <c r="I77" s="16">
        <v>0</v>
      </c>
      <c r="J77" s="21">
        <f t="shared" ref="J77:J83" si="3">D77+E77-I77</f>
        <v>600</v>
      </c>
      <c r="K77" s="22"/>
      <c r="L77" s="12"/>
      <c r="M77" s="3"/>
    </row>
    <row r="78" s="2" customFormat="1" ht="55" customHeight="1" spans="1:13">
      <c r="A78" s="12">
        <v>9</v>
      </c>
      <c r="B78" s="12" t="s">
        <v>120</v>
      </c>
      <c r="C78" s="12" t="s">
        <v>145</v>
      </c>
      <c r="D78" s="12">
        <v>150000</v>
      </c>
      <c r="E78" s="28">
        <v>0</v>
      </c>
      <c r="F78" s="12" t="s">
        <v>122</v>
      </c>
      <c r="G78" s="16" t="s">
        <v>123</v>
      </c>
      <c r="H78" s="12" t="s">
        <v>106</v>
      </c>
      <c r="I78" s="16">
        <v>150000</v>
      </c>
      <c r="J78" s="21">
        <f t="shared" si="3"/>
        <v>0</v>
      </c>
      <c r="K78" s="22">
        <v>44215</v>
      </c>
      <c r="L78" s="12"/>
      <c r="M78" s="3"/>
    </row>
    <row r="79" s="2" customFormat="1" ht="55" customHeight="1" spans="1:13">
      <c r="A79" s="12"/>
      <c r="B79" s="12"/>
      <c r="C79" s="12" t="s">
        <v>211</v>
      </c>
      <c r="D79" s="12">
        <v>50000</v>
      </c>
      <c r="E79" s="28">
        <v>0</v>
      </c>
      <c r="F79" s="12"/>
      <c r="G79" s="16"/>
      <c r="H79" s="12" t="s">
        <v>106</v>
      </c>
      <c r="I79" s="16">
        <v>50000</v>
      </c>
      <c r="J79" s="21">
        <f t="shared" si="3"/>
        <v>0</v>
      </c>
      <c r="K79" s="22">
        <v>44215</v>
      </c>
      <c r="L79" s="12"/>
      <c r="M79" s="3"/>
    </row>
    <row r="80" s="2" customFormat="1" ht="42" customHeight="1" spans="1:13">
      <c r="A80" s="12"/>
      <c r="B80" s="12"/>
      <c r="C80" s="12" t="s">
        <v>212</v>
      </c>
      <c r="D80" s="12">
        <v>0</v>
      </c>
      <c r="E80" s="12">
        <v>10000</v>
      </c>
      <c r="F80" s="14"/>
      <c r="G80" s="16"/>
      <c r="H80" s="12" t="s">
        <v>106</v>
      </c>
      <c r="I80" s="24">
        <v>10000</v>
      </c>
      <c r="J80" s="21">
        <f t="shared" si="3"/>
        <v>0</v>
      </c>
      <c r="K80" s="22" t="s">
        <v>213</v>
      </c>
      <c r="L80" s="12"/>
      <c r="M80" s="3"/>
    </row>
    <row r="81" s="2" customFormat="1" ht="51" customHeight="1" spans="1:13">
      <c r="A81" s="12">
        <v>10</v>
      </c>
      <c r="B81" s="12" t="s">
        <v>214</v>
      </c>
      <c r="C81" s="12" t="s">
        <v>215</v>
      </c>
      <c r="D81" s="12">
        <v>100000</v>
      </c>
      <c r="E81" s="12">
        <v>0</v>
      </c>
      <c r="F81" s="12" t="s">
        <v>206</v>
      </c>
      <c r="G81" s="16" t="s">
        <v>216</v>
      </c>
      <c r="H81" s="12" t="s">
        <v>83</v>
      </c>
      <c r="I81" s="16">
        <v>100000</v>
      </c>
      <c r="J81" s="21">
        <f t="shared" si="3"/>
        <v>0</v>
      </c>
      <c r="K81" s="22">
        <v>44215</v>
      </c>
      <c r="L81" s="12"/>
      <c r="M81" s="3"/>
    </row>
    <row r="82" s="3" customFormat="1" customHeight="1" spans="1:12">
      <c r="A82" s="12">
        <v>11</v>
      </c>
      <c r="B82" s="12" t="s">
        <v>217</v>
      </c>
      <c r="C82" s="12" t="s">
        <v>218</v>
      </c>
      <c r="D82" s="12">
        <v>0</v>
      </c>
      <c r="E82" s="26">
        <v>100000</v>
      </c>
      <c r="F82" s="14" t="s">
        <v>219</v>
      </c>
      <c r="G82" s="16" t="s">
        <v>220</v>
      </c>
      <c r="H82" s="12" t="s">
        <v>83</v>
      </c>
      <c r="I82" s="24">
        <v>100000</v>
      </c>
      <c r="J82" s="21">
        <f t="shared" si="3"/>
        <v>0</v>
      </c>
      <c r="K82" s="32">
        <v>44123</v>
      </c>
      <c r="L82" s="12"/>
    </row>
    <row r="83" s="2" customFormat="1" customHeight="1" spans="1:13">
      <c r="A83" s="12">
        <v>12</v>
      </c>
      <c r="B83" s="12" t="s">
        <v>221</v>
      </c>
      <c r="C83" s="12" t="s">
        <v>85</v>
      </c>
      <c r="D83" s="12"/>
      <c r="E83" s="12">
        <v>60000</v>
      </c>
      <c r="F83" s="12" t="s">
        <v>222</v>
      </c>
      <c r="G83" s="16" t="s">
        <v>223</v>
      </c>
      <c r="H83" s="12" t="s">
        <v>224</v>
      </c>
      <c r="I83" s="24">
        <v>60000</v>
      </c>
      <c r="J83" s="21">
        <f t="shared" si="3"/>
        <v>0</v>
      </c>
      <c r="K83" s="22" t="s">
        <v>142</v>
      </c>
      <c r="L83" s="12"/>
      <c r="M83" s="3"/>
    </row>
    <row r="84" s="2" customFormat="1" customHeight="1" spans="1:13">
      <c r="A84" s="12"/>
      <c r="B84" s="12"/>
      <c r="C84" s="12" t="s">
        <v>88</v>
      </c>
      <c r="D84" s="12"/>
      <c r="E84" s="12">
        <v>20000</v>
      </c>
      <c r="F84" s="12"/>
      <c r="G84" s="16"/>
      <c r="H84" s="12" t="s">
        <v>224</v>
      </c>
      <c r="I84" s="24">
        <v>20000</v>
      </c>
      <c r="J84" s="21">
        <f t="shared" ref="J84:J102" si="4">D84+E84-I84</f>
        <v>0</v>
      </c>
      <c r="K84" s="22"/>
      <c r="L84" s="12"/>
      <c r="M84" s="3"/>
    </row>
    <row r="85" s="2" customFormat="1" customHeight="1" spans="1:13">
      <c r="A85" s="12"/>
      <c r="B85" s="12"/>
      <c r="C85" s="12" t="s">
        <v>71</v>
      </c>
      <c r="D85" s="12"/>
      <c r="E85" s="12">
        <v>10000</v>
      </c>
      <c r="F85" s="12"/>
      <c r="G85" s="16"/>
      <c r="H85" s="12" t="s">
        <v>224</v>
      </c>
      <c r="I85" s="24">
        <v>10000</v>
      </c>
      <c r="J85" s="21">
        <f t="shared" si="4"/>
        <v>0</v>
      </c>
      <c r="K85" s="22"/>
      <c r="L85" s="12"/>
      <c r="M85" s="3"/>
    </row>
    <row r="86" s="2" customFormat="1" customHeight="1" spans="1:13">
      <c r="A86" s="12"/>
      <c r="B86" s="12"/>
      <c r="C86" s="12" t="s">
        <v>73</v>
      </c>
      <c r="D86" s="12"/>
      <c r="E86" s="12">
        <v>30000</v>
      </c>
      <c r="F86" s="12"/>
      <c r="G86" s="16"/>
      <c r="H86" s="12" t="s">
        <v>224</v>
      </c>
      <c r="I86" s="24">
        <v>30000</v>
      </c>
      <c r="J86" s="21">
        <f t="shared" si="4"/>
        <v>0</v>
      </c>
      <c r="K86" s="22"/>
      <c r="L86" s="12"/>
      <c r="M86" s="3"/>
    </row>
    <row r="87" s="2" customFormat="1" customHeight="1" spans="1:13">
      <c r="A87" s="12"/>
      <c r="B87" s="12"/>
      <c r="C87" s="12" t="s">
        <v>74</v>
      </c>
      <c r="D87" s="12"/>
      <c r="E87" s="12">
        <v>20000</v>
      </c>
      <c r="F87" s="12"/>
      <c r="G87" s="16"/>
      <c r="H87" s="12" t="s">
        <v>224</v>
      </c>
      <c r="I87" s="24">
        <v>20000</v>
      </c>
      <c r="J87" s="21">
        <f t="shared" si="4"/>
        <v>0</v>
      </c>
      <c r="K87" s="22"/>
      <c r="L87" s="12"/>
      <c r="M87" s="3"/>
    </row>
    <row r="88" s="2" customFormat="1" customHeight="1" spans="1:13">
      <c r="A88" s="12"/>
      <c r="B88" s="12"/>
      <c r="C88" s="12" t="s">
        <v>75</v>
      </c>
      <c r="D88" s="12"/>
      <c r="E88" s="12">
        <v>20000</v>
      </c>
      <c r="F88" s="12"/>
      <c r="G88" s="16"/>
      <c r="H88" s="12" t="s">
        <v>224</v>
      </c>
      <c r="I88" s="24">
        <v>20000</v>
      </c>
      <c r="J88" s="21">
        <f t="shared" si="4"/>
        <v>0</v>
      </c>
      <c r="K88" s="22"/>
      <c r="L88" s="12"/>
      <c r="M88" s="3"/>
    </row>
    <row r="89" s="2" customFormat="1" customHeight="1" spans="1:13">
      <c r="A89" s="12"/>
      <c r="B89" s="12"/>
      <c r="C89" s="12" t="s">
        <v>89</v>
      </c>
      <c r="D89" s="12"/>
      <c r="E89" s="12">
        <v>15000</v>
      </c>
      <c r="F89" s="12"/>
      <c r="G89" s="16"/>
      <c r="H89" s="12" t="s">
        <v>224</v>
      </c>
      <c r="I89" s="24">
        <v>15000</v>
      </c>
      <c r="J89" s="21">
        <f t="shared" si="4"/>
        <v>0</v>
      </c>
      <c r="K89" s="22"/>
      <c r="L89" s="12"/>
      <c r="M89" s="3"/>
    </row>
    <row r="90" s="2" customFormat="1" customHeight="1" spans="1:13">
      <c r="A90" s="12"/>
      <c r="B90" s="12"/>
      <c r="C90" s="12" t="s">
        <v>90</v>
      </c>
      <c r="D90" s="12"/>
      <c r="E90" s="12">
        <v>5000</v>
      </c>
      <c r="F90" s="12"/>
      <c r="G90" s="16"/>
      <c r="H90" s="12" t="s">
        <v>224</v>
      </c>
      <c r="I90" s="24">
        <v>5000</v>
      </c>
      <c r="J90" s="21">
        <f t="shared" si="4"/>
        <v>0</v>
      </c>
      <c r="K90" s="22"/>
      <c r="L90" s="12"/>
      <c r="M90" s="3"/>
    </row>
    <row r="91" s="2" customFormat="1" customHeight="1" spans="1:13">
      <c r="A91" s="12"/>
      <c r="B91" s="12"/>
      <c r="C91" s="12" t="s">
        <v>215</v>
      </c>
      <c r="D91" s="12"/>
      <c r="E91" s="12">
        <v>60000</v>
      </c>
      <c r="F91" s="12"/>
      <c r="G91" s="16"/>
      <c r="H91" s="12" t="s">
        <v>224</v>
      </c>
      <c r="I91" s="24">
        <v>60000</v>
      </c>
      <c r="J91" s="21">
        <f t="shared" si="4"/>
        <v>0</v>
      </c>
      <c r="K91" s="22"/>
      <c r="L91" s="12"/>
      <c r="M91" s="3"/>
    </row>
    <row r="92" s="2" customFormat="1" customHeight="1" spans="1:13">
      <c r="A92" s="12"/>
      <c r="B92" s="12"/>
      <c r="C92" s="12" t="s">
        <v>225</v>
      </c>
      <c r="D92" s="12"/>
      <c r="E92" s="12">
        <v>20000</v>
      </c>
      <c r="F92" s="12"/>
      <c r="G92" s="16"/>
      <c r="H92" s="12" t="s">
        <v>224</v>
      </c>
      <c r="I92" s="24">
        <v>20000</v>
      </c>
      <c r="J92" s="21">
        <f t="shared" si="4"/>
        <v>0</v>
      </c>
      <c r="K92" s="22"/>
      <c r="L92" s="12"/>
      <c r="M92" s="3"/>
    </row>
    <row r="93" s="2" customFormat="1" customHeight="1" spans="1:13">
      <c r="A93" s="12"/>
      <c r="B93" s="12"/>
      <c r="C93" s="12" t="s">
        <v>146</v>
      </c>
      <c r="D93" s="12"/>
      <c r="E93" s="12">
        <v>10000</v>
      </c>
      <c r="F93" s="12"/>
      <c r="G93" s="16"/>
      <c r="H93" s="12" t="s">
        <v>224</v>
      </c>
      <c r="I93" s="24">
        <v>10000</v>
      </c>
      <c r="J93" s="21">
        <f t="shared" si="4"/>
        <v>0</v>
      </c>
      <c r="K93" s="22"/>
      <c r="L93" s="12"/>
      <c r="M93" s="3"/>
    </row>
    <row r="94" s="2" customFormat="1" customHeight="1" spans="1:13">
      <c r="A94" s="12"/>
      <c r="B94" s="12"/>
      <c r="C94" s="12" t="s">
        <v>226</v>
      </c>
      <c r="D94" s="12"/>
      <c r="E94" s="12">
        <v>30000</v>
      </c>
      <c r="F94" s="12"/>
      <c r="G94" s="16"/>
      <c r="H94" s="12" t="s">
        <v>224</v>
      </c>
      <c r="I94" s="24">
        <v>30000</v>
      </c>
      <c r="J94" s="21">
        <f t="shared" si="4"/>
        <v>0</v>
      </c>
      <c r="K94" s="22"/>
      <c r="L94" s="12"/>
      <c r="M94" s="3"/>
    </row>
    <row r="95" s="2" customFormat="1" customHeight="1" spans="1:13">
      <c r="A95" s="12"/>
      <c r="B95" s="12"/>
      <c r="C95" s="12" t="s">
        <v>227</v>
      </c>
      <c r="D95" s="12"/>
      <c r="E95" s="12">
        <v>15000</v>
      </c>
      <c r="F95" s="12"/>
      <c r="G95" s="16"/>
      <c r="H95" s="12" t="s">
        <v>224</v>
      </c>
      <c r="I95" s="24">
        <v>15000</v>
      </c>
      <c r="J95" s="21">
        <f t="shared" si="4"/>
        <v>0</v>
      </c>
      <c r="K95" s="22"/>
      <c r="L95" s="12"/>
      <c r="M95" s="3"/>
    </row>
    <row r="96" s="2" customFormat="1" customHeight="1" spans="1:13">
      <c r="A96" s="12"/>
      <c r="B96" s="12"/>
      <c r="C96" s="12" t="s">
        <v>228</v>
      </c>
      <c r="D96" s="12"/>
      <c r="E96" s="12">
        <v>10000</v>
      </c>
      <c r="F96" s="12"/>
      <c r="G96" s="16"/>
      <c r="H96" s="12" t="s">
        <v>224</v>
      </c>
      <c r="I96" s="24">
        <v>10000</v>
      </c>
      <c r="J96" s="21">
        <f t="shared" si="4"/>
        <v>0</v>
      </c>
      <c r="K96" s="22"/>
      <c r="L96" s="12"/>
      <c r="M96" s="3"/>
    </row>
    <row r="97" s="2" customFormat="1" customHeight="1" spans="1:13">
      <c r="A97" s="12"/>
      <c r="B97" s="12"/>
      <c r="C97" s="12" t="s">
        <v>229</v>
      </c>
      <c r="D97" s="12"/>
      <c r="E97" s="12">
        <v>10000</v>
      </c>
      <c r="F97" s="12"/>
      <c r="G97" s="16"/>
      <c r="H97" s="12" t="s">
        <v>224</v>
      </c>
      <c r="I97" s="24">
        <v>10000</v>
      </c>
      <c r="J97" s="21">
        <f t="shared" si="4"/>
        <v>0</v>
      </c>
      <c r="K97" s="22"/>
      <c r="L97" s="12"/>
      <c r="M97" s="3"/>
    </row>
    <row r="98" s="2" customFormat="1" customHeight="1" spans="1:13">
      <c r="A98" s="12"/>
      <c r="B98" s="12"/>
      <c r="C98" s="12" t="s">
        <v>230</v>
      </c>
      <c r="D98" s="12"/>
      <c r="E98" s="12">
        <v>20000</v>
      </c>
      <c r="F98" s="12"/>
      <c r="G98" s="16"/>
      <c r="H98" s="12" t="s">
        <v>224</v>
      </c>
      <c r="I98" s="24">
        <v>20000</v>
      </c>
      <c r="J98" s="21">
        <f t="shared" si="4"/>
        <v>0</v>
      </c>
      <c r="K98" s="22"/>
      <c r="L98" s="12"/>
      <c r="M98" s="3"/>
    </row>
    <row r="99" s="2" customFormat="1" customHeight="1" spans="1:13">
      <c r="A99" s="12"/>
      <c r="B99" s="12"/>
      <c r="C99" s="12" t="s">
        <v>231</v>
      </c>
      <c r="D99" s="12"/>
      <c r="E99" s="12">
        <v>10000</v>
      </c>
      <c r="F99" s="12"/>
      <c r="G99" s="16"/>
      <c r="H99" s="12" t="s">
        <v>224</v>
      </c>
      <c r="I99" s="24">
        <v>10000</v>
      </c>
      <c r="J99" s="21">
        <f t="shared" si="4"/>
        <v>0</v>
      </c>
      <c r="K99" s="22"/>
      <c r="L99" s="12"/>
      <c r="M99" s="3"/>
    </row>
    <row r="100" s="2" customFormat="1" customHeight="1" spans="1:13">
      <c r="A100" s="12"/>
      <c r="B100" s="12"/>
      <c r="C100" s="12" t="s">
        <v>232</v>
      </c>
      <c r="D100" s="12"/>
      <c r="E100" s="12">
        <v>48000</v>
      </c>
      <c r="F100" s="12"/>
      <c r="G100" s="16"/>
      <c r="H100" s="12" t="s">
        <v>224</v>
      </c>
      <c r="I100" s="24">
        <v>48000</v>
      </c>
      <c r="J100" s="21">
        <f t="shared" si="4"/>
        <v>0</v>
      </c>
      <c r="K100" s="22"/>
      <c r="L100" s="12"/>
      <c r="M100" s="3"/>
    </row>
    <row r="101" s="2" customFormat="1" customHeight="1" spans="1:13">
      <c r="A101" s="12"/>
      <c r="B101" s="12"/>
      <c r="C101" s="12" t="s">
        <v>233</v>
      </c>
      <c r="D101" s="12"/>
      <c r="E101" s="12">
        <v>20000</v>
      </c>
      <c r="F101" s="12"/>
      <c r="G101" s="16"/>
      <c r="H101" s="12" t="s">
        <v>224</v>
      </c>
      <c r="I101" s="24">
        <v>20000</v>
      </c>
      <c r="J101" s="21">
        <f t="shared" si="4"/>
        <v>0</v>
      </c>
      <c r="K101" s="22"/>
      <c r="L101" s="12"/>
      <c r="M101" s="3"/>
    </row>
    <row r="102" s="2" customFormat="1" customHeight="1" spans="1:13">
      <c r="A102" s="12"/>
      <c r="B102" s="12"/>
      <c r="C102" s="12" t="s">
        <v>234</v>
      </c>
      <c r="D102" s="12"/>
      <c r="E102" s="12">
        <v>40000</v>
      </c>
      <c r="F102" s="12"/>
      <c r="G102" s="16"/>
      <c r="H102" s="12" t="s">
        <v>224</v>
      </c>
      <c r="I102" s="24">
        <v>40000</v>
      </c>
      <c r="J102" s="21">
        <f t="shared" si="4"/>
        <v>0</v>
      </c>
      <c r="K102" s="22"/>
      <c r="L102" s="12"/>
      <c r="M102" s="3"/>
    </row>
    <row r="103" s="2" customFormat="1" customHeight="1" spans="1:13">
      <c r="A103" s="12"/>
      <c r="B103" s="12"/>
      <c r="C103" s="12" t="s">
        <v>235</v>
      </c>
      <c r="D103" s="12"/>
      <c r="E103" s="12">
        <v>82000</v>
      </c>
      <c r="F103" s="12"/>
      <c r="G103" s="16"/>
      <c r="H103" s="12" t="s">
        <v>224</v>
      </c>
      <c r="I103" s="24">
        <v>82000</v>
      </c>
      <c r="J103" s="21"/>
      <c r="K103" s="22"/>
      <c r="L103" s="12"/>
      <c r="M103" s="3"/>
    </row>
    <row r="104" customHeight="1" spans="1:12">
      <c r="A104" s="12">
        <v>13</v>
      </c>
      <c r="B104" s="12" t="s">
        <v>236</v>
      </c>
      <c r="C104" s="12" t="s">
        <v>237</v>
      </c>
      <c r="D104" s="12">
        <v>0</v>
      </c>
      <c r="E104" s="12">
        <v>100000</v>
      </c>
      <c r="F104" s="12" t="s">
        <v>238</v>
      </c>
      <c r="G104" s="16" t="s">
        <v>239</v>
      </c>
      <c r="H104" s="12" t="s">
        <v>98</v>
      </c>
      <c r="I104" s="16">
        <v>0</v>
      </c>
      <c r="J104" s="21">
        <f>D104+E104-I104</f>
        <v>100000</v>
      </c>
      <c r="K104" s="22"/>
      <c r="L104" s="12"/>
    </row>
    <row r="105" s="2" customFormat="1" customHeight="1" spans="1:13">
      <c r="A105" s="12">
        <v>14</v>
      </c>
      <c r="B105" s="12" t="s">
        <v>240</v>
      </c>
      <c r="C105" s="12" t="s">
        <v>72</v>
      </c>
      <c r="D105" s="12">
        <v>0</v>
      </c>
      <c r="E105" s="26">
        <v>10000</v>
      </c>
      <c r="F105" s="14" t="s">
        <v>241</v>
      </c>
      <c r="G105" s="15" t="s">
        <v>242</v>
      </c>
      <c r="H105" s="12" t="s">
        <v>106</v>
      </c>
      <c r="I105" s="24">
        <v>10000</v>
      </c>
      <c r="J105" s="21">
        <f>D105+E105-I105</f>
        <v>0</v>
      </c>
      <c r="K105" s="32">
        <v>44527</v>
      </c>
      <c r="L105" s="12"/>
      <c r="M105" s="3"/>
    </row>
    <row r="106" s="2" customFormat="1" customHeight="1" spans="1:13">
      <c r="A106" s="12"/>
      <c r="B106" s="12"/>
      <c r="C106" s="12" t="s">
        <v>243</v>
      </c>
      <c r="D106" s="12">
        <v>0</v>
      </c>
      <c r="E106" s="26">
        <v>200000</v>
      </c>
      <c r="F106" s="14" t="s">
        <v>244</v>
      </c>
      <c r="G106" s="15" t="s">
        <v>245</v>
      </c>
      <c r="H106" s="12" t="s">
        <v>106</v>
      </c>
      <c r="I106" s="24">
        <v>0</v>
      </c>
      <c r="J106" s="21">
        <f>D106+E106-I106</f>
        <v>200000</v>
      </c>
      <c r="K106" s="32"/>
      <c r="L106" s="12"/>
      <c r="M106" s="3"/>
    </row>
    <row r="107" s="2" customFormat="1" customHeight="1" spans="1:13">
      <c r="A107" s="12"/>
      <c r="B107" s="12"/>
      <c r="C107" s="12" t="s">
        <v>246</v>
      </c>
      <c r="D107" s="12">
        <v>0</v>
      </c>
      <c r="E107" s="26">
        <v>10000</v>
      </c>
      <c r="F107" s="14" t="s">
        <v>241</v>
      </c>
      <c r="G107" s="15" t="s">
        <v>242</v>
      </c>
      <c r="H107" s="12" t="s">
        <v>106</v>
      </c>
      <c r="I107" s="24">
        <v>10000</v>
      </c>
      <c r="J107" s="21">
        <f>D107+E107-I107</f>
        <v>0</v>
      </c>
      <c r="K107" s="32">
        <v>44527</v>
      </c>
      <c r="L107" s="12"/>
      <c r="M107" s="3"/>
    </row>
    <row r="108" customHeight="1" spans="1:12">
      <c r="A108" s="12"/>
      <c r="B108" s="12"/>
      <c r="C108" s="12"/>
      <c r="D108" s="12"/>
      <c r="E108" s="12"/>
      <c r="F108" s="12"/>
      <c r="G108" s="29"/>
      <c r="H108" s="12"/>
      <c r="I108" s="16"/>
      <c r="J108" s="21">
        <f>D108+E108-I108</f>
        <v>0</v>
      </c>
      <c r="K108" s="22"/>
      <c r="L108" s="12"/>
    </row>
    <row r="109" s="4" customFormat="1" customHeight="1" spans="1:13">
      <c r="A109" s="30" t="s">
        <v>126</v>
      </c>
      <c r="B109" s="30"/>
      <c r="C109" s="30"/>
      <c r="D109" s="30">
        <f>SUM(D4:D108)</f>
        <v>471517.4</v>
      </c>
      <c r="E109" s="30">
        <f>SUM(E4:E108)</f>
        <v>4301352.6</v>
      </c>
      <c r="F109" s="30"/>
      <c r="G109" s="31"/>
      <c r="H109" s="30"/>
      <c r="I109" s="34">
        <f>SUM(I4:I108)</f>
        <v>4417908</v>
      </c>
      <c r="J109" s="34">
        <f>SUM(J4:J108)</f>
        <v>354962</v>
      </c>
      <c r="K109" s="35"/>
      <c r="L109" s="30"/>
      <c r="M109" s="36"/>
    </row>
  </sheetData>
  <autoFilter ref="A3:M109">
    <extLst/>
  </autoFilter>
  <mergeCells count="28">
    <mergeCell ref="A1:L1"/>
    <mergeCell ref="A2:E2"/>
    <mergeCell ref="A109:B109"/>
    <mergeCell ref="A6:A7"/>
    <mergeCell ref="A9:A68"/>
    <mergeCell ref="A69:A74"/>
    <mergeCell ref="A76:A77"/>
    <mergeCell ref="A78:A80"/>
    <mergeCell ref="A83:A103"/>
    <mergeCell ref="A105:A107"/>
    <mergeCell ref="B9:B68"/>
    <mergeCell ref="B70:B72"/>
    <mergeCell ref="B73:B74"/>
    <mergeCell ref="B76:B77"/>
    <mergeCell ref="B78:B80"/>
    <mergeCell ref="B83:B103"/>
    <mergeCell ref="B105:B107"/>
    <mergeCell ref="F9:F68"/>
    <mergeCell ref="F73:F74"/>
    <mergeCell ref="F76:F77"/>
    <mergeCell ref="F78:F80"/>
    <mergeCell ref="F83:F103"/>
    <mergeCell ref="G9:G68"/>
    <mergeCell ref="G76:G77"/>
    <mergeCell ref="G78:G80"/>
    <mergeCell ref="G83:G103"/>
    <mergeCell ref="K9:K68"/>
    <mergeCell ref="K83:K103"/>
  </mergeCells>
  <pageMargins left="0.156944444444444" right="0.118055555555556" top="0.354166666666667" bottom="0.196527777777778" header="0.298611111111111" footer="0.156944444444444"/>
  <pageSetup paperSize="9" scale="71"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2020年</vt:lpstr>
      <vt:lpstr>2021年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2020-04-26T00:46:00Z</dcterms:created>
  <dcterms:modified xsi:type="dcterms:W3CDTF">2022-04-19T08:43:51Z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68B7EECE73A24696AF1A25E59D7E7CAB</vt:lpwstr>
  </property>
</Properties>
</file>