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1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<sst xmlns="http://schemas.openxmlformats.org/spreadsheetml/2006/main" count="832" uniqueCount="332">
  <si>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</si>
  <si>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</si>
  <si>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</si>
  <si>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</si>
  <si>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</si>
  <si>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</si>
  <si>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</si>
  <si>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</si>
  <si>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</si>
  <si>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</si>
  <si>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</si>
  <si>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</si>
  <si>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</si>
  <si>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</si>
  <si>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</si>
  <si>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</si>
  <si>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</si>
  <si>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</si>
  <si>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</si>
  <si>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</si>
  <si>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</si>
  <si>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</si>
  <si>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</si>
  <si>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</si>
  <si>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</si>
  <si>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</si>
  <si>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</si>
  <si>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</si>
  <si>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</si>
  <si>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</si>
  <si>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</si>
  <si>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</si>
  <si>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</si>
  <si>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</si>
  <si>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</si>
  <si>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</si>
  <si>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</si>
  <si>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</si>
  <si>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</si>
  <si>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</si>
  <si>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</si>
  <si>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</si>
  <si>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</si>
  <si>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</si>
  <si>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</si>
  <si>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184001</t>
  </si>
  <si>
    <t>盈江县供销合作社联合社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</si>
  <si>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</si>
  <si>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</si>
  <si>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</si>
  <si>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</si>
  <si>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</si>
  <si>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</si>
  <si>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</si>
  <si>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</si>
  <si>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</si>
  <si>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</si>
  <si>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</si>
  <si>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</si>
  <si>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</si>
  <si>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</si>
  <si>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</si>
  <si>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</si>
  <si>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</si>
  <si>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</si>
  <si>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</si>
  <si>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</si>
  <si>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</si>
  <si>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</si>
  <si>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</si>
  <si>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</si>
  <si>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</si>
  <si>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</si>
  <si>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</si>
  <si>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</si>
  <si>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</si>
  <si>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</si>
  <si>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</si>
  <si>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</si>
  <si>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</si>
  <si>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</si>
  <si>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</si>
  <si>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</si>
  <si>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</si>
  <si>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</si>
  <si>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</si>
  <si>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</si>
  <si>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</si>
  <si>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</si>
  <si>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</si>
  <si>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</si>
  <si>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</si>
  <si>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</si>
  <si>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</si>
  <si>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</si>
  <si>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</si>
  <si>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</si>
  <si>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</si>
  <si>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</si>
  <si>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</si>
  <si>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</si>
  <si>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</si>
  <si>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</si>
  <si>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</si>
  <si>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</si>
  <si>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</si>
  <si>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</si>
  <si>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</si>
  <si>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</si>
  <si>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</si>
  <si>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</si>
  <si>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</si>
  <si>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</si>
  <si>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</si>
  <si>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</si>
  <si>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</si>
  <si>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</si>
  <si>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</si>
  <si>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</si>
  <si>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</si>
  <si>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</si>
  <si>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</si>
  <si>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</si>
  <si>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</si>
  <si>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</si>
  <si>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</si>
  <si>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</si>
  <si>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</si>
  <si>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</si>
  <si>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</si>
  <si>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</si>
  <si>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</si>
  <si>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</si>
  <si>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</si>
  <si>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</si>
  <si>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</si>
  <si>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</si>
  <si>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</si>
  <si>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</si>
  <si>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</si>
  <si>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</si>
  <si>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</si>
  <si>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</si>
  <si>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</si>
  <si>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</si>
  <si>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</si>
  <si>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</si>
  <si>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</si>
  <si>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</si>
  <si>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</si>
  <si>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</si>
  <si>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</si>
  <si>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</si>
  <si>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</si>
  <si>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</si>
  <si>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</si>
  <si>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</si>
  <si>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</si>
  <si>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</si>
  <si>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</si>
  <si>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</si>
  <si>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</si>
  <si>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533123210000000001933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</si>
  <si>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</si>
  <si>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</si>
  <si>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</si>
  <si>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</si>
  <si>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</si>
  <si>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</si>
  <si>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</si>
  <si>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533123231100001427894</t>
  </si>
  <si>
    <t>行政绩效奖励</t>
  </si>
  <si>
    <t>533123210000000001934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</si>
  <si>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</si>
  <si>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</si>
  <si>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</si>
  <si>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</si>
  <si>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</si>
  <si>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</si>
  <si>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审核人：思雨倩</t>
  </si>
  <si>
    <t>30112</t>
  </si>
  <si>
    <t>其他社会保障缴费</t>
  </si>
  <si>
    <t>职工基本医疗保险缴费</t>
  </si>
  <si>
    <t>533123210000000001935</t>
  </si>
  <si>
    <t>30113</t>
  </si>
  <si>
    <t>533123210000000001939</t>
  </si>
  <si>
    <t>一般公用经费</t>
  </si>
  <si>
    <t>30201</t>
  </si>
  <si>
    <t>办公费</t>
  </si>
  <si>
    <t>533123221100000350625</t>
  </si>
  <si>
    <t>公用经费安排的公务接待费</t>
  </si>
  <si>
    <t>30217</t>
  </si>
  <si>
    <t>533123231100001123598</t>
  </si>
  <si>
    <t>公用经费安排的生活补助</t>
  </si>
  <si>
    <t>30305</t>
  </si>
  <si>
    <t>生活补助</t>
  </si>
  <si>
    <t>30211</t>
  </si>
  <si>
    <t>差旅费</t>
  </si>
  <si>
    <t>533123251100003773574</t>
  </si>
  <si>
    <t>公用经费安排的工会经费</t>
  </si>
  <si>
    <t>30228</t>
  </si>
  <si>
    <t>工会经费</t>
  </si>
  <si>
    <t>30239</t>
  </si>
  <si>
    <t>其他交通费用</t>
  </si>
  <si>
    <t>533123210000000001938</t>
  </si>
  <si>
    <t>退休公用经费</t>
  </si>
  <si>
    <t>533123221100000359602</t>
  </si>
  <si>
    <t>533123210000000001936</t>
  </si>
  <si>
    <t>公务交通补贴</t>
  </si>
  <si>
    <t>533123210000000002936</t>
  </si>
  <si>
    <t>离退休费</t>
  </si>
  <si>
    <t>30302</t>
  </si>
  <si>
    <t>退休费</t>
  </si>
  <si>
    <t>533123231100001123610</t>
  </si>
  <si>
    <t>离退休干部党组织书记工作补贴</t>
  </si>
  <si>
    <t>533123231100001535078</t>
  </si>
  <si>
    <t>离退休干部党组织副书记、委员工作补贴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</si>
  <si>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</si>
  <si>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</si>
  <si>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</si>
  <si>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</si>
  <si>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</si>
  <si>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</si>
  <si>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</si>
  <si>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</si>
  <si>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</si>
  <si>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事业发展类</t>
  </si>
  <si>
    <t>533123221100000351147</t>
  </si>
  <si>
    <t>离退休干部党组织工作经费</t>
  </si>
  <si>
    <t>533123231100001094249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</si>
  <si>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</si>
  <si>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</si>
  <si>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</si>
  <si>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</si>
  <si>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</si>
  <si>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</si>
  <si>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</si>
  <si>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</si>
  <si>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</si>
  <si>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</si>
  <si>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</si>
  <si>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每月组织党员会议学习，开展党员干部培训，购买党员学习书籍，拓展党员干部工作视野，丰富工作方法。</t>
  </si>
  <si>
    <t>产出指标</t>
  </si>
  <si>
    <t>数量指标</t>
  </si>
  <si>
    <t>年度举办党员培训数量</t>
  </si>
  <si>
    <t>&lt;=</t>
  </si>
  <si>
    <t>次</t>
  </si>
  <si>
    <t>定量指标</t>
  </si>
  <si>
    <t>按要求完成目标任务</t>
  </si>
  <si>
    <t>购买学习书籍</t>
  </si>
  <si>
    <t>&gt;=</t>
  </si>
  <si>
    <t>25</t>
  </si>
  <si>
    <t>本</t>
  </si>
  <si>
    <t>效益指标</t>
  </si>
  <si>
    <t>社会效益</t>
  </si>
  <si>
    <t>提升党员党性和服务意识</t>
  </si>
  <si>
    <t>=</t>
  </si>
  <si>
    <t>提升</t>
  </si>
  <si>
    <t>年</t>
  </si>
  <si>
    <t>定性指标</t>
  </si>
  <si>
    <t>取得预期效果</t>
  </si>
  <si>
    <t>满意度指标</t>
  </si>
  <si>
    <t>服务对象满意度</t>
  </si>
  <si>
    <t>被慰问对象满意度</t>
  </si>
  <si>
    <t>90%</t>
  </si>
  <si>
    <t>%</t>
  </si>
  <si>
    <t>份</t>
  </si>
  <si>
    <t>取得了预期效果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</si>
  <si>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</si>
  <si>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</si>
  <si>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</si>
  <si>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</si>
  <si>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</si>
  <si>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盈江县供销合作社联合社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年无部门政府性基金预算支出预算，故公开空表。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</si>
  <si>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</si>
  <si>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</si>
  <si>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</si>
  <si>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</si>
  <si>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</si>
  <si>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</si>
  <si>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</si>
  <si>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</si>
  <si>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</si>
  <si>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</si>
  <si>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</si>
  <si>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</si>
  <si>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A4纸</t>
  </si>
  <si>
    <t>复印纸</t>
  </si>
  <si>
    <t>件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</si>
  <si>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</si>
  <si>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</si>
  <si>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</si>
  <si>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盈江县供销合作社联合社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年无部门政府购买服务预算，故公开空表。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</si>
  <si>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</si>
  <si>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</si>
  <si>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</si>
  <si>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</si>
  <si>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</si>
  <si>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</si>
  <si>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</si>
  <si>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</si>
  <si>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</si>
  <si>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</si>
  <si>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</si>
  <si>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</si>
  <si>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</si>
  <si>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</si>
  <si>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</si>
  <si>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</si>
  <si>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</si>
  <si>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</si>
  <si>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</si>
  <si>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</si>
  <si>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</si>
  <si>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盈江县供销合作社联合社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</si>
  <si>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</si>
  <si>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</si>
  <si>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</si>
  <si>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</si>
  <si>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</si>
  <si>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</si>
  <si>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</si>
  <si>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</si>
  <si>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</si>
  <si>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盈江县供销合作社联合社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</si>
  <si>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</si>
  <si>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</si>
  <si>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r>
      <rPr>
        <sz val="11"/>
        <color rgb="FF000000"/>
        <rFont val="宋体"/>
        <charset val="134"/>
      </rPr>
      <t>盈江县供销合作社联合社</t>
    </r>
    <r>
      <rPr>
        <sz val="11"/>
        <color rgb="FF000000"/>
        <rFont val="Calibri"/>
        <charset val="134"/>
      </rPr>
      <t>2025</t>
    </r>
    <r>
      <rPr>
        <sz val="11"/>
        <color rgb="FF000000"/>
        <rFont val="宋体"/>
        <charset val="134"/>
      </rPr>
      <t>年无上级转移支付补助项目支出预算，故公开空表。</t>
    </r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</si>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</sst>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#,##0;\-#,##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5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8" applyNumberFormat="0" applyAlignment="0" applyProtection="0">
      <alignment vertical="center"/>
    </xf>
    <xf numFmtId="0" fontId="34" fillId="11" borderId="14" applyNumberFormat="0" applyAlignment="0" applyProtection="0">
      <alignment vertical="center"/>
    </xf>
    <xf numFmtId="0" fontId="35" fillId="12" borderId="19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</cellStyleXfs>
  <cellXfs count="17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2"/>
  <sheetViews>
    <sheetView showZeros="0" workbookViewId="0">
      <selection activeCell="C38" sqref="C3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2"/>
      <c r="B1" s="172"/>
      <c r="C1" s="172"/>
      <c r="D1" s="173" t="s">
        <v>0</v>
      </c>
    </row>
    <row r="2" ht="42" customHeight="1" spans="1:4">
      <c r="A2" s="174" t="str">
        <f>"2025"&amp;"年部门财务收支预算总表"</f>
        <v>2025年部门财务收支预算总表</v>
      </c>
      <c r="B2" s="174"/>
      <c r="C2" s="174"/>
      <c r="D2" s="174"/>
    </row>
    <row r="3" ht="18.75" customHeight="1" spans="1:4">
      <c r="A3" s="130" t="str">
        <f>"单位名称："&amp;"盈江县供销合作社联合社"</f>
        <v>单位名称：盈江县供销合作社联合社</v>
      </c>
      <c r="B3" s="130"/>
      <c r="C3" s="131"/>
      <c r="D3" s="175" t="s">
        <v>1</v>
      </c>
    </row>
    <row r="4" ht="18.75" customHeight="1" spans="1:4">
      <c r="A4" s="131" t="s">
        <v>2</v>
      </c>
      <c r="B4" s="131"/>
      <c r="C4" s="131" t="s">
        <v>3</v>
      </c>
      <c r="D4" s="131"/>
    </row>
    <row r="5" ht="18.75" customHeight="1" spans="1:4">
      <c r="A5" s="131" t="s">
        <v>4</v>
      </c>
      <c r="B5" s="131" t="s">
        <v>5</v>
      </c>
      <c r="C5" s="131" t="s">
        <v>6</v>
      </c>
      <c r="D5" s="131" t="s">
        <v>5</v>
      </c>
    </row>
    <row r="6" ht="18.75" customHeight="1" spans="1:4">
      <c r="A6" s="130" t="s">
        <v>7</v>
      </c>
      <c r="B6" s="132">
        <v>2478261.33</v>
      </c>
      <c r="C6" s="130" t="str">
        <f>"一"&amp;"、"&amp;"一般公共服务支出"</f>
        <v>一、一般公共服务支出</v>
      </c>
      <c r="D6" s="132">
        <v>8400</v>
      </c>
    </row>
    <row r="7" ht="18.75" customHeight="1" spans="1:4">
      <c r="A7" s="130" t="s">
        <v>8</v>
      </c>
      <c r="B7" s="132"/>
      <c r="C7" s="130" t="str">
        <f>"二"&amp;"、"&amp;"社会保障和就业支出"</f>
        <v>二、社会保障和就业支出</v>
      </c>
      <c r="D7" s="132">
        <v>674389.08</v>
      </c>
    </row>
    <row r="8" ht="18.75" customHeight="1" spans="1:4">
      <c r="A8" s="130" t="s">
        <v>9</v>
      </c>
      <c r="B8" s="132"/>
      <c r="C8" s="130" t="str">
        <f>"三"&amp;"、"&amp;"卫生健康支出"</f>
        <v>三、卫生健康支出</v>
      </c>
      <c r="D8" s="132">
        <v>120232.97</v>
      </c>
    </row>
    <row r="9" ht="18.75" customHeight="1" spans="1:4">
      <c r="A9" s="130" t="s">
        <v>10</v>
      </c>
      <c r="B9" s="132"/>
      <c r="C9" s="130" t="str">
        <f>"四"&amp;"、"&amp;"商业服务业等支出"</f>
        <v>四、商业服务业等支出</v>
      </c>
      <c r="D9" s="132">
        <v>1540586.28</v>
      </c>
    </row>
    <row r="10" ht="18.75" customHeight="1" spans="1:4">
      <c r="A10" s="130" t="s">
        <v>11</v>
      </c>
      <c r="B10" s="132"/>
      <c r="C10" s="130" t="str">
        <f>"五"&amp;"、"&amp;"住房保障支出"</f>
        <v>五、住房保障支出</v>
      </c>
      <c r="D10" s="132">
        <v>134653</v>
      </c>
    </row>
    <row r="11" ht="18.75" customHeight="1" spans="1:4">
      <c r="A11" s="130" t="s">
        <v>12</v>
      </c>
      <c r="B11" s="132"/>
      <c r="C11" s="130"/>
      <c r="D11" s="132"/>
    </row>
    <row r="12" ht="18.75" customHeight="1" spans="1:4">
      <c r="A12" s="130" t="s">
        <v>13</v>
      </c>
      <c r="B12" s="132"/>
      <c r="C12" s="130"/>
      <c r="D12" s="132"/>
    </row>
    <row r="13" ht="18.75" customHeight="1" spans="1:4">
      <c r="A13" s="130" t="s">
        <v>14</v>
      </c>
      <c r="B13" s="132"/>
      <c r="C13" s="130"/>
      <c r="D13" s="132"/>
    </row>
    <row r="14" ht="18.75" customHeight="1" spans="1:4">
      <c r="A14" s="130" t="s">
        <v>15</v>
      </c>
      <c r="B14" s="132"/>
      <c r="C14" s="130"/>
      <c r="D14" s="132"/>
    </row>
    <row r="15" ht="18.75" customHeight="1" spans="1:4">
      <c r="A15" s="130" t="s">
        <v>16</v>
      </c>
      <c r="B15" s="132"/>
      <c r="C15" s="130"/>
      <c r="D15" s="132"/>
    </row>
    <row r="16" ht="18.75" customHeight="1" spans="1:4">
      <c r="A16" s="130"/>
      <c r="B16" s="132"/>
      <c r="C16" s="130"/>
      <c r="D16" s="132"/>
    </row>
    <row r="17" ht="18.75" customHeight="1" spans="1:4">
      <c r="A17" s="130"/>
      <c r="B17" s="132"/>
      <c r="C17" s="130"/>
      <c r="D17" s="132"/>
    </row>
    <row r="18" ht="18.75" customHeight="1" spans="1:4">
      <c r="A18" s="130" t="s">
        <v>17</v>
      </c>
      <c r="B18" s="132">
        <v>2478261.33</v>
      </c>
      <c r="C18" s="130" t="s">
        <v>18</v>
      </c>
      <c r="D18" s="132">
        <v>2478261.33</v>
      </c>
    </row>
    <row r="19" ht="18.75" customHeight="1" spans="1:4">
      <c r="A19" s="130" t="s">
        <v>19</v>
      </c>
      <c r="B19" s="132"/>
      <c r="C19" s="130" t="s">
        <v>20</v>
      </c>
      <c r="D19" s="132"/>
    </row>
    <row r="20" ht="18.75" customHeight="1" spans="1:4">
      <c r="A20" s="130" t="s">
        <v>21</v>
      </c>
      <c r="B20" s="132"/>
      <c r="C20" s="130" t="s">
        <v>21</v>
      </c>
      <c r="D20" s="132"/>
    </row>
    <row r="21" ht="18.75" customHeight="1" spans="1:4">
      <c r="A21" s="130" t="s">
        <v>22</v>
      </c>
      <c r="B21" s="132"/>
      <c r="C21" s="130" t="s">
        <v>23</v>
      </c>
      <c r="D21" s="132"/>
    </row>
    <row r="22" ht="18.75" customHeight="1" spans="1:4">
      <c r="A22" s="130" t="s">
        <v>24</v>
      </c>
      <c r="B22" s="132">
        <v>2478261.33</v>
      </c>
      <c r="C22" s="130" t="s">
        <v>25</v>
      </c>
      <c r="D22" s="132">
        <v>2478261.33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97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F26" sqref="F2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1">
        <v>1</v>
      </c>
      <c r="B1" s="112">
        <v>0</v>
      </c>
      <c r="C1" s="111">
        <v>1</v>
      </c>
      <c r="D1" s="89"/>
      <c r="E1" s="89"/>
      <c r="F1" s="110" t="s">
        <v>268</v>
      </c>
    </row>
    <row r="2" ht="26.25" customHeight="1" spans="1:6">
      <c r="A2" s="113" t="str">
        <f>"2025"&amp;"年部门政府性基金预算支出预算表"</f>
        <v>2025年部门政府性基金预算支出预算表</v>
      </c>
      <c r="B2" s="113" t="s">
        <v>269</v>
      </c>
      <c r="C2" s="114"/>
      <c r="D2" s="115"/>
      <c r="E2" s="115"/>
      <c r="F2" s="115"/>
    </row>
    <row r="3" ht="13.5" customHeight="1" spans="1:6">
      <c r="A3" s="116" t="str">
        <f>"单位名称："&amp;"盈江县供销合作社联合社"</f>
        <v>单位名称：盈江县供销合作社联合社</v>
      </c>
      <c r="B3" s="116" t="s">
        <v>270</v>
      </c>
      <c r="C3" s="117"/>
      <c r="D3" s="89"/>
      <c r="E3" s="89"/>
      <c r="F3" s="110" t="s">
        <v>1</v>
      </c>
    </row>
    <row r="4" ht="19.5" customHeight="1" spans="1:6">
      <c r="A4" s="59" t="s">
        <v>139</v>
      </c>
      <c r="B4" s="118" t="s">
        <v>48</v>
      </c>
      <c r="C4" s="59" t="s">
        <v>49</v>
      </c>
      <c r="D4" s="35" t="s">
        <v>271</v>
      </c>
      <c r="E4" s="35"/>
      <c r="F4" s="35"/>
    </row>
    <row r="5" ht="18.55" customHeight="1" spans="1:6">
      <c r="A5" s="59"/>
      <c r="B5" s="118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19" t="s">
        <v>60</v>
      </c>
      <c r="C6" s="119" t="s">
        <v>61</v>
      </c>
      <c r="D6" s="119" t="s">
        <v>62</v>
      </c>
      <c r="E6" s="119" t="s">
        <v>63</v>
      </c>
      <c r="F6" s="119" t="s">
        <v>64</v>
      </c>
    </row>
    <row r="7" ht="30" customHeight="1" spans="1:6">
      <c r="A7" s="33"/>
      <c r="B7" s="118"/>
      <c r="C7" s="33"/>
      <c r="D7" s="78"/>
      <c r="E7" s="120"/>
      <c r="F7" s="120"/>
    </row>
    <row r="8" ht="30" customHeight="1" spans="1:6">
      <c r="A8" s="22"/>
      <c r="B8" s="22"/>
      <c r="C8" s="22"/>
      <c r="D8" s="78"/>
      <c r="E8" s="120"/>
      <c r="F8" s="120"/>
    </row>
    <row r="9" ht="30" customHeight="1" spans="1:6">
      <c r="A9" s="20" t="s">
        <v>272</v>
      </c>
      <c r="B9" s="20" t="s">
        <v>272</v>
      </c>
      <c r="C9" s="20" t="s">
        <v>272</v>
      </c>
      <c r="D9" s="78"/>
      <c r="E9" s="120"/>
      <c r="F9" s="120"/>
    </row>
    <row r="10" customHeight="1" spans="1:1">
      <c r="A10" s="39" t="s">
        <v>273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"/>
  <sheetViews>
    <sheetView showZeros="0" tabSelected="1" workbookViewId="0">
      <selection activeCell="G16" sqref="G16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1"/>
      <c r="P1" s="101"/>
      <c r="Q1" s="43" t="s">
        <v>274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2"/>
      <c r="L2" s="29"/>
      <c r="M2" s="29"/>
      <c r="N2" s="29"/>
      <c r="O2" s="102"/>
      <c r="P2" s="102"/>
      <c r="Q2" s="29"/>
    </row>
    <row r="3" ht="18.75" customHeight="1" spans="1:17">
      <c r="A3" s="45" t="str">
        <f>"单位名称："&amp;"盈江县供销合作社联合社"</f>
        <v>单位名称：盈江县供销合作社联合社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3"/>
      <c r="P3" s="103"/>
      <c r="Q3" s="110" t="s">
        <v>27</v>
      </c>
    </row>
    <row r="4" ht="15.75" customHeight="1" spans="1:17">
      <c r="A4" s="11" t="s">
        <v>275</v>
      </c>
      <c r="B4" s="90" t="s">
        <v>276</v>
      </c>
      <c r="C4" s="90" t="s">
        <v>277</v>
      </c>
      <c r="D4" s="90" t="s">
        <v>278</v>
      </c>
      <c r="E4" s="90" t="s">
        <v>279</v>
      </c>
      <c r="F4" s="90" t="s">
        <v>280</v>
      </c>
      <c r="G4" s="48" t="s">
        <v>146</v>
      </c>
      <c r="H4" s="48"/>
      <c r="I4" s="48"/>
      <c r="J4" s="48"/>
      <c r="K4" s="104"/>
      <c r="L4" s="48"/>
      <c r="M4" s="48"/>
      <c r="N4" s="48"/>
      <c r="O4" s="71"/>
      <c r="P4" s="104"/>
      <c r="Q4" s="49"/>
    </row>
    <row r="5" ht="17.25" customHeight="1" spans="1:17">
      <c r="A5" s="16"/>
      <c r="B5" s="91"/>
      <c r="C5" s="91"/>
      <c r="D5" s="91"/>
      <c r="E5" s="91"/>
      <c r="F5" s="91"/>
      <c r="G5" s="91" t="s">
        <v>30</v>
      </c>
      <c r="H5" s="91" t="s">
        <v>34</v>
      </c>
      <c r="I5" s="91" t="s">
        <v>281</v>
      </c>
      <c r="J5" s="91" t="s">
        <v>282</v>
      </c>
      <c r="K5" s="105" t="s">
        <v>283</v>
      </c>
      <c r="L5" s="106" t="s">
        <v>284</v>
      </c>
      <c r="M5" s="106"/>
      <c r="N5" s="106"/>
      <c r="O5" s="107"/>
      <c r="P5" s="108"/>
      <c r="Q5" s="92"/>
    </row>
    <row r="6" ht="54" customHeight="1" spans="1:17">
      <c r="A6" s="18"/>
      <c r="B6" s="92"/>
      <c r="C6" s="92"/>
      <c r="D6" s="92"/>
      <c r="E6" s="92"/>
      <c r="F6" s="92"/>
      <c r="G6" s="92"/>
      <c r="H6" s="92" t="s">
        <v>33</v>
      </c>
      <c r="I6" s="92"/>
      <c r="J6" s="92"/>
      <c r="K6" s="109"/>
      <c r="L6" s="92" t="s">
        <v>33</v>
      </c>
      <c r="M6" s="92" t="s">
        <v>40</v>
      </c>
      <c r="N6" s="92" t="s">
        <v>285</v>
      </c>
      <c r="O6" s="33" t="s">
        <v>42</v>
      </c>
      <c r="P6" s="109" t="s">
        <v>43</v>
      </c>
      <c r="Q6" s="92" t="s">
        <v>44</v>
      </c>
    </row>
    <row r="7" ht="15" customHeight="1" spans="1:17">
      <c r="A7" s="72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52.5" customHeight="1" spans="1:17">
      <c r="A8" s="95" t="s">
        <v>46</v>
      </c>
      <c r="B8" s="96"/>
      <c r="C8" s="96"/>
      <c r="D8" s="97"/>
      <c r="E8" s="98"/>
      <c r="F8" s="23">
        <v>2880</v>
      </c>
      <c r="G8" s="23">
        <v>2880</v>
      </c>
      <c r="H8" s="23">
        <v>2880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5" t="str">
        <f>"     "&amp;"一般公用经费"</f>
        <v>     一般公用经费</v>
      </c>
      <c r="B9" s="96" t="s">
        <v>286</v>
      </c>
      <c r="C9" s="96" t="s">
        <v>287</v>
      </c>
      <c r="D9" s="97" t="s">
        <v>288</v>
      </c>
      <c r="E9" s="98">
        <v>18</v>
      </c>
      <c r="F9" s="23">
        <v>2880</v>
      </c>
      <c r="G9" s="23">
        <v>2880</v>
      </c>
      <c r="H9" s="23">
        <v>2880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99" t="s">
        <v>272</v>
      </c>
      <c r="B10" s="100"/>
      <c r="C10" s="100"/>
      <c r="D10" s="100"/>
      <c r="E10" s="98"/>
      <c r="F10" s="23">
        <v>2880</v>
      </c>
      <c r="G10" s="23">
        <v>2880</v>
      </c>
      <c r="H10" s="23">
        <v>2880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8"/>
      <c r="N1" s="88" t="s">
        <v>289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"单位名称："&amp;"盈江县供销合作社联合社"</f>
        <v>单位名称：盈江县供销合作社联合社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89"/>
      <c r="N3" s="43" t="s">
        <v>27</v>
      </c>
    </row>
    <row r="4" ht="15.75" customHeight="1" spans="1:14">
      <c r="A4" s="11" t="s">
        <v>275</v>
      </c>
      <c r="B4" s="11" t="s">
        <v>290</v>
      </c>
      <c r="C4" s="11" t="s">
        <v>291</v>
      </c>
      <c r="D4" s="12" t="s">
        <v>146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281</v>
      </c>
      <c r="G5" s="11" t="s">
        <v>282</v>
      </c>
      <c r="H5" s="11" t="s">
        <v>283</v>
      </c>
      <c r="I5" s="12" t="s">
        <v>284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5"/>
      <c r="B8" s="85"/>
      <c r="C8" s="8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6"/>
      <c r="B9" s="86"/>
      <c r="C9" s="8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7"/>
      <c r="C10" s="8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292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81" t="s">
        <v>293</v>
      </c>
    </row>
    <row r="2" ht="27.75" customHeight="1" spans="1:20">
      <c r="A2" s="65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"/>
    </row>
    <row r="3" customHeight="1" spans="1:20">
      <c r="A3" s="66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2"/>
    </row>
    <row r="4" ht="18" customHeight="1" spans="1:20">
      <c r="A4" s="68" t="str">
        <f>"单位名称："&amp;"盈江县供销合作社联合社"</f>
        <v>单位名称：盈江县供销合作社联合社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3"/>
    </row>
    <row r="5" ht="19.5" customHeight="1" spans="1:20">
      <c r="A5" s="70" t="s">
        <v>294</v>
      </c>
      <c r="B5" s="12" t="s">
        <v>146</v>
      </c>
      <c r="C5" s="13"/>
      <c r="D5" s="71"/>
      <c r="E5" s="59" t="s">
        <v>295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35"/>
    </row>
    <row r="6" ht="61.3" customHeight="1" spans="1:20">
      <c r="A6" s="72"/>
      <c r="B6" s="73" t="s">
        <v>30</v>
      </c>
      <c r="C6" s="11" t="s">
        <v>34</v>
      </c>
      <c r="D6" s="74" t="s">
        <v>296</v>
      </c>
      <c r="E6" s="33" t="s">
        <v>297</v>
      </c>
      <c r="F6" s="33" t="s">
        <v>298</v>
      </c>
      <c r="G6" s="33" t="s">
        <v>299</v>
      </c>
      <c r="H6" s="33" t="s">
        <v>300</v>
      </c>
      <c r="I6" s="33" t="s">
        <v>301</v>
      </c>
      <c r="J6" s="33" t="s">
        <v>302</v>
      </c>
      <c r="K6" s="33" t="s">
        <v>303</v>
      </c>
      <c r="L6" s="33" t="s">
        <v>304</v>
      </c>
      <c r="M6" s="33" t="s">
        <v>305</v>
      </c>
      <c r="N6" s="33" t="s">
        <v>306</v>
      </c>
      <c r="O6" s="33" t="s">
        <v>307</v>
      </c>
      <c r="P6" s="33" t="s">
        <v>308</v>
      </c>
      <c r="Q6" s="33" t="s">
        <v>309</v>
      </c>
      <c r="R6" s="33" t="s">
        <v>310</v>
      </c>
      <c r="S6" s="33" t="s">
        <v>311</v>
      </c>
      <c r="T6" s="34" t="s">
        <v>312</v>
      </c>
    </row>
    <row r="7" ht="19.5" customHeight="1" spans="1:20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7">
        <v>6</v>
      </c>
      <c r="G7" s="75">
        <v>7</v>
      </c>
      <c r="H7" s="77">
        <v>8</v>
      </c>
      <c r="I7" s="75">
        <v>9</v>
      </c>
      <c r="J7" s="77">
        <v>10</v>
      </c>
      <c r="K7" s="75">
        <v>11</v>
      </c>
      <c r="L7" s="77">
        <v>12</v>
      </c>
      <c r="M7" s="75">
        <v>13</v>
      </c>
      <c r="N7" s="77">
        <v>14</v>
      </c>
      <c r="O7" s="75">
        <v>15</v>
      </c>
      <c r="P7" s="77">
        <v>16</v>
      </c>
      <c r="Q7" s="75">
        <v>17</v>
      </c>
      <c r="R7" s="77">
        <v>18</v>
      </c>
      <c r="S7" s="75">
        <v>19</v>
      </c>
      <c r="T7" s="75">
        <v>20</v>
      </c>
    </row>
    <row r="8" ht="19.5" customHeight="1" spans="1:20">
      <c r="A8" s="36" t="s">
        <v>313</v>
      </c>
      <c r="B8" s="78"/>
      <c r="C8" s="78"/>
      <c r="D8" s="79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8"/>
      <c r="C9" s="78"/>
      <c r="D9" s="79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24"/>
    </row>
    <row r="10" ht="19.5" customHeight="1" spans="1:20">
      <c r="A10" s="52" t="s">
        <v>30</v>
      </c>
      <c r="B10" s="78"/>
      <c r="C10" s="78"/>
      <c r="D10" s="7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39" t="s">
        <v>314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pageSetup paperSize="9" scale="97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2" t="s">
        <v>315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"单位名称："&amp;"盈江县供销合作社联合社"</f>
        <v>单位名称：盈江县供销合作社联合社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231</v>
      </c>
      <c r="B4" s="34" t="s">
        <v>232</v>
      </c>
      <c r="C4" s="34" t="s">
        <v>233</v>
      </c>
      <c r="D4" s="34" t="s">
        <v>234</v>
      </c>
      <c r="E4" s="34" t="s">
        <v>235</v>
      </c>
      <c r="F4" s="59" t="s">
        <v>236</v>
      </c>
      <c r="G4" s="34" t="s">
        <v>237</v>
      </c>
      <c r="H4" s="59" t="s">
        <v>238</v>
      </c>
      <c r="I4" s="59" t="s">
        <v>239</v>
      </c>
      <c r="J4" s="34" t="s">
        <v>240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32.7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32.7" customHeight="1" spans="1:10">
      <c r="A7" s="36"/>
      <c r="B7" s="22" t="s">
        <v>313</v>
      </c>
      <c r="C7" s="22" t="s">
        <v>313</v>
      </c>
      <c r="D7" s="22" t="s">
        <v>313</v>
      </c>
      <c r="E7" s="36" t="s">
        <v>313</v>
      </c>
      <c r="F7" s="22" t="s">
        <v>313</v>
      </c>
      <c r="G7" s="36" t="s">
        <v>313</v>
      </c>
      <c r="H7" s="22" t="s">
        <v>313</v>
      </c>
      <c r="I7" s="22" t="s">
        <v>313</v>
      </c>
      <c r="J7" s="36" t="s">
        <v>313</v>
      </c>
    </row>
    <row r="8" ht="15" spans="1:1">
      <c r="A8" s="39" t="s">
        <v>314</v>
      </c>
    </row>
  </sheetData>
  <mergeCells count="2">
    <mergeCell ref="A2:J2"/>
    <mergeCell ref="A3:H3"/>
  </mergeCells>
  <pageMargins left="0.75" right="0.75" top="1" bottom="1" header="0.5" footer="0.5"/>
  <pageSetup paperSize="9" scale="9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316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"单位名称："&amp;"盈江县供销合作社联合社"</f>
        <v>单位名称：盈江县供销合作社联合社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139</v>
      </c>
      <c r="B4" s="11" t="s">
        <v>317</v>
      </c>
      <c r="C4" s="11" t="s">
        <v>318</v>
      </c>
      <c r="D4" s="11" t="s">
        <v>319</v>
      </c>
      <c r="E4" s="11" t="s">
        <v>320</v>
      </c>
      <c r="F4" s="47" t="s">
        <v>321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279</v>
      </c>
      <c r="G5" s="34" t="s">
        <v>322</v>
      </c>
      <c r="H5" s="34" t="s">
        <v>323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15" spans="1:1">
      <c r="A9" s="39" t="s">
        <v>324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6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325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"单位名称："&amp;"盈江县供销合作社联合社"</f>
        <v>单位名称：盈江县供销合作社联合社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219</v>
      </c>
      <c r="B4" s="33" t="s">
        <v>141</v>
      </c>
      <c r="C4" s="33" t="s">
        <v>220</v>
      </c>
      <c r="D4" s="34" t="s">
        <v>142</v>
      </c>
      <c r="E4" s="34" t="s">
        <v>143</v>
      </c>
      <c r="F4" s="34" t="s">
        <v>221</v>
      </c>
      <c r="G4" s="34" t="s">
        <v>222</v>
      </c>
      <c r="H4" s="35" t="s">
        <v>30</v>
      </c>
      <c r="I4" s="35" t="s">
        <v>326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272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327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showZeros="0" workbookViewId="0">
      <selection activeCell="E24" sqref="E2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328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"单位名称："&amp;"盈江县供销合作社联合社"</f>
        <v>单位名称：盈江县供销合作社联合社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220</v>
      </c>
      <c r="B4" s="10" t="s">
        <v>219</v>
      </c>
      <c r="C4" s="10" t="s">
        <v>141</v>
      </c>
      <c r="D4" s="11" t="s">
        <v>329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5000</v>
      </c>
      <c r="F8" s="23"/>
      <c r="G8" s="23"/>
    </row>
    <row r="9" ht="52.5" customHeight="1" spans="1:7">
      <c r="A9" s="24"/>
      <c r="B9" s="22" t="s">
        <v>330</v>
      </c>
      <c r="C9" s="22" t="s">
        <v>225</v>
      </c>
      <c r="D9" s="22" t="s">
        <v>331</v>
      </c>
      <c r="E9" s="23">
        <v>2000</v>
      </c>
      <c r="F9" s="23"/>
      <c r="G9" s="23"/>
    </row>
    <row r="10" ht="52.5" customHeight="1" spans="1:7">
      <c r="A10" s="25"/>
      <c r="B10" s="22" t="s">
        <v>330</v>
      </c>
      <c r="C10" s="22" t="s">
        <v>228</v>
      </c>
      <c r="D10" s="22" t="s">
        <v>331</v>
      </c>
      <c r="E10" s="23">
        <v>3000</v>
      </c>
      <c r="F10" s="23"/>
      <c r="G10" s="23"/>
    </row>
    <row r="11" ht="30" customHeight="1" spans="1:7">
      <c r="A11" s="26" t="s">
        <v>30</v>
      </c>
      <c r="B11" s="27" t="s">
        <v>313</v>
      </c>
      <c r="C11" s="27"/>
      <c r="D11" s="28"/>
      <c r="E11" s="23">
        <v>5000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O24" sqref="O24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67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8" t="s">
        <v>26</v>
      </c>
      <c r="Q1" s="88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"单位名称："&amp;"盈江县供销合作社联合社"</f>
        <v>单位名称：盈江县供销合作社联合社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8" t="s">
        <v>27</v>
      </c>
      <c r="Q3" s="8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1" t="s">
        <v>38</v>
      </c>
      <c r="J5" s="171"/>
      <c r="K5" s="171"/>
      <c r="L5" s="171"/>
      <c r="M5" s="171"/>
      <c r="N5" s="17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68" t="s">
        <v>45</v>
      </c>
      <c r="B8" s="168" t="s">
        <v>46</v>
      </c>
      <c r="C8" s="23">
        <v>2478261.33</v>
      </c>
      <c r="D8" s="23">
        <v>2478261.33</v>
      </c>
      <c r="E8" s="23">
        <v>2478261.33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69"/>
      <c r="C9" s="170">
        <v>2478261.33</v>
      </c>
      <c r="D9" s="170">
        <v>2478261.33</v>
      </c>
      <c r="E9" s="170">
        <v>2478261.33</v>
      </c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Zeros="0" topLeftCell="A22" workbookViewId="0">
      <selection activeCell="P25" sqref="P25"/>
    </sheetView>
  </sheetViews>
  <sheetFormatPr defaultColWidth="8.84761904761905" defaultRowHeight="15" customHeight="1"/>
  <cols>
    <col min="1" max="1" width="9.62857142857143" customWidth="1"/>
    <col min="2" max="2" width="12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43" t="s">
        <v>47</v>
      </c>
      <c r="O1" s="43"/>
    </row>
    <row r="2" ht="36" customHeight="1" spans="1:15">
      <c r="A2" s="161" t="str">
        <f>"2025"&amp;"年部门支出预算表"</f>
        <v>2025年部门支出预算表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ht="18.75" customHeight="1" spans="1:15">
      <c r="A3" s="31" t="str">
        <f>"单位名称："&amp;"盈江县供销合作社联合社"</f>
        <v>单位名称：盈江县供销合作社联合社</v>
      </c>
      <c r="B3" s="31"/>
      <c r="C3" s="31"/>
      <c r="D3" s="31"/>
      <c r="E3" s="31"/>
      <c r="F3" s="31"/>
      <c r="G3" s="160"/>
      <c r="H3" s="160"/>
      <c r="I3" s="160"/>
      <c r="J3" s="160"/>
      <c r="K3" s="160"/>
      <c r="L3" s="160"/>
      <c r="M3" s="160"/>
      <c r="N3" s="43" t="s">
        <v>1</v>
      </c>
      <c r="O3" s="43"/>
    </row>
    <row r="4" ht="31.5" customHeight="1" spans="1:15">
      <c r="A4" s="162" t="s">
        <v>48</v>
      </c>
      <c r="B4" s="162" t="s">
        <v>49</v>
      </c>
      <c r="C4" s="162" t="s">
        <v>30</v>
      </c>
      <c r="D4" s="162" t="s">
        <v>34</v>
      </c>
      <c r="E4" s="162"/>
      <c r="F4" s="162"/>
      <c r="G4" s="162" t="s">
        <v>35</v>
      </c>
      <c r="H4" s="162" t="s">
        <v>36</v>
      </c>
      <c r="I4" s="162" t="s">
        <v>50</v>
      </c>
      <c r="J4" s="162" t="s">
        <v>51</v>
      </c>
      <c r="K4" s="162"/>
      <c r="L4" s="162"/>
      <c r="M4" s="162"/>
      <c r="N4" s="162"/>
      <c r="O4" s="162"/>
    </row>
    <row r="5" ht="37.3" customHeight="1" spans="1:15">
      <c r="A5" s="162"/>
      <c r="B5" s="162"/>
      <c r="C5" s="162"/>
      <c r="D5" s="162" t="s">
        <v>33</v>
      </c>
      <c r="E5" s="162" t="s">
        <v>52</v>
      </c>
      <c r="F5" s="162" t="s">
        <v>53</v>
      </c>
      <c r="G5" s="162"/>
      <c r="H5" s="162"/>
      <c r="I5" s="162"/>
      <c r="J5" s="162" t="s">
        <v>33</v>
      </c>
      <c r="K5" s="162" t="s">
        <v>54</v>
      </c>
      <c r="L5" s="162" t="s">
        <v>55</v>
      </c>
      <c r="M5" s="162" t="s">
        <v>56</v>
      </c>
      <c r="N5" s="162" t="s">
        <v>57</v>
      </c>
      <c r="O5" s="162" t="s">
        <v>58</v>
      </c>
    </row>
    <row r="6" ht="18.75" customHeight="1" spans="1:15">
      <c r="A6" s="163" t="s">
        <v>59</v>
      </c>
      <c r="B6" s="163" t="s">
        <v>60</v>
      </c>
      <c r="C6" s="163" t="s">
        <v>61</v>
      </c>
      <c r="D6" s="163" t="s">
        <v>62</v>
      </c>
      <c r="E6" s="163" t="s">
        <v>63</v>
      </c>
      <c r="F6" s="163" t="s">
        <v>64</v>
      </c>
      <c r="G6" s="163" t="s">
        <v>65</v>
      </c>
      <c r="H6" s="163" t="s">
        <v>66</v>
      </c>
      <c r="I6" s="163" t="s">
        <v>67</v>
      </c>
      <c r="J6" s="163" t="s">
        <v>68</v>
      </c>
      <c r="K6" s="163" t="s">
        <v>69</v>
      </c>
      <c r="L6" s="163" t="s">
        <v>70</v>
      </c>
      <c r="M6" s="163" t="s">
        <v>71</v>
      </c>
      <c r="N6" s="163" t="s">
        <v>72</v>
      </c>
      <c r="O6" s="163" t="s">
        <v>73</v>
      </c>
    </row>
    <row r="7" ht="52.5" customHeight="1" spans="1:15">
      <c r="A7" s="164" t="s">
        <v>74</v>
      </c>
      <c r="B7" s="162" t="s">
        <v>75</v>
      </c>
      <c r="C7" s="132">
        <v>8400</v>
      </c>
      <c r="D7" s="132">
        <v>8400</v>
      </c>
      <c r="E7" s="132">
        <v>8400</v>
      </c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ht="52.5" customHeight="1" spans="1:15">
      <c r="A8" s="165" t="s">
        <v>76</v>
      </c>
      <c r="B8" s="162" t="s">
        <v>77</v>
      </c>
      <c r="C8" s="132">
        <v>8400</v>
      </c>
      <c r="D8" s="132">
        <v>8400</v>
      </c>
      <c r="E8" s="132">
        <v>8400</v>
      </c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ht="52.5" customHeight="1" spans="1:15">
      <c r="A9" s="166" t="s">
        <v>78</v>
      </c>
      <c r="B9" s="162" t="s">
        <v>79</v>
      </c>
      <c r="C9" s="132">
        <v>8400</v>
      </c>
      <c r="D9" s="132">
        <v>8400</v>
      </c>
      <c r="E9" s="132">
        <v>8400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ht="52.5" customHeight="1" spans="1:15">
      <c r="A10" s="164" t="s">
        <v>80</v>
      </c>
      <c r="B10" s="162" t="s">
        <v>81</v>
      </c>
      <c r="C10" s="132">
        <v>674389.08</v>
      </c>
      <c r="D10" s="132">
        <v>674389.08</v>
      </c>
      <c r="E10" s="132">
        <v>674389.08</v>
      </c>
      <c r="F10" s="132"/>
      <c r="G10" s="132"/>
      <c r="H10" s="132"/>
      <c r="I10" s="132"/>
      <c r="J10" s="132"/>
      <c r="K10" s="132"/>
      <c r="L10" s="132"/>
      <c r="M10" s="132"/>
      <c r="N10" s="132"/>
      <c r="O10" s="132"/>
    </row>
    <row r="11" ht="52.5" customHeight="1" spans="1:15">
      <c r="A11" s="165" t="s">
        <v>82</v>
      </c>
      <c r="B11" s="162" t="s">
        <v>83</v>
      </c>
      <c r="C11" s="132">
        <v>672189.04</v>
      </c>
      <c r="D11" s="132">
        <v>672189.04</v>
      </c>
      <c r="E11" s="132">
        <v>672189.04</v>
      </c>
      <c r="F11" s="132"/>
      <c r="G11" s="132"/>
      <c r="H11" s="132"/>
      <c r="I11" s="132"/>
      <c r="J11" s="132"/>
      <c r="K11" s="132"/>
      <c r="L11" s="132"/>
      <c r="M11" s="132"/>
      <c r="N11" s="132"/>
      <c r="O11" s="132"/>
    </row>
    <row r="12" ht="52.5" customHeight="1" spans="1:15">
      <c r="A12" s="166" t="s">
        <v>84</v>
      </c>
      <c r="B12" s="162" t="s">
        <v>85</v>
      </c>
      <c r="C12" s="132">
        <v>373782.68</v>
      </c>
      <c r="D12" s="132">
        <v>373782.68</v>
      </c>
      <c r="E12" s="132">
        <v>373782.68</v>
      </c>
      <c r="F12" s="132"/>
      <c r="G12" s="132"/>
      <c r="H12" s="132"/>
      <c r="I12" s="132"/>
      <c r="J12" s="132"/>
      <c r="K12" s="132"/>
      <c r="L12" s="132"/>
      <c r="M12" s="132"/>
      <c r="N12" s="132"/>
      <c r="O12" s="132"/>
    </row>
    <row r="13" ht="52.5" customHeight="1" spans="1:15">
      <c r="A13" s="166" t="s">
        <v>86</v>
      </c>
      <c r="B13" s="162" t="s">
        <v>87</v>
      </c>
      <c r="C13" s="132">
        <v>213793.5</v>
      </c>
      <c r="D13" s="132">
        <v>213793.5</v>
      </c>
      <c r="E13" s="132">
        <v>213793.5</v>
      </c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4" ht="52.5" customHeight="1" spans="1:15">
      <c r="A14" s="166" t="s">
        <v>88</v>
      </c>
      <c r="B14" s="162" t="s">
        <v>89</v>
      </c>
      <c r="C14" s="132">
        <v>84612.86</v>
      </c>
      <c r="D14" s="132">
        <v>84612.86</v>
      </c>
      <c r="E14" s="132">
        <v>84612.86</v>
      </c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ht="52.5" customHeight="1" spans="1:15">
      <c r="A15" s="165" t="s">
        <v>90</v>
      </c>
      <c r="B15" s="162" t="s">
        <v>91</v>
      </c>
      <c r="C15" s="132">
        <v>2200.04</v>
      </c>
      <c r="D15" s="132">
        <v>2200.04</v>
      </c>
      <c r="E15" s="132">
        <v>2200.04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ht="52.5" customHeight="1" spans="1:15">
      <c r="A16" s="166" t="s">
        <v>92</v>
      </c>
      <c r="B16" s="162" t="s">
        <v>91</v>
      </c>
      <c r="C16" s="132">
        <v>2200.04</v>
      </c>
      <c r="D16" s="132">
        <v>2200.04</v>
      </c>
      <c r="E16" s="132">
        <v>2200.04</v>
      </c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ht="52.5" customHeight="1" spans="1:15">
      <c r="A17" s="164" t="s">
        <v>93</v>
      </c>
      <c r="B17" s="162" t="s">
        <v>94</v>
      </c>
      <c r="C17" s="132">
        <v>120232.97</v>
      </c>
      <c r="D17" s="132">
        <v>120232.97</v>
      </c>
      <c r="E17" s="132">
        <v>120232.97</v>
      </c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ht="52.5" customHeight="1" spans="1:15">
      <c r="A18" s="165" t="s">
        <v>95</v>
      </c>
      <c r="B18" s="162" t="s">
        <v>96</v>
      </c>
      <c r="C18" s="132">
        <v>120232.97</v>
      </c>
      <c r="D18" s="132">
        <v>120232.97</v>
      </c>
      <c r="E18" s="132">
        <v>120232.97</v>
      </c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  <row r="19" ht="52.5" customHeight="1" spans="1:15">
      <c r="A19" s="166" t="s">
        <v>97</v>
      </c>
      <c r="B19" s="162" t="s">
        <v>98</v>
      </c>
      <c r="C19" s="132">
        <v>105560.55</v>
      </c>
      <c r="D19" s="132">
        <v>105560.55</v>
      </c>
      <c r="E19" s="132">
        <v>105560.55</v>
      </c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ht="52.5" customHeight="1" spans="1:15">
      <c r="A20" s="166" t="s">
        <v>99</v>
      </c>
      <c r="B20" s="162" t="s">
        <v>100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ht="52.5" customHeight="1" spans="1:15">
      <c r="A21" s="166" t="s">
        <v>101</v>
      </c>
      <c r="B21" s="162" t="s">
        <v>102</v>
      </c>
      <c r="C21" s="132">
        <v>14672.42</v>
      </c>
      <c r="D21" s="132">
        <v>14672.42</v>
      </c>
      <c r="E21" s="132">
        <v>14672.42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</row>
    <row r="22" ht="52.5" customHeight="1" spans="1:15">
      <c r="A22" s="164" t="s">
        <v>103</v>
      </c>
      <c r="B22" s="162" t="s">
        <v>104</v>
      </c>
      <c r="C22" s="132">
        <v>1540586.28</v>
      </c>
      <c r="D22" s="132">
        <v>1540586.28</v>
      </c>
      <c r="E22" s="132">
        <v>1535586.28</v>
      </c>
      <c r="F22" s="132">
        <v>5000</v>
      </c>
      <c r="G22" s="132"/>
      <c r="H22" s="132"/>
      <c r="I22" s="132"/>
      <c r="J22" s="132"/>
      <c r="K22" s="132"/>
      <c r="L22" s="132"/>
      <c r="M22" s="132"/>
      <c r="N22" s="132"/>
      <c r="O22" s="132"/>
    </row>
    <row r="23" ht="52.5" customHeight="1" spans="1:15">
      <c r="A23" s="165" t="s">
        <v>105</v>
      </c>
      <c r="B23" s="162" t="s">
        <v>106</v>
      </c>
      <c r="C23" s="132">
        <v>1540586.28</v>
      </c>
      <c r="D23" s="132">
        <v>1540586.28</v>
      </c>
      <c r="E23" s="132">
        <v>1535586.28</v>
      </c>
      <c r="F23" s="132">
        <v>5000</v>
      </c>
      <c r="G23" s="132"/>
      <c r="H23" s="132"/>
      <c r="I23" s="132"/>
      <c r="J23" s="132"/>
      <c r="K23" s="132"/>
      <c r="L23" s="132"/>
      <c r="M23" s="132"/>
      <c r="N23" s="132"/>
      <c r="O23" s="132"/>
    </row>
    <row r="24" ht="52.5" customHeight="1" spans="1:15">
      <c r="A24" s="166" t="s">
        <v>107</v>
      </c>
      <c r="B24" s="162" t="s">
        <v>79</v>
      </c>
      <c r="C24" s="132">
        <v>1540586.28</v>
      </c>
      <c r="D24" s="132">
        <v>1540586.28</v>
      </c>
      <c r="E24" s="132">
        <v>1535586.28</v>
      </c>
      <c r="F24" s="132">
        <v>5000</v>
      </c>
      <c r="G24" s="132"/>
      <c r="H24" s="132"/>
      <c r="I24" s="132"/>
      <c r="J24" s="132"/>
      <c r="K24" s="132"/>
      <c r="L24" s="132"/>
      <c r="M24" s="132"/>
      <c r="N24" s="132"/>
      <c r="O24" s="132"/>
    </row>
    <row r="25" ht="52.5" customHeight="1" spans="1:15">
      <c r="A25" s="164" t="s">
        <v>108</v>
      </c>
      <c r="B25" s="162" t="s">
        <v>109</v>
      </c>
      <c r="C25" s="132">
        <v>134653</v>
      </c>
      <c r="D25" s="132">
        <v>134653</v>
      </c>
      <c r="E25" s="132">
        <v>134653</v>
      </c>
      <c r="F25" s="132"/>
      <c r="G25" s="132"/>
      <c r="H25" s="132"/>
      <c r="I25" s="132"/>
      <c r="J25" s="132"/>
      <c r="K25" s="132"/>
      <c r="L25" s="132"/>
      <c r="M25" s="132"/>
      <c r="N25" s="132"/>
      <c r="O25" s="132"/>
    </row>
    <row r="26" ht="52.5" customHeight="1" spans="1:15">
      <c r="A26" s="165" t="s">
        <v>110</v>
      </c>
      <c r="B26" s="162" t="s">
        <v>111</v>
      </c>
      <c r="C26" s="132">
        <v>134653</v>
      </c>
      <c r="D26" s="132">
        <v>134653</v>
      </c>
      <c r="E26" s="132">
        <v>134653</v>
      </c>
      <c r="F26" s="132"/>
      <c r="G26" s="132"/>
      <c r="H26" s="132"/>
      <c r="I26" s="132"/>
      <c r="J26" s="132"/>
      <c r="K26" s="132"/>
      <c r="L26" s="132"/>
      <c r="M26" s="132"/>
      <c r="N26" s="132"/>
      <c r="O26" s="132"/>
    </row>
    <row r="27" ht="52.5" customHeight="1" spans="1:15">
      <c r="A27" s="166" t="s">
        <v>112</v>
      </c>
      <c r="B27" s="162" t="s">
        <v>113</v>
      </c>
      <c r="C27" s="132">
        <v>134653</v>
      </c>
      <c r="D27" s="132">
        <v>134653</v>
      </c>
      <c r="E27" s="132">
        <v>134653</v>
      </c>
      <c r="F27" s="132"/>
      <c r="G27" s="132"/>
      <c r="H27" s="132"/>
      <c r="I27" s="132"/>
      <c r="J27" s="132"/>
      <c r="K27" s="132"/>
      <c r="L27" s="132"/>
      <c r="M27" s="132"/>
      <c r="N27" s="132"/>
      <c r="O27" s="132"/>
    </row>
    <row r="28" ht="30" customHeight="1" spans="1:15">
      <c r="A28" s="163" t="s">
        <v>30</v>
      </c>
      <c r="B28" s="163"/>
      <c r="C28" s="132">
        <v>2478261.33</v>
      </c>
      <c r="D28" s="132">
        <v>2478261.33</v>
      </c>
      <c r="E28" s="132">
        <v>2473261.33</v>
      </c>
      <c r="F28" s="132">
        <v>5000</v>
      </c>
      <c r="G28" s="132"/>
      <c r="H28" s="132"/>
      <c r="I28" s="132"/>
      <c r="J28" s="132"/>
      <c r="K28" s="132"/>
      <c r="L28" s="132"/>
      <c r="M28" s="132"/>
      <c r="N28" s="132"/>
      <c r="O28" s="132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1"/>
  <sheetViews>
    <sheetView showZeros="0" workbookViewId="0">
      <selection activeCell="A18" sqref="$A18:$XFD2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8" t="s">
        <v>114</v>
      </c>
    </row>
    <row r="2" ht="30.75" customHeight="1" spans="1:4">
      <c r="A2" s="154" t="str">
        <f>"2025"&amp;"年部门财政拨款收支预算总表"</f>
        <v>2025年部门财政拨款收支预算总表</v>
      </c>
      <c r="B2" s="154"/>
      <c r="C2" s="154"/>
      <c r="D2" s="154"/>
    </row>
    <row r="3" ht="18.75" customHeight="1" spans="1:4">
      <c r="A3" s="31" t="str">
        <f>"单位名称："&amp;"盈江县供销合作社联合社"</f>
        <v>单位名称：盈江县供销合作社联合社</v>
      </c>
      <c r="B3" s="155"/>
      <c r="C3" s="155"/>
      <c r="D3" s="89" t="s">
        <v>1</v>
      </c>
    </row>
    <row r="4" ht="19.5" customHeight="1" spans="1:4">
      <c r="A4" s="12" t="s">
        <v>115</v>
      </c>
      <c r="B4" s="14"/>
      <c r="C4" s="12" t="s">
        <v>116</v>
      </c>
      <c r="D4" s="14"/>
    </row>
    <row r="5" ht="21.75" customHeight="1" spans="1:4">
      <c r="A5" s="70" t="s">
        <v>117</v>
      </c>
      <c r="B5" s="11" t="s">
        <v>5</v>
      </c>
      <c r="C5" s="70" t="s">
        <v>118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5" t="s">
        <v>119</v>
      </c>
      <c r="B7" s="23">
        <v>2478261.33</v>
      </c>
      <c r="C7" s="85" t="s">
        <v>120</v>
      </c>
      <c r="D7" s="23">
        <v>2478261.33</v>
      </c>
    </row>
    <row r="8" ht="19.5" customHeight="1" spans="1:4">
      <c r="A8" s="85" t="s">
        <v>121</v>
      </c>
      <c r="B8" s="23">
        <v>2478261.33</v>
      </c>
      <c r="C8" s="156" t="str">
        <f>"（"&amp;"一"&amp;"）"&amp;"一般公共服务支出"</f>
        <v>（一）一般公共服务支出</v>
      </c>
      <c r="D8" s="23">
        <v>8400</v>
      </c>
    </row>
    <row r="9" ht="19.5" customHeight="1" spans="1:4">
      <c r="A9" s="157" t="s">
        <v>122</v>
      </c>
      <c r="B9" s="23"/>
      <c r="C9" s="156" t="str">
        <f>"（"&amp;"二"&amp;"）"&amp;"社会保障和就业支出"</f>
        <v>（二）社会保障和就业支出</v>
      </c>
      <c r="D9" s="23">
        <v>674389.08</v>
      </c>
    </row>
    <row r="10" ht="19.5" customHeight="1" spans="1:4">
      <c r="A10" s="157" t="s">
        <v>123</v>
      </c>
      <c r="B10" s="23"/>
      <c r="C10" s="156" t="str">
        <f>"（"&amp;"三"&amp;"）"&amp;"卫生健康支出"</f>
        <v>（三）卫生健康支出</v>
      </c>
      <c r="D10" s="23">
        <v>120232.97</v>
      </c>
    </row>
    <row r="11" ht="19.5" customHeight="1" spans="1:4">
      <c r="A11" s="157" t="s">
        <v>124</v>
      </c>
      <c r="B11" s="23"/>
      <c r="C11" s="156" t="str">
        <f>"（"&amp;"四"&amp;"）"&amp;"商业服务业等支出"</f>
        <v>（四）商业服务业等支出</v>
      </c>
      <c r="D11" s="23">
        <v>1540586.28</v>
      </c>
    </row>
    <row r="12" ht="19.5" customHeight="1" spans="1:4">
      <c r="A12" s="157" t="s">
        <v>121</v>
      </c>
      <c r="B12" s="23"/>
      <c r="C12" s="156" t="str">
        <f>"（"&amp;"五"&amp;"）"&amp;"住房保障支出"</f>
        <v>（五）住房保障支出</v>
      </c>
      <c r="D12" s="23">
        <v>134653</v>
      </c>
    </row>
    <row r="13" ht="19.5" customHeight="1" spans="1:4">
      <c r="A13" s="157" t="s">
        <v>122</v>
      </c>
      <c r="B13" s="23"/>
      <c r="C13" s="156"/>
      <c r="D13" s="23"/>
    </row>
    <row r="14" ht="19.5" customHeight="1" spans="1:4">
      <c r="A14" s="157" t="s">
        <v>123</v>
      </c>
      <c r="B14" s="23"/>
      <c r="C14" s="156"/>
      <c r="D14" s="23"/>
    </row>
    <row r="15" ht="19.5" customHeight="1" spans="1:4">
      <c r="A15" s="158"/>
      <c r="B15" s="23"/>
      <c r="C15" s="156"/>
      <c r="D15" s="23"/>
    </row>
    <row r="16" ht="19.5" customHeight="1" spans="1:4">
      <c r="A16" s="158"/>
      <c r="B16" s="23"/>
      <c r="C16" s="156"/>
      <c r="D16" s="23"/>
    </row>
    <row r="17" ht="19.5" customHeight="1" spans="1:4">
      <c r="A17" s="158"/>
      <c r="B17" s="23"/>
      <c r="C17" s="156"/>
      <c r="D17" s="23"/>
    </row>
    <row r="18" ht="19.5" customHeight="1" spans="1:4">
      <c r="A18" s="85"/>
      <c r="B18" s="23"/>
      <c r="C18" s="85"/>
      <c r="D18" s="23"/>
    </row>
    <row r="19" ht="19.5" customHeight="1" spans="1:4">
      <c r="A19" s="85"/>
      <c r="B19" s="23"/>
      <c r="C19" s="85"/>
      <c r="D19" s="23"/>
    </row>
    <row r="20" ht="19.5" customHeight="1" spans="1:4">
      <c r="A20" s="156"/>
      <c r="B20" s="23"/>
      <c r="C20" s="85" t="s">
        <v>125</v>
      </c>
      <c r="D20" s="23"/>
    </row>
    <row r="21" ht="19.5" customHeight="1" spans="1:4">
      <c r="A21" s="159" t="s">
        <v>24</v>
      </c>
      <c r="B21" s="23">
        <v>2478261.33</v>
      </c>
      <c r="C21" s="159" t="s">
        <v>25</v>
      </c>
      <c r="D21" s="23">
        <v>2478261.33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7"/>
  <sheetViews>
    <sheetView showZeros="0" workbookViewId="0">
      <selection activeCell="J15" sqref="J15"/>
    </sheetView>
  </sheetViews>
  <sheetFormatPr defaultColWidth="10.2857142857143" defaultRowHeight="15" customHeight="1" outlineLevelCol="6"/>
  <cols>
    <col min="1" max="1" width="26.3428571428571" customWidth="1"/>
    <col min="2" max="2" width="35" customWidth="1"/>
    <col min="3" max="7" width="19.2857142857143" customWidth="1"/>
  </cols>
  <sheetData>
    <row r="1" ht="18.75" customHeight="1" spans="1:7">
      <c r="A1" s="121"/>
      <c r="B1" s="121"/>
      <c r="C1" s="121"/>
      <c r="D1" s="121"/>
      <c r="E1" s="121"/>
      <c r="F1" s="121"/>
      <c r="G1" s="125" t="s">
        <v>126</v>
      </c>
    </row>
    <row r="2" ht="33" customHeight="1" spans="1:7">
      <c r="A2" s="147" t="str">
        <f>"2025"&amp;"年一般公共预算支出预算表（按功能科目分类）"</f>
        <v>2025年一般公共预算支出预算表（按功能科目分类）</v>
      </c>
      <c r="B2" s="147"/>
      <c r="C2" s="147"/>
      <c r="D2" s="147"/>
      <c r="E2" s="147"/>
      <c r="F2" s="147"/>
      <c r="G2" s="147"/>
    </row>
    <row r="3" ht="18.75" customHeight="1" spans="1:7">
      <c r="A3" s="148" t="str">
        <f>"单位名称："&amp;"盈江县供销合作社联合社"</f>
        <v>单位名称：盈江县供销合作社联合社</v>
      </c>
      <c r="B3" s="148"/>
      <c r="C3" s="121"/>
      <c r="D3" s="121"/>
      <c r="E3" s="121"/>
      <c r="F3" s="121"/>
      <c r="G3" s="125" t="s">
        <v>1</v>
      </c>
    </row>
    <row r="4" ht="18.75" customHeight="1" spans="1:7">
      <c r="A4" s="149" t="s">
        <v>127</v>
      </c>
      <c r="B4" s="149"/>
      <c r="C4" s="149" t="s">
        <v>30</v>
      </c>
      <c r="D4" s="149" t="s">
        <v>52</v>
      </c>
      <c r="E4" s="149"/>
      <c r="F4" s="149"/>
      <c r="G4" s="149" t="s">
        <v>53</v>
      </c>
    </row>
    <row r="5" ht="18.75" customHeight="1" spans="1:7">
      <c r="A5" s="149" t="s">
        <v>48</v>
      </c>
      <c r="B5" s="149" t="s">
        <v>49</v>
      </c>
      <c r="C5" s="149"/>
      <c r="D5" s="149" t="s">
        <v>33</v>
      </c>
      <c r="E5" s="149" t="s">
        <v>128</v>
      </c>
      <c r="F5" s="149" t="s">
        <v>129</v>
      </c>
      <c r="G5" s="149"/>
    </row>
    <row r="6" ht="18.75" customHeight="1" spans="1:7">
      <c r="A6" s="149" t="s">
        <v>59</v>
      </c>
      <c r="B6" s="149" t="s">
        <v>60</v>
      </c>
      <c r="C6" s="149" t="s">
        <v>61</v>
      </c>
      <c r="D6" s="149" t="s">
        <v>62</v>
      </c>
      <c r="E6" s="149" t="s">
        <v>63</v>
      </c>
      <c r="F6" s="149" t="s">
        <v>64</v>
      </c>
      <c r="G6" s="149" t="s">
        <v>65</v>
      </c>
    </row>
    <row r="7" ht="18.75" customHeight="1" spans="1:7">
      <c r="A7" s="150" t="s">
        <v>74</v>
      </c>
      <c r="B7" s="150" t="s">
        <v>75</v>
      </c>
      <c r="C7" s="151">
        <v>8400</v>
      </c>
      <c r="D7" s="151">
        <v>8400</v>
      </c>
      <c r="E7" s="151">
        <v>8400</v>
      </c>
      <c r="F7" s="151"/>
      <c r="G7" s="151"/>
    </row>
    <row r="8" ht="18.75" customHeight="1" outlineLevel="1" spans="1:7">
      <c r="A8" s="152" t="s">
        <v>76</v>
      </c>
      <c r="B8" s="152" t="s">
        <v>77</v>
      </c>
      <c r="C8" s="151">
        <v>8400</v>
      </c>
      <c r="D8" s="151">
        <v>8400</v>
      </c>
      <c r="E8" s="151">
        <v>8400</v>
      </c>
      <c r="F8" s="151"/>
      <c r="G8" s="151"/>
    </row>
    <row r="9" ht="18.75" customHeight="1" outlineLevel="2" spans="1:7">
      <c r="A9" s="153" t="s">
        <v>78</v>
      </c>
      <c r="B9" s="153" t="s">
        <v>79</v>
      </c>
      <c r="C9" s="151">
        <v>8400</v>
      </c>
      <c r="D9" s="151">
        <v>8400</v>
      </c>
      <c r="E9" s="151">
        <v>8400</v>
      </c>
      <c r="F9" s="151"/>
      <c r="G9" s="151"/>
    </row>
    <row r="10" ht="18.75" customHeight="1" spans="1:7">
      <c r="A10" s="150" t="s">
        <v>80</v>
      </c>
      <c r="B10" s="150" t="s">
        <v>81</v>
      </c>
      <c r="C10" s="151">
        <v>674389.08</v>
      </c>
      <c r="D10" s="151">
        <v>674389.08</v>
      </c>
      <c r="E10" s="151">
        <v>645389.08</v>
      </c>
      <c r="F10" s="151">
        <v>29000</v>
      </c>
      <c r="G10" s="151"/>
    </row>
    <row r="11" ht="18.75" customHeight="1" outlineLevel="1" spans="1:7">
      <c r="A11" s="152" t="s">
        <v>82</v>
      </c>
      <c r="B11" s="152" t="s">
        <v>83</v>
      </c>
      <c r="C11" s="151">
        <v>672189.04</v>
      </c>
      <c r="D11" s="151">
        <v>672189.04</v>
      </c>
      <c r="E11" s="151">
        <v>643189.04</v>
      </c>
      <c r="F11" s="151">
        <v>29000</v>
      </c>
      <c r="G11" s="151"/>
    </row>
    <row r="12" ht="18.75" customHeight="1" outlineLevel="2" spans="1:7">
      <c r="A12" s="153" t="s">
        <v>84</v>
      </c>
      <c r="B12" s="153" t="s">
        <v>85</v>
      </c>
      <c r="C12" s="151">
        <v>373782.68</v>
      </c>
      <c r="D12" s="151">
        <v>373782.68</v>
      </c>
      <c r="E12" s="151">
        <v>344782.68</v>
      </c>
      <c r="F12" s="151">
        <v>29000</v>
      </c>
      <c r="G12" s="151"/>
    </row>
    <row r="13" ht="18.75" customHeight="1" outlineLevel="2" spans="1:7">
      <c r="A13" s="153" t="s">
        <v>86</v>
      </c>
      <c r="B13" s="153" t="s">
        <v>87</v>
      </c>
      <c r="C13" s="151">
        <v>213793.5</v>
      </c>
      <c r="D13" s="151">
        <v>213793.5</v>
      </c>
      <c r="E13" s="151">
        <v>213793.5</v>
      </c>
      <c r="F13" s="151"/>
      <c r="G13" s="151"/>
    </row>
    <row r="14" ht="18.75" customHeight="1" outlineLevel="2" spans="1:7">
      <c r="A14" s="153" t="s">
        <v>88</v>
      </c>
      <c r="B14" s="153" t="s">
        <v>89</v>
      </c>
      <c r="C14" s="151">
        <v>84612.86</v>
      </c>
      <c r="D14" s="151">
        <v>84612.86</v>
      </c>
      <c r="E14" s="151">
        <v>84612.86</v>
      </c>
      <c r="F14" s="151"/>
      <c r="G14" s="151"/>
    </row>
    <row r="15" ht="18.75" customHeight="1" outlineLevel="1" spans="1:7">
      <c r="A15" s="152" t="s">
        <v>90</v>
      </c>
      <c r="B15" s="152" t="s">
        <v>91</v>
      </c>
      <c r="C15" s="151">
        <v>2200.04</v>
      </c>
      <c r="D15" s="151">
        <v>2200.04</v>
      </c>
      <c r="E15" s="151">
        <v>2200.04</v>
      </c>
      <c r="F15" s="151"/>
      <c r="G15" s="151"/>
    </row>
    <row r="16" ht="18.75" customHeight="1" outlineLevel="2" spans="1:7">
      <c r="A16" s="153" t="s">
        <v>92</v>
      </c>
      <c r="B16" s="153" t="s">
        <v>91</v>
      </c>
      <c r="C16" s="151">
        <v>2200.04</v>
      </c>
      <c r="D16" s="151">
        <v>2200.04</v>
      </c>
      <c r="E16" s="151">
        <v>2200.04</v>
      </c>
      <c r="F16" s="151"/>
      <c r="G16" s="151"/>
    </row>
    <row r="17" ht="18.75" customHeight="1" spans="1:7">
      <c r="A17" s="150" t="s">
        <v>93</v>
      </c>
      <c r="B17" s="150" t="s">
        <v>94</v>
      </c>
      <c r="C17" s="151">
        <v>120232.97</v>
      </c>
      <c r="D17" s="151">
        <v>120232.97</v>
      </c>
      <c r="E17" s="151">
        <v>120232.97</v>
      </c>
      <c r="F17" s="151"/>
      <c r="G17" s="151"/>
    </row>
    <row r="18" ht="18.75" customHeight="1" outlineLevel="1" spans="1:7">
      <c r="A18" s="152" t="s">
        <v>95</v>
      </c>
      <c r="B18" s="152" t="s">
        <v>96</v>
      </c>
      <c r="C18" s="151">
        <v>120232.97</v>
      </c>
      <c r="D18" s="151">
        <v>120232.97</v>
      </c>
      <c r="E18" s="151">
        <v>120232.97</v>
      </c>
      <c r="F18" s="151"/>
      <c r="G18" s="151"/>
    </row>
    <row r="19" ht="18.75" customHeight="1" outlineLevel="2" spans="1:7">
      <c r="A19" s="153" t="s">
        <v>97</v>
      </c>
      <c r="B19" s="153" t="s">
        <v>98</v>
      </c>
      <c r="C19" s="151">
        <v>105560.55</v>
      </c>
      <c r="D19" s="151">
        <v>105560.55</v>
      </c>
      <c r="E19" s="151">
        <v>105560.55</v>
      </c>
      <c r="F19" s="151"/>
      <c r="G19" s="151"/>
    </row>
    <row r="20" ht="18.75" customHeight="1" outlineLevel="2" spans="1:7">
      <c r="A20" s="153" t="s">
        <v>101</v>
      </c>
      <c r="B20" s="153" t="s">
        <v>102</v>
      </c>
      <c r="C20" s="151">
        <v>14672.42</v>
      </c>
      <c r="D20" s="151">
        <v>14672.42</v>
      </c>
      <c r="E20" s="151">
        <v>14672.42</v>
      </c>
      <c r="F20" s="151"/>
      <c r="G20" s="151"/>
    </row>
    <row r="21" ht="18.75" customHeight="1" spans="1:7">
      <c r="A21" s="150" t="s">
        <v>103</v>
      </c>
      <c r="B21" s="150" t="s">
        <v>104</v>
      </c>
      <c r="C21" s="151">
        <v>1540586.28</v>
      </c>
      <c r="D21" s="151">
        <v>1535586.28</v>
      </c>
      <c r="E21" s="151">
        <v>1363111</v>
      </c>
      <c r="F21" s="151">
        <v>172475.28</v>
      </c>
      <c r="G21" s="151">
        <v>5000</v>
      </c>
    </row>
    <row r="22" ht="18.75" customHeight="1" outlineLevel="1" spans="1:7">
      <c r="A22" s="152" t="s">
        <v>105</v>
      </c>
      <c r="B22" s="152" t="s">
        <v>106</v>
      </c>
      <c r="C22" s="151">
        <v>1540586.28</v>
      </c>
      <c r="D22" s="151">
        <v>1535586.28</v>
      </c>
      <c r="E22" s="151">
        <v>1363111</v>
      </c>
      <c r="F22" s="151">
        <v>172475.28</v>
      </c>
      <c r="G22" s="151">
        <v>5000</v>
      </c>
    </row>
    <row r="23" ht="18.75" customHeight="1" outlineLevel="2" spans="1:7">
      <c r="A23" s="153" t="s">
        <v>107</v>
      </c>
      <c r="B23" s="153" t="s">
        <v>79</v>
      </c>
      <c r="C23" s="151">
        <v>1540586.28</v>
      </c>
      <c r="D23" s="151">
        <v>1535586.28</v>
      </c>
      <c r="E23" s="151">
        <v>1363111</v>
      </c>
      <c r="F23" s="151">
        <v>172475.28</v>
      </c>
      <c r="G23" s="151">
        <v>5000</v>
      </c>
    </row>
    <row r="24" ht="18.75" customHeight="1" spans="1:7">
      <c r="A24" s="150" t="s">
        <v>108</v>
      </c>
      <c r="B24" s="150" t="s">
        <v>109</v>
      </c>
      <c r="C24" s="151">
        <v>134653</v>
      </c>
      <c r="D24" s="151">
        <v>134653</v>
      </c>
      <c r="E24" s="151">
        <v>134653</v>
      </c>
      <c r="F24" s="151"/>
      <c r="G24" s="151"/>
    </row>
    <row r="25" ht="18.75" customHeight="1" outlineLevel="1" spans="1:7">
      <c r="A25" s="152" t="s">
        <v>110</v>
      </c>
      <c r="B25" s="152" t="s">
        <v>111</v>
      </c>
      <c r="C25" s="151">
        <v>134653</v>
      </c>
      <c r="D25" s="151">
        <v>134653</v>
      </c>
      <c r="E25" s="151">
        <v>134653</v>
      </c>
      <c r="F25" s="151"/>
      <c r="G25" s="151"/>
    </row>
    <row r="26" ht="18.75" customHeight="1" outlineLevel="2" spans="1:7">
      <c r="A26" s="153" t="s">
        <v>112</v>
      </c>
      <c r="B26" s="153" t="s">
        <v>113</v>
      </c>
      <c r="C26" s="151">
        <v>134653</v>
      </c>
      <c r="D26" s="151">
        <v>134653</v>
      </c>
      <c r="E26" s="151">
        <v>134653</v>
      </c>
      <c r="F26" s="151"/>
      <c r="G26" s="151"/>
    </row>
    <row r="27" ht="18.75" customHeight="1" spans="1:7">
      <c r="A27" s="149" t="s">
        <v>30</v>
      </c>
      <c r="B27" s="149"/>
      <c r="C27" s="151">
        <v>2478261.33</v>
      </c>
      <c r="D27" s="151">
        <v>2473261.33</v>
      </c>
      <c r="E27" s="151">
        <v>2271786.05</v>
      </c>
      <c r="F27" s="151">
        <v>201475.28</v>
      </c>
      <c r="G27" s="151">
        <v>5000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pageSetup paperSize="9" scale="82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M18" sqref="M1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8"/>
      <c r="B1" s="138"/>
      <c r="C1" s="139"/>
      <c r="D1" s="1"/>
      <c r="E1" s="1"/>
      <c r="F1" s="140" t="s">
        <v>130</v>
      </c>
    </row>
    <row r="2" ht="33.75" customHeight="1" spans="1:6">
      <c r="A2" s="141" t="str">
        <f>"2025"&amp;"年一般公共预算“三公”经费支出预算表"</f>
        <v>2025年一般公共预算“三公”经费支出预算表</v>
      </c>
      <c r="B2" s="141"/>
      <c r="C2" s="141"/>
      <c r="D2" s="141"/>
      <c r="E2" s="141"/>
      <c r="F2" s="141"/>
    </row>
    <row r="3" ht="21.75" customHeight="1" spans="1:6">
      <c r="A3" s="142" t="str">
        <f>"单位名称："&amp;"盈江县供销合作社联合社"</f>
        <v>单位名称：盈江县供销合作社联合社</v>
      </c>
      <c r="B3" s="138"/>
      <c r="C3" s="139"/>
      <c r="D3" s="3"/>
      <c r="E3" s="1"/>
      <c r="F3" s="140" t="s">
        <v>27</v>
      </c>
    </row>
    <row r="4" ht="19.5" customHeight="1" spans="1:6">
      <c r="A4" s="11" t="s">
        <v>131</v>
      </c>
      <c r="B4" s="70" t="s">
        <v>132</v>
      </c>
      <c r="C4" s="12" t="s">
        <v>133</v>
      </c>
      <c r="D4" s="13"/>
      <c r="E4" s="14"/>
      <c r="F4" s="70" t="s">
        <v>134</v>
      </c>
    </row>
    <row r="5" ht="19.5" customHeight="1" spans="1:6">
      <c r="A5" s="18"/>
      <c r="B5" s="72"/>
      <c r="C5" s="35" t="s">
        <v>33</v>
      </c>
      <c r="D5" s="35" t="s">
        <v>135</v>
      </c>
      <c r="E5" s="35" t="s">
        <v>136</v>
      </c>
      <c r="F5" s="72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24.75" customHeight="1" spans="1:6">
      <c r="A7" s="145">
        <v>3880</v>
      </c>
      <c r="B7" s="145"/>
      <c r="C7" s="146"/>
      <c r="D7" s="145"/>
      <c r="E7" s="145"/>
      <c r="F7" s="145">
        <v>3880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0"/>
  <sheetViews>
    <sheetView showZeros="0" workbookViewId="0">
      <selection activeCell="Y12" sqref="Y1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7" t="s">
        <v>137</v>
      </c>
      <c r="U1" s="137"/>
      <c r="V1" s="137"/>
      <c r="W1" s="137"/>
    </row>
    <row r="2" ht="45.75" customHeight="1" spans="1:23">
      <c r="A2" s="134" t="s">
        <v>138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3" t="str">
        <f>"单位名称："&amp;"盈江县供销合作社联合社"</f>
        <v>单位名称：盈江县供销合作社联合社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7" t="s">
        <v>27</v>
      </c>
      <c r="U3" s="137"/>
      <c r="V3" s="137"/>
      <c r="W3" s="137"/>
    </row>
    <row r="4" ht="18.75" customHeight="1" spans="1:23">
      <c r="A4" s="135" t="s">
        <v>139</v>
      </c>
      <c r="B4" s="135" t="s">
        <v>140</v>
      </c>
      <c r="C4" s="135" t="s">
        <v>141</v>
      </c>
      <c r="D4" s="135" t="s">
        <v>142</v>
      </c>
      <c r="E4" s="135" t="s">
        <v>143</v>
      </c>
      <c r="F4" s="135" t="s">
        <v>144</v>
      </c>
      <c r="G4" s="135" t="s">
        <v>145</v>
      </c>
      <c r="H4" s="135" t="s">
        <v>146</v>
      </c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ht="28.3" customHeight="1" spans="1:23">
      <c r="A5" s="135"/>
      <c r="B5" s="135"/>
      <c r="C5" s="135"/>
      <c r="D5" s="135"/>
      <c r="E5" s="135"/>
      <c r="F5" s="135"/>
      <c r="G5" s="135"/>
      <c r="H5" s="135" t="s">
        <v>147</v>
      </c>
      <c r="I5" s="135" t="s">
        <v>34</v>
      </c>
      <c r="J5" s="135" t="s">
        <v>148</v>
      </c>
      <c r="K5" s="135" t="s">
        <v>149</v>
      </c>
      <c r="L5" s="135" t="s">
        <v>150</v>
      </c>
      <c r="M5" s="135" t="s">
        <v>151</v>
      </c>
      <c r="N5" s="135" t="s">
        <v>152</v>
      </c>
      <c r="O5" s="135" t="s">
        <v>35</v>
      </c>
      <c r="P5" s="135" t="s">
        <v>36</v>
      </c>
      <c r="Q5" s="135" t="s">
        <v>37</v>
      </c>
      <c r="R5" s="135" t="s">
        <v>51</v>
      </c>
      <c r="S5" s="135"/>
      <c r="T5" s="135"/>
      <c r="U5" s="135"/>
      <c r="V5" s="135"/>
      <c r="W5" s="135"/>
    </row>
    <row r="6" ht="24" customHeight="1" spans="1:23">
      <c r="A6" s="135"/>
      <c r="B6" s="135"/>
      <c r="C6" s="135"/>
      <c r="D6" s="135"/>
      <c r="E6" s="135"/>
      <c r="F6" s="135"/>
      <c r="G6" s="135"/>
      <c r="H6" s="135"/>
      <c r="I6" s="135" t="s">
        <v>153</v>
      </c>
      <c r="J6" s="135" t="s">
        <v>148</v>
      </c>
      <c r="K6" s="135" t="s">
        <v>149</v>
      </c>
      <c r="L6" s="135" t="s">
        <v>150</v>
      </c>
      <c r="M6" s="135" t="s">
        <v>151</v>
      </c>
      <c r="N6" s="135" t="s">
        <v>34</v>
      </c>
      <c r="O6" s="135" t="s">
        <v>35</v>
      </c>
      <c r="P6" s="135" t="s">
        <v>36</v>
      </c>
      <c r="Q6" s="135"/>
      <c r="R6" s="135" t="s">
        <v>33</v>
      </c>
      <c r="S6" s="135" t="s">
        <v>40</v>
      </c>
      <c r="T6" s="135" t="s">
        <v>41</v>
      </c>
      <c r="U6" s="135" t="s">
        <v>42</v>
      </c>
      <c r="V6" s="135" t="s">
        <v>43</v>
      </c>
      <c r="W6" s="135" t="s">
        <v>44</v>
      </c>
    </row>
    <row r="7" ht="32.05" customHeight="1" spans="1:23">
      <c r="A7" s="135"/>
      <c r="B7" s="135"/>
      <c r="C7" s="135"/>
      <c r="D7" s="135"/>
      <c r="E7" s="135"/>
      <c r="F7" s="135"/>
      <c r="G7" s="135"/>
      <c r="H7" s="135"/>
      <c r="I7" s="135" t="s">
        <v>33</v>
      </c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</row>
    <row r="8" ht="18.75" customHeight="1" spans="1:23">
      <c r="A8" s="135" t="s">
        <v>59</v>
      </c>
      <c r="B8" s="135" t="s">
        <v>60</v>
      </c>
      <c r="C8" s="135" t="s">
        <v>61</v>
      </c>
      <c r="D8" s="135" t="s">
        <v>62</v>
      </c>
      <c r="E8" s="135" t="s">
        <v>63</v>
      </c>
      <c r="F8" s="135" t="s">
        <v>64</v>
      </c>
      <c r="G8" s="135" t="s">
        <v>65</v>
      </c>
      <c r="H8" s="135" t="s">
        <v>66</v>
      </c>
      <c r="I8" s="135" t="s">
        <v>67</v>
      </c>
      <c r="J8" s="135" t="s">
        <v>68</v>
      </c>
      <c r="K8" s="135" t="s">
        <v>69</v>
      </c>
      <c r="L8" s="135" t="s">
        <v>70</v>
      </c>
      <c r="M8" s="135" t="s">
        <v>71</v>
      </c>
      <c r="N8" s="135" t="s">
        <v>72</v>
      </c>
      <c r="O8" s="135" t="s">
        <v>73</v>
      </c>
      <c r="P8" s="135" t="s">
        <v>154</v>
      </c>
      <c r="Q8" s="135" t="s">
        <v>155</v>
      </c>
      <c r="R8" s="135" t="s">
        <v>156</v>
      </c>
      <c r="S8" s="135" t="s">
        <v>157</v>
      </c>
      <c r="T8" s="135" t="s">
        <v>158</v>
      </c>
      <c r="U8" s="135" t="s">
        <v>159</v>
      </c>
      <c r="V8" s="135" t="s">
        <v>160</v>
      </c>
      <c r="W8" s="135" t="s">
        <v>161</v>
      </c>
    </row>
    <row r="9" ht="53.25" customHeight="1" spans="1:23">
      <c r="A9" s="130" t="s">
        <v>46</v>
      </c>
      <c r="B9" s="130"/>
      <c r="C9" s="130"/>
      <c r="D9" s="130"/>
      <c r="E9" s="130"/>
      <c r="F9" s="130"/>
      <c r="G9" s="130"/>
      <c r="H9" s="132">
        <v>2473261.33</v>
      </c>
      <c r="I9" s="132">
        <v>2473261.33</v>
      </c>
      <c r="J9" s="132"/>
      <c r="K9" s="132"/>
      <c r="L9" s="132">
        <v>2473261.33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3.25" customHeight="1" outlineLevel="1" spans="1:23">
      <c r="A10" s="130" t="s">
        <v>46</v>
      </c>
      <c r="B10" s="130" t="s">
        <v>162</v>
      </c>
      <c r="C10" s="130" t="s">
        <v>163</v>
      </c>
      <c r="D10" s="130" t="s">
        <v>107</v>
      </c>
      <c r="E10" s="130" t="s">
        <v>79</v>
      </c>
      <c r="F10" s="130" t="s">
        <v>164</v>
      </c>
      <c r="G10" s="130" t="s">
        <v>165</v>
      </c>
      <c r="H10" s="132">
        <v>522084</v>
      </c>
      <c r="I10" s="132">
        <v>522084</v>
      </c>
      <c r="J10" s="132"/>
      <c r="K10" s="132"/>
      <c r="L10" s="132">
        <v>522084</v>
      </c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</row>
    <row r="11" ht="53.25" customHeight="1" outlineLevel="1" spans="1:23">
      <c r="A11" s="130" t="s">
        <v>46</v>
      </c>
      <c r="B11" s="130" t="s">
        <v>162</v>
      </c>
      <c r="C11" s="130" t="s">
        <v>163</v>
      </c>
      <c r="D11" s="130" t="s">
        <v>107</v>
      </c>
      <c r="E11" s="130" t="s">
        <v>79</v>
      </c>
      <c r="F11" s="130" t="s">
        <v>166</v>
      </c>
      <c r="G11" s="130" t="s">
        <v>167</v>
      </c>
      <c r="H11" s="132">
        <v>590880</v>
      </c>
      <c r="I11" s="132">
        <v>590880</v>
      </c>
      <c r="J11" s="132"/>
      <c r="K11" s="132"/>
      <c r="L11" s="132">
        <v>590880</v>
      </c>
      <c r="M11" s="130"/>
      <c r="N11" s="132"/>
      <c r="O11" s="132"/>
      <c r="P11" s="132"/>
      <c r="Q11" s="132"/>
      <c r="R11" s="132"/>
      <c r="S11" s="132"/>
      <c r="T11" s="132"/>
      <c r="U11" s="132"/>
      <c r="V11" s="132"/>
      <c r="W11" s="132"/>
    </row>
    <row r="12" ht="53.25" customHeight="1" outlineLevel="1" spans="1:23">
      <c r="A12" s="130" t="s">
        <v>46</v>
      </c>
      <c r="B12" s="130" t="s">
        <v>162</v>
      </c>
      <c r="C12" s="130" t="s">
        <v>163</v>
      </c>
      <c r="D12" s="130" t="s">
        <v>107</v>
      </c>
      <c r="E12" s="130" t="s">
        <v>79</v>
      </c>
      <c r="F12" s="130" t="s">
        <v>168</v>
      </c>
      <c r="G12" s="130" t="s">
        <v>169</v>
      </c>
      <c r="H12" s="132">
        <v>43507</v>
      </c>
      <c r="I12" s="132">
        <v>43507</v>
      </c>
      <c r="J12" s="132"/>
      <c r="K12" s="132"/>
      <c r="L12" s="132">
        <v>43507</v>
      </c>
      <c r="M12" s="130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  <row r="13" ht="53.25" customHeight="1" outlineLevel="1" spans="1:23">
      <c r="A13" s="130" t="s">
        <v>46</v>
      </c>
      <c r="B13" s="130" t="s">
        <v>170</v>
      </c>
      <c r="C13" s="130" t="s">
        <v>171</v>
      </c>
      <c r="D13" s="130" t="s">
        <v>107</v>
      </c>
      <c r="E13" s="130" t="s">
        <v>79</v>
      </c>
      <c r="F13" s="130" t="s">
        <v>168</v>
      </c>
      <c r="G13" s="130" t="s">
        <v>169</v>
      </c>
      <c r="H13" s="132">
        <v>194640</v>
      </c>
      <c r="I13" s="132">
        <v>194640</v>
      </c>
      <c r="J13" s="132"/>
      <c r="K13" s="132"/>
      <c r="L13" s="132">
        <v>194640</v>
      </c>
      <c r="M13" s="130"/>
      <c r="N13" s="132"/>
      <c r="O13" s="132"/>
      <c r="P13" s="132"/>
      <c r="Q13" s="132"/>
      <c r="R13" s="132"/>
      <c r="S13" s="132"/>
      <c r="T13" s="132"/>
      <c r="U13" s="132"/>
      <c r="V13" s="132"/>
      <c r="W13" s="132"/>
    </row>
    <row r="14" ht="53.25" customHeight="1" outlineLevel="1" spans="1:23">
      <c r="A14" s="130" t="s">
        <v>46</v>
      </c>
      <c r="B14" s="130" t="s">
        <v>172</v>
      </c>
      <c r="C14" s="130" t="s">
        <v>173</v>
      </c>
      <c r="D14" s="130" t="s">
        <v>86</v>
      </c>
      <c r="E14" s="130" t="s">
        <v>87</v>
      </c>
      <c r="F14" s="130" t="s">
        <v>174</v>
      </c>
      <c r="G14" s="130" t="s">
        <v>175</v>
      </c>
      <c r="H14" s="132">
        <v>213793.5</v>
      </c>
      <c r="I14" s="132">
        <v>213793.5</v>
      </c>
      <c r="J14" s="132"/>
      <c r="K14" s="132"/>
      <c r="L14" s="132">
        <v>213793.5</v>
      </c>
      <c r="M14" s="130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ht="53.25" customHeight="1" outlineLevel="1" spans="1:23">
      <c r="A15" s="130" t="s">
        <v>46</v>
      </c>
      <c r="B15" s="130" t="s">
        <v>172</v>
      </c>
      <c r="C15" s="130" t="s">
        <v>173</v>
      </c>
      <c r="D15" s="130" t="s">
        <v>86</v>
      </c>
      <c r="E15" s="130" t="s">
        <v>87</v>
      </c>
      <c r="F15" s="130" t="s">
        <v>174</v>
      </c>
      <c r="G15" s="130" t="s">
        <v>175</v>
      </c>
      <c r="H15" s="132"/>
      <c r="I15" s="132"/>
      <c r="J15" s="132"/>
      <c r="K15" s="132"/>
      <c r="L15" s="132"/>
      <c r="M15" s="130"/>
      <c r="N15" s="132"/>
      <c r="O15" s="132"/>
      <c r="P15" s="132"/>
      <c r="Q15" s="132"/>
      <c r="R15" s="132"/>
      <c r="S15" s="132"/>
      <c r="T15" s="132"/>
      <c r="U15" s="132"/>
      <c r="V15" s="132"/>
      <c r="W15" s="132"/>
    </row>
    <row r="16" ht="53.25" customHeight="1" outlineLevel="1" spans="1:23">
      <c r="A16" s="130" t="s">
        <v>46</v>
      </c>
      <c r="B16" s="130" t="s">
        <v>172</v>
      </c>
      <c r="C16" s="130" t="s">
        <v>173</v>
      </c>
      <c r="D16" s="130" t="s">
        <v>88</v>
      </c>
      <c r="E16" s="130" t="s">
        <v>89</v>
      </c>
      <c r="F16" s="130" t="s">
        <v>176</v>
      </c>
      <c r="G16" s="130" t="s">
        <v>177</v>
      </c>
      <c r="H16" s="132">
        <v>84612.86</v>
      </c>
      <c r="I16" s="132">
        <v>84612.86</v>
      </c>
      <c r="J16" s="132"/>
      <c r="K16" s="132"/>
      <c r="L16" s="132">
        <v>84612.86</v>
      </c>
      <c r="M16" s="130"/>
      <c r="N16" s="132"/>
      <c r="O16" s="132"/>
      <c r="P16" s="132"/>
      <c r="Q16" s="132"/>
      <c r="R16" s="132"/>
      <c r="S16" s="132"/>
      <c r="T16" s="132"/>
      <c r="U16" s="132"/>
      <c r="V16" s="132"/>
      <c r="W16" s="132"/>
    </row>
    <row r="17" ht="53.25" customHeight="1" outlineLevel="1" spans="1:23">
      <c r="A17" s="130" t="s">
        <v>46</v>
      </c>
      <c r="B17" s="130" t="s">
        <v>172</v>
      </c>
      <c r="C17" s="130" t="s">
        <v>173</v>
      </c>
      <c r="D17" s="130" t="s">
        <v>97</v>
      </c>
      <c r="E17" s="130" t="s">
        <v>98</v>
      </c>
      <c r="F17" s="130" t="s">
        <v>178</v>
      </c>
      <c r="G17" s="130" t="s">
        <v>179</v>
      </c>
      <c r="H17" s="132">
        <v>100215.71</v>
      </c>
      <c r="I17" s="132">
        <v>100215.71</v>
      </c>
      <c r="J17" s="132"/>
      <c r="K17" s="132"/>
      <c r="L17" s="132">
        <v>100215.71</v>
      </c>
      <c r="M17" s="130"/>
      <c r="N17" s="132"/>
      <c r="O17" s="132"/>
      <c r="P17" s="132"/>
      <c r="Q17" s="132"/>
      <c r="R17" s="132"/>
      <c r="S17" s="132"/>
      <c r="T17" s="132"/>
      <c r="U17" s="132"/>
      <c r="V17" s="132"/>
      <c r="W17" s="132"/>
    </row>
    <row r="18" ht="53.25" customHeight="1" outlineLevel="1" spans="1:23">
      <c r="A18" s="130" t="s">
        <v>46</v>
      </c>
      <c r="B18" s="130" t="s">
        <v>172</v>
      </c>
      <c r="C18" s="130" t="s">
        <v>173</v>
      </c>
      <c r="D18" s="130" t="s">
        <v>101</v>
      </c>
      <c r="E18" s="130" t="s">
        <v>102</v>
      </c>
      <c r="F18" s="130" t="s">
        <v>180</v>
      </c>
      <c r="G18" s="130" t="s">
        <v>181</v>
      </c>
      <c r="H18" s="132"/>
      <c r="I18" s="132"/>
      <c r="J18" s="132"/>
      <c r="K18" s="132"/>
      <c r="L18" s="132"/>
      <c r="M18" s="130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  <row r="19" ht="53.25" customHeight="1" outlineLevel="1" spans="1:23">
      <c r="A19" s="130" t="s">
        <v>46</v>
      </c>
      <c r="B19" s="130" t="s">
        <v>172</v>
      </c>
      <c r="C19" s="130" t="s">
        <v>173</v>
      </c>
      <c r="D19" s="130" t="s">
        <v>101</v>
      </c>
      <c r="E19" s="130" t="s">
        <v>102</v>
      </c>
      <c r="F19" s="130" t="s">
        <v>180</v>
      </c>
      <c r="G19" s="130" t="s">
        <v>181</v>
      </c>
      <c r="H19" s="132">
        <v>2672.42</v>
      </c>
      <c r="I19" s="132">
        <v>2672.42</v>
      </c>
      <c r="J19" s="132"/>
      <c r="K19" s="132"/>
      <c r="L19" s="132">
        <v>2672.42</v>
      </c>
      <c r="M19" s="130"/>
      <c r="N19" s="132"/>
      <c r="O19" s="132"/>
      <c r="P19" s="132"/>
      <c r="Q19" s="132"/>
      <c r="R19" s="132"/>
      <c r="S19" s="132"/>
      <c r="T19" s="132"/>
      <c r="U19" s="132"/>
      <c r="V19" s="132"/>
      <c r="W19" s="132"/>
    </row>
    <row r="20" ht="53.25" customHeight="1" outlineLevel="1" spans="1:23">
      <c r="A20" s="130" t="s">
        <v>46</v>
      </c>
      <c r="B20" s="130" t="s">
        <v>172</v>
      </c>
      <c r="C20" s="130" t="s">
        <v>173</v>
      </c>
      <c r="D20" s="130" t="s">
        <v>99</v>
      </c>
      <c r="E20" s="130" t="s">
        <v>100</v>
      </c>
      <c r="F20" s="130" t="s">
        <v>178</v>
      </c>
      <c r="G20" s="130" t="s">
        <v>182</v>
      </c>
      <c r="H20" s="132"/>
      <c r="I20" s="132"/>
      <c r="J20" s="132"/>
      <c r="K20" s="132"/>
      <c r="L20" s="132"/>
      <c r="M20" s="130"/>
      <c r="N20" s="132"/>
      <c r="O20" s="132"/>
      <c r="P20" s="132"/>
      <c r="Q20" s="132"/>
      <c r="R20" s="132"/>
      <c r="S20" s="132"/>
      <c r="T20" s="132"/>
      <c r="U20" s="132"/>
      <c r="V20" s="132"/>
      <c r="W20" s="132"/>
    </row>
    <row r="21" ht="53.25" customHeight="1" outlineLevel="1" spans="1:23">
      <c r="A21" s="130" t="s">
        <v>46</v>
      </c>
      <c r="B21" s="130" t="s">
        <v>172</v>
      </c>
      <c r="C21" s="130" t="s">
        <v>173</v>
      </c>
      <c r="D21" s="130" t="s">
        <v>97</v>
      </c>
      <c r="E21" s="130" t="s">
        <v>98</v>
      </c>
      <c r="F21" s="130" t="s">
        <v>178</v>
      </c>
      <c r="G21" s="130" t="s">
        <v>182</v>
      </c>
      <c r="H21" s="132">
        <v>5344.84</v>
      </c>
      <c r="I21" s="132">
        <v>5344.84</v>
      </c>
      <c r="J21" s="132"/>
      <c r="K21" s="132"/>
      <c r="L21" s="132">
        <v>5344.84</v>
      </c>
      <c r="M21" s="130"/>
      <c r="N21" s="132"/>
      <c r="O21" s="132"/>
      <c r="P21" s="132"/>
      <c r="Q21" s="132"/>
      <c r="R21" s="132"/>
      <c r="S21" s="132"/>
      <c r="T21" s="132"/>
      <c r="U21" s="132"/>
      <c r="V21" s="132"/>
      <c r="W21" s="132"/>
    </row>
    <row r="22" ht="53.25" customHeight="1" outlineLevel="1" spans="1:23">
      <c r="A22" s="130" t="s">
        <v>46</v>
      </c>
      <c r="B22" s="130" t="s">
        <v>172</v>
      </c>
      <c r="C22" s="130" t="s">
        <v>173</v>
      </c>
      <c r="D22" s="130" t="s">
        <v>101</v>
      </c>
      <c r="E22" s="130" t="s">
        <v>102</v>
      </c>
      <c r="F22" s="130" t="s">
        <v>180</v>
      </c>
      <c r="G22" s="130" t="s">
        <v>181</v>
      </c>
      <c r="H22" s="132"/>
      <c r="I22" s="132"/>
      <c r="J22" s="132"/>
      <c r="K22" s="132"/>
      <c r="L22" s="132"/>
      <c r="M22" s="130"/>
      <c r="N22" s="132"/>
      <c r="O22" s="132"/>
      <c r="P22" s="132"/>
      <c r="Q22" s="132"/>
      <c r="R22" s="132"/>
      <c r="S22" s="132"/>
      <c r="T22" s="132"/>
      <c r="U22" s="132"/>
      <c r="V22" s="132"/>
      <c r="W22" s="132"/>
    </row>
    <row r="23" ht="53.25" customHeight="1" outlineLevel="1" spans="1:23">
      <c r="A23" s="130" t="s">
        <v>46</v>
      </c>
      <c r="B23" s="130" t="s">
        <v>172</v>
      </c>
      <c r="C23" s="130" t="s">
        <v>173</v>
      </c>
      <c r="D23" s="130" t="s">
        <v>101</v>
      </c>
      <c r="E23" s="130" t="s">
        <v>102</v>
      </c>
      <c r="F23" s="130" t="s">
        <v>180</v>
      </c>
      <c r="G23" s="130" t="s">
        <v>181</v>
      </c>
      <c r="H23" s="132">
        <v>12000</v>
      </c>
      <c r="I23" s="132">
        <v>12000</v>
      </c>
      <c r="J23" s="132"/>
      <c r="K23" s="132"/>
      <c r="L23" s="132">
        <v>12000</v>
      </c>
      <c r="M23" s="130"/>
      <c r="N23" s="132"/>
      <c r="O23" s="132"/>
      <c r="P23" s="132"/>
      <c r="Q23" s="132"/>
      <c r="R23" s="132"/>
      <c r="S23" s="132"/>
      <c r="T23" s="132"/>
      <c r="U23" s="132"/>
      <c r="V23" s="132"/>
      <c r="W23" s="132"/>
    </row>
    <row r="24" ht="53.25" customHeight="1" outlineLevel="1" spans="1:23">
      <c r="A24" s="130" t="s">
        <v>46</v>
      </c>
      <c r="B24" s="130" t="s">
        <v>172</v>
      </c>
      <c r="C24" s="130" t="s">
        <v>173</v>
      </c>
      <c r="D24" s="130" t="s">
        <v>92</v>
      </c>
      <c r="E24" s="130" t="s">
        <v>91</v>
      </c>
      <c r="F24" s="130" t="s">
        <v>180</v>
      </c>
      <c r="G24" s="130" t="s">
        <v>181</v>
      </c>
      <c r="H24" s="132">
        <v>2200.04</v>
      </c>
      <c r="I24" s="132">
        <v>2200.04</v>
      </c>
      <c r="J24" s="132"/>
      <c r="K24" s="132"/>
      <c r="L24" s="132">
        <v>2200.04</v>
      </c>
      <c r="M24" s="130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ht="53.25" customHeight="1" outlineLevel="1" spans="1:23">
      <c r="A25" s="130" t="s">
        <v>46</v>
      </c>
      <c r="B25" s="130" t="s">
        <v>172</v>
      </c>
      <c r="C25" s="130" t="s">
        <v>173</v>
      </c>
      <c r="D25" s="130" t="s">
        <v>92</v>
      </c>
      <c r="E25" s="130" t="s">
        <v>91</v>
      </c>
      <c r="F25" s="130" t="s">
        <v>180</v>
      </c>
      <c r="G25" s="130" t="s">
        <v>181</v>
      </c>
      <c r="H25" s="132"/>
      <c r="I25" s="132"/>
      <c r="J25" s="132"/>
      <c r="K25" s="132"/>
      <c r="L25" s="132"/>
      <c r="M25" s="130"/>
      <c r="N25" s="132"/>
      <c r="O25" s="132"/>
      <c r="P25" s="132"/>
      <c r="Q25" s="132"/>
      <c r="R25" s="132"/>
      <c r="S25" s="132"/>
      <c r="T25" s="132"/>
      <c r="U25" s="132"/>
      <c r="V25" s="132"/>
      <c r="W25" s="132"/>
    </row>
    <row r="26" ht="53.25" customHeight="1" outlineLevel="1" spans="1:23">
      <c r="A26" s="130" t="s">
        <v>46</v>
      </c>
      <c r="B26" s="130" t="s">
        <v>183</v>
      </c>
      <c r="C26" s="130" t="s">
        <v>113</v>
      </c>
      <c r="D26" s="130" t="s">
        <v>112</v>
      </c>
      <c r="E26" s="130" t="s">
        <v>113</v>
      </c>
      <c r="F26" s="130" t="s">
        <v>184</v>
      </c>
      <c r="G26" s="130" t="s">
        <v>113</v>
      </c>
      <c r="H26" s="132">
        <v>134653</v>
      </c>
      <c r="I26" s="132">
        <v>134653</v>
      </c>
      <c r="J26" s="132"/>
      <c r="K26" s="132"/>
      <c r="L26" s="132">
        <v>134653</v>
      </c>
      <c r="M26" s="130"/>
      <c r="N26" s="132"/>
      <c r="O26" s="132"/>
      <c r="P26" s="132"/>
      <c r="Q26" s="132"/>
      <c r="R26" s="132"/>
      <c r="S26" s="132"/>
      <c r="T26" s="132"/>
      <c r="U26" s="132"/>
      <c r="V26" s="132"/>
      <c r="W26" s="132"/>
    </row>
    <row r="27" ht="53.25" customHeight="1" outlineLevel="1" spans="1:23">
      <c r="A27" s="130" t="s">
        <v>46</v>
      </c>
      <c r="B27" s="130" t="s">
        <v>185</v>
      </c>
      <c r="C27" s="130" t="s">
        <v>186</v>
      </c>
      <c r="D27" s="130" t="s">
        <v>107</v>
      </c>
      <c r="E27" s="130" t="s">
        <v>79</v>
      </c>
      <c r="F27" s="130" t="s">
        <v>187</v>
      </c>
      <c r="G27" s="130" t="s">
        <v>188</v>
      </c>
      <c r="H27" s="132">
        <v>14740</v>
      </c>
      <c r="I27" s="132">
        <v>14740</v>
      </c>
      <c r="J27" s="132"/>
      <c r="K27" s="132"/>
      <c r="L27" s="132">
        <v>14740</v>
      </c>
      <c r="M27" s="130"/>
      <c r="N27" s="132"/>
      <c r="O27" s="132"/>
      <c r="P27" s="132"/>
      <c r="Q27" s="132"/>
      <c r="R27" s="132"/>
      <c r="S27" s="132"/>
      <c r="T27" s="132"/>
      <c r="U27" s="132"/>
      <c r="V27" s="132"/>
      <c r="W27" s="132"/>
    </row>
    <row r="28" ht="53.25" customHeight="1" outlineLevel="1" spans="1:23">
      <c r="A28" s="130" t="s">
        <v>46</v>
      </c>
      <c r="B28" s="130" t="s">
        <v>189</v>
      </c>
      <c r="C28" s="130" t="s">
        <v>190</v>
      </c>
      <c r="D28" s="130" t="s">
        <v>107</v>
      </c>
      <c r="E28" s="130" t="s">
        <v>79</v>
      </c>
      <c r="F28" s="130" t="s">
        <v>191</v>
      </c>
      <c r="G28" s="130" t="s">
        <v>134</v>
      </c>
      <c r="H28" s="132">
        <v>3880</v>
      </c>
      <c r="I28" s="132">
        <v>3880</v>
      </c>
      <c r="J28" s="132"/>
      <c r="K28" s="132"/>
      <c r="L28" s="132">
        <v>3880</v>
      </c>
      <c r="M28" s="130"/>
      <c r="N28" s="132"/>
      <c r="O28" s="132"/>
      <c r="P28" s="132"/>
      <c r="Q28" s="132"/>
      <c r="R28" s="132"/>
      <c r="S28" s="132"/>
      <c r="T28" s="132"/>
      <c r="U28" s="132"/>
      <c r="V28" s="132"/>
      <c r="W28" s="132"/>
    </row>
    <row r="29" ht="53.25" customHeight="1" outlineLevel="1" spans="1:23">
      <c r="A29" s="130" t="s">
        <v>46</v>
      </c>
      <c r="B29" s="130" t="s">
        <v>192</v>
      </c>
      <c r="C29" s="130" t="s">
        <v>193</v>
      </c>
      <c r="D29" s="130" t="s">
        <v>107</v>
      </c>
      <c r="E29" s="130" t="s">
        <v>79</v>
      </c>
      <c r="F29" s="130" t="s">
        <v>194</v>
      </c>
      <c r="G29" s="130" t="s">
        <v>195</v>
      </c>
      <c r="H29" s="132">
        <v>12000</v>
      </c>
      <c r="I29" s="132">
        <v>12000</v>
      </c>
      <c r="J29" s="132"/>
      <c r="K29" s="132"/>
      <c r="L29" s="132">
        <v>12000</v>
      </c>
      <c r="M29" s="130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ht="53.25" customHeight="1" outlineLevel="1" spans="1:23">
      <c r="A30" s="130" t="s">
        <v>46</v>
      </c>
      <c r="B30" s="130" t="s">
        <v>185</v>
      </c>
      <c r="C30" s="130" t="s">
        <v>186</v>
      </c>
      <c r="D30" s="130" t="s">
        <v>107</v>
      </c>
      <c r="E30" s="130" t="s">
        <v>79</v>
      </c>
      <c r="F30" s="130" t="s">
        <v>196</v>
      </c>
      <c r="G30" s="130" t="s">
        <v>197</v>
      </c>
      <c r="H30" s="132">
        <v>8000</v>
      </c>
      <c r="I30" s="132">
        <v>8000</v>
      </c>
      <c r="J30" s="132"/>
      <c r="K30" s="132"/>
      <c r="L30" s="132">
        <v>8000</v>
      </c>
      <c r="M30" s="130"/>
      <c r="N30" s="132"/>
      <c r="O30" s="132"/>
      <c r="P30" s="132"/>
      <c r="Q30" s="132"/>
      <c r="R30" s="132"/>
      <c r="S30" s="132"/>
      <c r="T30" s="132"/>
      <c r="U30" s="132"/>
      <c r="V30" s="132"/>
      <c r="W30" s="132"/>
    </row>
    <row r="31" ht="53.25" customHeight="1" outlineLevel="1" spans="1:23">
      <c r="A31" s="130" t="s">
        <v>46</v>
      </c>
      <c r="B31" s="130" t="s">
        <v>198</v>
      </c>
      <c r="C31" s="130" t="s">
        <v>199</v>
      </c>
      <c r="D31" s="130" t="s">
        <v>107</v>
      </c>
      <c r="E31" s="130" t="s">
        <v>79</v>
      </c>
      <c r="F31" s="130" t="s">
        <v>200</v>
      </c>
      <c r="G31" s="130" t="s">
        <v>201</v>
      </c>
      <c r="H31" s="132">
        <v>9900</v>
      </c>
      <c r="I31" s="132">
        <v>9900</v>
      </c>
      <c r="J31" s="132"/>
      <c r="K31" s="132"/>
      <c r="L31" s="132">
        <v>9900</v>
      </c>
      <c r="M31" s="130"/>
      <c r="N31" s="132"/>
      <c r="O31" s="132"/>
      <c r="P31" s="132"/>
      <c r="Q31" s="132"/>
      <c r="R31" s="132"/>
      <c r="S31" s="132"/>
      <c r="T31" s="132"/>
      <c r="U31" s="132"/>
      <c r="V31" s="132"/>
      <c r="W31" s="132"/>
    </row>
    <row r="32" ht="53.25" customHeight="1" outlineLevel="1" spans="1:23">
      <c r="A32" s="130" t="s">
        <v>46</v>
      </c>
      <c r="B32" s="130" t="s">
        <v>185</v>
      </c>
      <c r="C32" s="130" t="s">
        <v>186</v>
      </c>
      <c r="D32" s="130" t="s">
        <v>107</v>
      </c>
      <c r="E32" s="130" t="s">
        <v>79</v>
      </c>
      <c r="F32" s="130" t="s">
        <v>187</v>
      </c>
      <c r="G32" s="130" t="s">
        <v>188</v>
      </c>
      <c r="H32" s="132">
        <v>2880</v>
      </c>
      <c r="I32" s="132">
        <v>2880</v>
      </c>
      <c r="J32" s="132"/>
      <c r="K32" s="132"/>
      <c r="L32" s="132">
        <v>2880</v>
      </c>
      <c r="M32" s="130"/>
      <c r="N32" s="132"/>
      <c r="O32" s="132"/>
      <c r="P32" s="132"/>
      <c r="Q32" s="132"/>
      <c r="R32" s="132"/>
      <c r="S32" s="132"/>
      <c r="T32" s="132"/>
      <c r="U32" s="132"/>
      <c r="V32" s="132"/>
      <c r="W32" s="132"/>
    </row>
    <row r="33" ht="53.25" customHeight="1" outlineLevel="1" spans="1:23">
      <c r="A33" s="130" t="s">
        <v>46</v>
      </c>
      <c r="B33" s="130" t="s">
        <v>185</v>
      </c>
      <c r="C33" s="130" t="s">
        <v>186</v>
      </c>
      <c r="D33" s="130" t="s">
        <v>107</v>
      </c>
      <c r="E33" s="130" t="s">
        <v>79</v>
      </c>
      <c r="F33" s="130" t="s">
        <v>202</v>
      </c>
      <c r="G33" s="130" t="s">
        <v>203</v>
      </c>
      <c r="H33" s="132">
        <v>8000</v>
      </c>
      <c r="I33" s="132">
        <v>8000</v>
      </c>
      <c r="J33" s="132"/>
      <c r="K33" s="132"/>
      <c r="L33" s="132">
        <v>8000</v>
      </c>
      <c r="M33" s="130"/>
      <c r="N33" s="132"/>
      <c r="O33" s="132"/>
      <c r="P33" s="132"/>
      <c r="Q33" s="132"/>
      <c r="R33" s="132"/>
      <c r="S33" s="132"/>
      <c r="T33" s="132"/>
      <c r="U33" s="132"/>
      <c r="V33" s="132"/>
      <c r="W33" s="132"/>
    </row>
    <row r="34" ht="53.25" customHeight="1" outlineLevel="1" spans="1:23">
      <c r="A34" s="130" t="s">
        <v>46</v>
      </c>
      <c r="B34" s="130" t="s">
        <v>204</v>
      </c>
      <c r="C34" s="130" t="s">
        <v>205</v>
      </c>
      <c r="D34" s="130" t="s">
        <v>84</v>
      </c>
      <c r="E34" s="130" t="s">
        <v>85</v>
      </c>
      <c r="F34" s="130" t="s">
        <v>187</v>
      </c>
      <c r="G34" s="130" t="s">
        <v>188</v>
      </c>
      <c r="H34" s="132">
        <v>29000</v>
      </c>
      <c r="I34" s="132">
        <v>29000</v>
      </c>
      <c r="J34" s="132"/>
      <c r="K34" s="132"/>
      <c r="L34" s="132">
        <v>29000</v>
      </c>
      <c r="M34" s="130"/>
      <c r="N34" s="132"/>
      <c r="O34" s="132"/>
      <c r="P34" s="132"/>
      <c r="Q34" s="132"/>
      <c r="R34" s="132"/>
      <c r="S34" s="132"/>
      <c r="T34" s="132"/>
      <c r="U34" s="132"/>
      <c r="V34" s="132"/>
      <c r="W34" s="132"/>
    </row>
    <row r="35" ht="53.25" customHeight="1" outlineLevel="1" spans="1:23">
      <c r="A35" s="130" t="s">
        <v>46</v>
      </c>
      <c r="B35" s="130" t="s">
        <v>206</v>
      </c>
      <c r="C35" s="130" t="s">
        <v>201</v>
      </c>
      <c r="D35" s="130" t="s">
        <v>107</v>
      </c>
      <c r="E35" s="130" t="s">
        <v>79</v>
      </c>
      <c r="F35" s="130" t="s">
        <v>200</v>
      </c>
      <c r="G35" s="130" t="s">
        <v>201</v>
      </c>
      <c r="H35" s="132">
        <v>24275.28</v>
      </c>
      <c r="I35" s="132">
        <v>24275.28</v>
      </c>
      <c r="J35" s="132"/>
      <c r="K35" s="132"/>
      <c r="L35" s="132">
        <v>24275.28</v>
      </c>
      <c r="M35" s="130"/>
      <c r="N35" s="132"/>
      <c r="O35" s="132"/>
      <c r="P35" s="132"/>
      <c r="Q35" s="132"/>
      <c r="R35" s="132"/>
      <c r="S35" s="132"/>
      <c r="T35" s="132"/>
      <c r="U35" s="132"/>
      <c r="V35" s="132"/>
      <c r="W35" s="132"/>
    </row>
    <row r="36" ht="53.25" customHeight="1" outlineLevel="1" spans="1:23">
      <c r="A36" s="130" t="s">
        <v>46</v>
      </c>
      <c r="B36" s="130" t="s">
        <v>207</v>
      </c>
      <c r="C36" s="130" t="s">
        <v>208</v>
      </c>
      <c r="D36" s="130" t="s">
        <v>107</v>
      </c>
      <c r="E36" s="130" t="s">
        <v>79</v>
      </c>
      <c r="F36" s="130" t="s">
        <v>202</v>
      </c>
      <c r="G36" s="130" t="s">
        <v>203</v>
      </c>
      <c r="H36" s="132">
        <v>100800</v>
      </c>
      <c r="I36" s="132">
        <v>100800</v>
      </c>
      <c r="J36" s="132"/>
      <c r="K36" s="132"/>
      <c r="L36" s="132">
        <v>100800</v>
      </c>
      <c r="M36" s="130"/>
      <c r="N36" s="132"/>
      <c r="O36" s="132"/>
      <c r="P36" s="132"/>
      <c r="Q36" s="132"/>
      <c r="R36" s="132"/>
      <c r="S36" s="132"/>
      <c r="T36" s="132"/>
      <c r="U36" s="132"/>
      <c r="V36" s="132"/>
      <c r="W36" s="132"/>
    </row>
    <row r="37" ht="53.25" customHeight="1" outlineLevel="1" spans="1:23">
      <c r="A37" s="130" t="s">
        <v>46</v>
      </c>
      <c r="B37" s="130" t="s">
        <v>209</v>
      </c>
      <c r="C37" s="130" t="s">
        <v>210</v>
      </c>
      <c r="D37" s="130" t="s">
        <v>84</v>
      </c>
      <c r="E37" s="130" t="s">
        <v>85</v>
      </c>
      <c r="F37" s="130" t="s">
        <v>211</v>
      </c>
      <c r="G37" s="130" t="s">
        <v>212</v>
      </c>
      <c r="H37" s="132">
        <v>344782.68</v>
      </c>
      <c r="I37" s="132">
        <v>344782.68</v>
      </c>
      <c r="J37" s="132"/>
      <c r="K37" s="132"/>
      <c r="L37" s="132">
        <v>344782.68</v>
      </c>
      <c r="M37" s="130"/>
      <c r="N37" s="132"/>
      <c r="O37" s="132"/>
      <c r="P37" s="132"/>
      <c r="Q37" s="132"/>
      <c r="R37" s="132"/>
      <c r="S37" s="132"/>
      <c r="T37" s="132"/>
      <c r="U37" s="132"/>
      <c r="V37" s="132"/>
      <c r="W37" s="132"/>
    </row>
    <row r="38" ht="53.25" customHeight="1" outlineLevel="1" spans="1:23">
      <c r="A38" s="130" t="s">
        <v>46</v>
      </c>
      <c r="B38" s="130" t="s">
        <v>213</v>
      </c>
      <c r="C38" s="130" t="s">
        <v>214</v>
      </c>
      <c r="D38" s="130" t="s">
        <v>78</v>
      </c>
      <c r="E38" s="130" t="s">
        <v>79</v>
      </c>
      <c r="F38" s="130" t="s">
        <v>194</v>
      </c>
      <c r="G38" s="130" t="s">
        <v>195</v>
      </c>
      <c r="H38" s="132">
        <v>3600</v>
      </c>
      <c r="I38" s="132">
        <v>3600</v>
      </c>
      <c r="J38" s="132"/>
      <c r="K38" s="132"/>
      <c r="L38" s="132">
        <v>3600</v>
      </c>
      <c r="M38" s="130"/>
      <c r="N38" s="132"/>
      <c r="O38" s="132"/>
      <c r="P38" s="132"/>
      <c r="Q38" s="132"/>
      <c r="R38" s="132"/>
      <c r="S38" s="132"/>
      <c r="T38" s="132"/>
      <c r="U38" s="132"/>
      <c r="V38" s="132"/>
      <c r="W38" s="132"/>
    </row>
    <row r="39" ht="53.25" customHeight="1" outlineLevel="1" spans="1:23">
      <c r="A39" s="130" t="s">
        <v>46</v>
      </c>
      <c r="B39" s="130" t="s">
        <v>215</v>
      </c>
      <c r="C39" s="130" t="s">
        <v>216</v>
      </c>
      <c r="D39" s="130" t="s">
        <v>78</v>
      </c>
      <c r="E39" s="130" t="s">
        <v>79</v>
      </c>
      <c r="F39" s="130" t="s">
        <v>194</v>
      </c>
      <c r="G39" s="130" t="s">
        <v>195</v>
      </c>
      <c r="H39" s="132">
        <v>4800</v>
      </c>
      <c r="I39" s="132">
        <v>4800</v>
      </c>
      <c r="J39" s="132"/>
      <c r="K39" s="132"/>
      <c r="L39" s="132">
        <v>4800</v>
      </c>
      <c r="M39" s="130"/>
      <c r="N39" s="132"/>
      <c r="O39" s="132"/>
      <c r="P39" s="132"/>
      <c r="Q39" s="132"/>
      <c r="R39" s="132"/>
      <c r="S39" s="132"/>
      <c r="T39" s="132"/>
      <c r="U39" s="132"/>
      <c r="V39" s="132"/>
      <c r="W39" s="132"/>
    </row>
    <row r="40" ht="30.75" customHeight="1" spans="1:23">
      <c r="A40" s="136" t="s">
        <v>30</v>
      </c>
      <c r="B40" s="136"/>
      <c r="C40" s="136"/>
      <c r="D40" s="136"/>
      <c r="E40" s="136"/>
      <c r="F40" s="136"/>
      <c r="G40" s="136"/>
      <c r="H40" s="132">
        <v>2473261.33</v>
      </c>
      <c r="I40" s="132">
        <v>2473261.33</v>
      </c>
      <c r="J40" s="132"/>
      <c r="K40" s="132"/>
      <c r="L40" s="132">
        <v>2473261.33</v>
      </c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showZeros="0" workbookViewId="0">
      <selection activeCell="Q19" sqref="Q19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6" t="s">
        <v>217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</row>
    <row r="2" ht="26.25" customHeight="1" spans="1:23">
      <c r="A2" s="122" t="s">
        <v>218</v>
      </c>
      <c r="B2" s="122"/>
      <c r="C2" s="122" t="s">
        <v>59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</row>
    <row r="3" ht="18.75" customHeight="1" spans="1:23">
      <c r="A3" s="127" t="str">
        <f>"单位名称："&amp;"盈江县供销合作社联合社"</f>
        <v>单位名称：盈江县供销合作社联合社</v>
      </c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6" t="s">
        <v>27</v>
      </c>
      <c r="W3" s="126"/>
    </row>
    <row r="4" ht="26.25" customHeight="1" spans="1:23">
      <c r="A4" s="129" t="s">
        <v>219</v>
      </c>
      <c r="B4" s="129" t="s">
        <v>140</v>
      </c>
      <c r="C4" s="129" t="s">
        <v>141</v>
      </c>
      <c r="D4" s="129" t="s">
        <v>220</v>
      </c>
      <c r="E4" s="129" t="s">
        <v>142</v>
      </c>
      <c r="F4" s="129" t="s">
        <v>143</v>
      </c>
      <c r="G4" s="129" t="s">
        <v>221</v>
      </c>
      <c r="H4" s="129" t="s">
        <v>222</v>
      </c>
      <c r="I4" s="129" t="s">
        <v>30</v>
      </c>
      <c r="J4" s="129" t="s">
        <v>223</v>
      </c>
      <c r="K4" s="129"/>
      <c r="L4" s="129"/>
      <c r="M4" s="129"/>
      <c r="N4" s="129" t="s">
        <v>152</v>
      </c>
      <c r="O4" s="129"/>
      <c r="P4" s="129"/>
      <c r="Q4" s="129" t="s">
        <v>37</v>
      </c>
      <c r="R4" s="129" t="s">
        <v>51</v>
      </c>
      <c r="S4" s="129"/>
      <c r="T4" s="129"/>
      <c r="U4" s="129"/>
      <c r="V4" s="129"/>
      <c r="W4" s="129"/>
    </row>
    <row r="5" ht="26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129" t="s">
        <v>34</v>
      </c>
      <c r="K5" s="129"/>
      <c r="L5" s="129" t="s">
        <v>35</v>
      </c>
      <c r="M5" s="129" t="s">
        <v>36</v>
      </c>
      <c r="N5" s="129" t="s">
        <v>34</v>
      </c>
      <c r="O5" s="129" t="s">
        <v>35</v>
      </c>
      <c r="P5" s="129" t="s">
        <v>36</v>
      </c>
      <c r="Q5" s="129"/>
      <c r="R5" s="129" t="s">
        <v>33</v>
      </c>
      <c r="S5" s="129" t="s">
        <v>40</v>
      </c>
      <c r="T5" s="129" t="s">
        <v>41</v>
      </c>
      <c r="U5" s="129" t="s">
        <v>42</v>
      </c>
      <c r="V5" s="129" t="s">
        <v>43</v>
      </c>
      <c r="W5" s="129" t="s">
        <v>44</v>
      </c>
    </row>
    <row r="6" ht="26.25" customHeight="1" spans="1:23">
      <c r="A6" s="129"/>
      <c r="B6" s="129"/>
      <c r="C6" s="129"/>
      <c r="D6" s="129"/>
      <c r="E6" s="129"/>
      <c r="F6" s="129"/>
      <c r="G6" s="129"/>
      <c r="H6" s="129"/>
      <c r="I6" s="129"/>
      <c r="J6" s="129" t="s">
        <v>33</v>
      </c>
      <c r="K6" s="129" t="s">
        <v>224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</row>
    <row r="7" ht="18.75" customHeight="1" spans="1:23">
      <c r="A7" s="129" t="s">
        <v>59</v>
      </c>
      <c r="B7" s="129" t="s">
        <v>60</v>
      </c>
      <c r="C7" s="129" t="s">
        <v>61</v>
      </c>
      <c r="D7" s="129" t="s">
        <v>62</v>
      </c>
      <c r="E7" s="129" t="s">
        <v>63</v>
      </c>
      <c r="F7" s="129" t="s">
        <v>64</v>
      </c>
      <c r="G7" s="129" t="s">
        <v>65</v>
      </c>
      <c r="H7" s="129" t="s">
        <v>66</v>
      </c>
      <c r="I7" s="129" t="s">
        <v>67</v>
      </c>
      <c r="J7" s="129" t="s">
        <v>68</v>
      </c>
      <c r="K7" s="129" t="s">
        <v>69</v>
      </c>
      <c r="L7" s="129" t="s">
        <v>70</v>
      </c>
      <c r="M7" s="129" t="s">
        <v>71</v>
      </c>
      <c r="N7" s="129" t="s">
        <v>72</v>
      </c>
      <c r="O7" s="129" t="s">
        <v>73</v>
      </c>
      <c r="P7" s="129" t="s">
        <v>154</v>
      </c>
      <c r="Q7" s="129" t="s">
        <v>155</v>
      </c>
      <c r="R7" s="129" t="s">
        <v>156</v>
      </c>
      <c r="S7" s="129" t="s">
        <v>157</v>
      </c>
      <c r="T7" s="129" t="s">
        <v>158</v>
      </c>
      <c r="U7" s="129" t="s">
        <v>159</v>
      </c>
      <c r="V7" s="129" t="s">
        <v>160</v>
      </c>
      <c r="W7" s="129" t="s">
        <v>161</v>
      </c>
    </row>
    <row r="8" ht="52.5" customHeight="1" spans="1:23">
      <c r="A8" s="130"/>
      <c r="B8" s="130"/>
      <c r="C8" s="130" t="s">
        <v>225</v>
      </c>
      <c r="D8" s="130"/>
      <c r="E8" s="130"/>
      <c r="F8" s="130"/>
      <c r="G8" s="130"/>
      <c r="H8" s="130"/>
      <c r="I8" s="132">
        <v>2000</v>
      </c>
      <c r="J8" s="132">
        <v>2000</v>
      </c>
      <c r="K8" s="132">
        <v>2000</v>
      </c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</row>
    <row r="9" ht="52.5" customHeight="1" outlineLevel="1" spans="1:23">
      <c r="A9" s="130" t="s">
        <v>226</v>
      </c>
      <c r="B9" s="130" t="s">
        <v>227</v>
      </c>
      <c r="C9" s="130" t="s">
        <v>225</v>
      </c>
      <c r="D9" s="130" t="s">
        <v>46</v>
      </c>
      <c r="E9" s="130" t="s">
        <v>107</v>
      </c>
      <c r="F9" s="130" t="s">
        <v>79</v>
      </c>
      <c r="G9" s="130" t="s">
        <v>187</v>
      </c>
      <c r="H9" s="130" t="s">
        <v>188</v>
      </c>
      <c r="I9" s="132">
        <v>2000</v>
      </c>
      <c r="J9" s="132">
        <v>2000</v>
      </c>
      <c r="K9" s="132">
        <v>2000</v>
      </c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</row>
    <row r="10" ht="52.5" customHeight="1" spans="1:23">
      <c r="A10" s="130"/>
      <c r="B10" s="130"/>
      <c r="C10" s="130" t="s">
        <v>228</v>
      </c>
      <c r="D10" s="130"/>
      <c r="E10" s="130"/>
      <c r="F10" s="130"/>
      <c r="G10" s="130"/>
      <c r="H10" s="130"/>
      <c r="I10" s="132">
        <v>3000</v>
      </c>
      <c r="J10" s="132">
        <v>3000</v>
      </c>
      <c r="K10" s="132">
        <v>3000</v>
      </c>
      <c r="L10" s="132"/>
      <c r="M10" s="132"/>
      <c r="N10" s="130"/>
      <c r="O10" s="130"/>
      <c r="P10" s="130"/>
      <c r="Q10" s="132"/>
      <c r="R10" s="132"/>
      <c r="S10" s="132"/>
      <c r="T10" s="132"/>
      <c r="U10" s="132"/>
      <c r="V10" s="132"/>
      <c r="W10" s="132"/>
    </row>
    <row r="11" ht="52.5" customHeight="1" outlineLevel="1" spans="1:23">
      <c r="A11" s="130" t="s">
        <v>226</v>
      </c>
      <c r="B11" s="130" t="s">
        <v>229</v>
      </c>
      <c r="C11" s="130" t="s">
        <v>228</v>
      </c>
      <c r="D11" s="130" t="s">
        <v>46</v>
      </c>
      <c r="E11" s="130" t="s">
        <v>107</v>
      </c>
      <c r="F11" s="130" t="s">
        <v>79</v>
      </c>
      <c r="G11" s="130" t="s">
        <v>187</v>
      </c>
      <c r="H11" s="130" t="s">
        <v>188</v>
      </c>
      <c r="I11" s="132">
        <v>3000</v>
      </c>
      <c r="J11" s="132">
        <v>3000</v>
      </c>
      <c r="K11" s="132">
        <v>3000</v>
      </c>
      <c r="L11" s="132"/>
      <c r="M11" s="132"/>
      <c r="N11" s="130"/>
      <c r="O11" s="130"/>
      <c r="P11" s="130"/>
      <c r="Q11" s="132"/>
      <c r="R11" s="132"/>
      <c r="S11" s="132"/>
      <c r="T11" s="132"/>
      <c r="U11" s="132"/>
      <c r="V11" s="132"/>
      <c r="W11" s="132"/>
    </row>
    <row r="12" ht="30" customHeight="1" spans="1:23">
      <c r="A12" s="131" t="s">
        <v>30</v>
      </c>
      <c r="B12" s="131"/>
      <c r="C12" s="131"/>
      <c r="D12" s="131"/>
      <c r="E12" s="131"/>
      <c r="F12" s="131"/>
      <c r="G12" s="131"/>
      <c r="H12" s="131"/>
      <c r="I12" s="132">
        <v>5000</v>
      </c>
      <c r="J12" s="132">
        <v>5000</v>
      </c>
      <c r="K12" s="132">
        <v>5000</v>
      </c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4"/>
  <sheetViews>
    <sheetView showZeros="0" topLeftCell="D2" workbookViewId="0">
      <selection activeCell="G17" sqref="G17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1"/>
      <c r="B1" s="121"/>
      <c r="C1" s="121"/>
      <c r="D1" s="121"/>
      <c r="E1" s="121"/>
      <c r="F1" s="121"/>
      <c r="G1" s="121"/>
      <c r="H1" s="121"/>
      <c r="I1" s="121"/>
      <c r="J1" s="125" t="s">
        <v>230</v>
      </c>
    </row>
    <row r="2" ht="34.5" customHeight="1" spans="1:10">
      <c r="A2" s="122" t="str">
        <f>"2025"&amp;"年项目支出绩效目标表"</f>
        <v>2025年项目支出绩效目标表</v>
      </c>
      <c r="B2" s="122"/>
      <c r="C2" s="122"/>
      <c r="D2" s="122"/>
      <c r="E2" s="122"/>
      <c r="F2" s="122"/>
      <c r="G2" s="122"/>
      <c r="H2" s="122"/>
      <c r="I2" s="122"/>
      <c r="J2" s="122"/>
    </row>
    <row r="3" ht="18.75" customHeight="1" spans="1:10">
      <c r="A3" s="121" t="str">
        <f>"单位名称："&amp;"盈江县供销合作社联合社"</f>
        <v>单位名称：盈江县供销合作社联合社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22.5" customHeight="1" spans="1:10">
      <c r="A4" s="123" t="s">
        <v>231</v>
      </c>
      <c r="B4" s="123" t="s">
        <v>232</v>
      </c>
      <c r="C4" s="123" t="s">
        <v>233</v>
      </c>
      <c r="D4" s="123" t="s">
        <v>234</v>
      </c>
      <c r="E4" s="123" t="s">
        <v>235</v>
      </c>
      <c r="F4" s="123" t="s">
        <v>236</v>
      </c>
      <c r="G4" s="123" t="s">
        <v>237</v>
      </c>
      <c r="H4" s="123" t="s">
        <v>238</v>
      </c>
      <c r="I4" s="123" t="s">
        <v>239</v>
      </c>
      <c r="J4" s="123" t="s">
        <v>240</v>
      </c>
    </row>
    <row r="5" ht="22.5" customHeight="1" spans="1:10">
      <c r="A5" s="123" t="s">
        <v>59</v>
      </c>
      <c r="B5" s="123" t="s">
        <v>60</v>
      </c>
      <c r="C5" s="123" t="s">
        <v>61</v>
      </c>
      <c r="D5" s="123" t="s">
        <v>62</v>
      </c>
      <c r="E5" s="123" t="s">
        <v>63</v>
      </c>
      <c r="F5" s="123" t="s">
        <v>64</v>
      </c>
      <c r="G5" s="123" t="s">
        <v>65</v>
      </c>
      <c r="H5" s="123" t="s">
        <v>66</v>
      </c>
      <c r="I5" s="123" t="s">
        <v>67</v>
      </c>
      <c r="J5" s="123" t="s">
        <v>68</v>
      </c>
    </row>
    <row r="6" ht="52.5" customHeight="1" spans="1:10">
      <c r="A6" s="123" t="s">
        <v>46</v>
      </c>
      <c r="B6" s="123"/>
      <c r="C6" s="123"/>
      <c r="D6" s="123"/>
      <c r="E6" s="123"/>
      <c r="F6" s="123"/>
      <c r="G6" s="123"/>
      <c r="H6" s="123"/>
      <c r="I6" s="123"/>
      <c r="J6" s="123"/>
    </row>
    <row r="7" ht="52.5" customHeight="1" outlineLevel="1" spans="1:10">
      <c r="A7" s="124" t="s">
        <v>228</v>
      </c>
      <c r="B7" s="124" t="s">
        <v>241</v>
      </c>
      <c r="C7" s="124" t="s">
        <v>242</v>
      </c>
      <c r="D7" s="124" t="s">
        <v>243</v>
      </c>
      <c r="E7" s="124" t="s">
        <v>244</v>
      </c>
      <c r="F7" s="124" t="s">
        <v>245</v>
      </c>
      <c r="G7" s="123" t="s">
        <v>60</v>
      </c>
      <c r="H7" s="123" t="s">
        <v>246</v>
      </c>
      <c r="I7" s="124" t="s">
        <v>247</v>
      </c>
      <c r="J7" s="124" t="s">
        <v>248</v>
      </c>
    </row>
    <row r="8" ht="52.5" customHeight="1" outlineLevel="1" spans="1:10">
      <c r="A8" s="124" t="s">
        <v>228</v>
      </c>
      <c r="B8" s="124" t="s">
        <v>241</v>
      </c>
      <c r="C8" s="124" t="s">
        <v>242</v>
      </c>
      <c r="D8" s="124" t="s">
        <v>243</v>
      </c>
      <c r="E8" s="124" t="s">
        <v>249</v>
      </c>
      <c r="F8" s="124" t="s">
        <v>250</v>
      </c>
      <c r="G8" s="123" t="s">
        <v>251</v>
      </c>
      <c r="H8" s="123" t="s">
        <v>252</v>
      </c>
      <c r="I8" s="124" t="s">
        <v>247</v>
      </c>
      <c r="J8" s="124" t="s">
        <v>248</v>
      </c>
    </row>
    <row r="9" ht="52.5" customHeight="1" outlineLevel="1" spans="1:10">
      <c r="A9" s="124" t="s">
        <v>228</v>
      </c>
      <c r="B9" s="124" t="s">
        <v>241</v>
      </c>
      <c r="C9" s="124" t="s">
        <v>253</v>
      </c>
      <c r="D9" s="124" t="s">
        <v>254</v>
      </c>
      <c r="E9" s="124" t="s">
        <v>255</v>
      </c>
      <c r="F9" s="124" t="s">
        <v>256</v>
      </c>
      <c r="G9" s="123" t="s">
        <v>257</v>
      </c>
      <c r="H9" s="123" t="s">
        <v>258</v>
      </c>
      <c r="I9" s="124" t="s">
        <v>259</v>
      </c>
      <c r="J9" s="124" t="s">
        <v>260</v>
      </c>
    </row>
    <row r="10" ht="52.5" customHeight="1" outlineLevel="1" spans="1:10">
      <c r="A10" s="124" t="s">
        <v>228</v>
      </c>
      <c r="B10" s="124" t="s">
        <v>241</v>
      </c>
      <c r="C10" s="124" t="s">
        <v>261</v>
      </c>
      <c r="D10" s="124" t="s">
        <v>262</v>
      </c>
      <c r="E10" s="124" t="s">
        <v>263</v>
      </c>
      <c r="F10" s="124" t="s">
        <v>256</v>
      </c>
      <c r="G10" s="123" t="s">
        <v>264</v>
      </c>
      <c r="H10" s="123" t="s">
        <v>265</v>
      </c>
      <c r="I10" s="124" t="s">
        <v>259</v>
      </c>
      <c r="J10" s="124" t="s">
        <v>260</v>
      </c>
    </row>
    <row r="11" ht="52.5" customHeight="1" outlineLevel="1" spans="1:10">
      <c r="A11" s="124" t="s">
        <v>225</v>
      </c>
      <c r="B11" s="124" t="s">
        <v>241</v>
      </c>
      <c r="C11" s="124" t="s">
        <v>242</v>
      </c>
      <c r="D11" s="124" t="s">
        <v>243</v>
      </c>
      <c r="E11" s="124" t="s">
        <v>244</v>
      </c>
      <c r="F11" s="124" t="s">
        <v>250</v>
      </c>
      <c r="G11" s="123" t="s">
        <v>62</v>
      </c>
      <c r="H11" s="123" t="s">
        <v>246</v>
      </c>
      <c r="I11" s="124" t="s">
        <v>247</v>
      </c>
      <c r="J11" s="124" t="s">
        <v>248</v>
      </c>
    </row>
    <row r="12" ht="52.5" customHeight="1" outlineLevel="1" spans="1:10">
      <c r="A12" s="124" t="s">
        <v>225</v>
      </c>
      <c r="B12" s="124" t="s">
        <v>241</v>
      </c>
      <c r="C12" s="124" t="s">
        <v>242</v>
      </c>
      <c r="D12" s="124" t="s">
        <v>243</v>
      </c>
      <c r="E12" s="124" t="s">
        <v>249</v>
      </c>
      <c r="F12" s="124" t="s">
        <v>250</v>
      </c>
      <c r="G12" s="123" t="s">
        <v>62</v>
      </c>
      <c r="H12" s="123" t="s">
        <v>266</v>
      </c>
      <c r="I12" s="124" t="s">
        <v>247</v>
      </c>
      <c r="J12" s="124" t="s">
        <v>248</v>
      </c>
    </row>
    <row r="13" ht="52.5" customHeight="1" outlineLevel="1" spans="1:10">
      <c r="A13" s="124" t="s">
        <v>225</v>
      </c>
      <c r="B13" s="124" t="s">
        <v>241</v>
      </c>
      <c r="C13" s="124" t="s">
        <v>253</v>
      </c>
      <c r="D13" s="124" t="s">
        <v>254</v>
      </c>
      <c r="E13" s="124" t="s">
        <v>255</v>
      </c>
      <c r="F13" s="124" t="s">
        <v>256</v>
      </c>
      <c r="G13" s="123" t="s">
        <v>257</v>
      </c>
      <c r="H13" s="123" t="s">
        <v>258</v>
      </c>
      <c r="I13" s="124" t="s">
        <v>259</v>
      </c>
      <c r="J13" s="124" t="s">
        <v>267</v>
      </c>
    </row>
    <row r="14" ht="52.5" customHeight="1" outlineLevel="1" spans="1:10">
      <c r="A14" s="124" t="s">
        <v>225</v>
      </c>
      <c r="B14" s="124" t="s">
        <v>241</v>
      </c>
      <c r="C14" s="124" t="s">
        <v>261</v>
      </c>
      <c r="D14" s="124" t="s">
        <v>262</v>
      </c>
      <c r="E14" s="124" t="s">
        <v>263</v>
      </c>
      <c r="F14" s="124" t="s">
        <v>256</v>
      </c>
      <c r="G14" s="123" t="s">
        <v>264</v>
      </c>
      <c r="H14" s="123" t="s">
        <v>265</v>
      </c>
      <c r="I14" s="124" t="s">
        <v>247</v>
      </c>
      <c r="J14" s="124" t="s">
        <v>267</v>
      </c>
    </row>
  </sheetData>
  <mergeCells count="6">
    <mergeCell ref="A2:J2"/>
    <mergeCell ref="A3:E3"/>
    <mergeCell ref="A7:A10"/>
    <mergeCell ref="A11:A14"/>
    <mergeCell ref="B7:B10"/>
    <mergeCell ref="B11:B14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2025-04-01T02:48:00Z</dcterms:created>
  <dcterms:modified xsi:type="dcterms:W3CDTF">2025-04-27T02:50:55Z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AF5B8C2261894C718CD4800ADBF113C5</vt:lpwstr>
  </property>
  <property fmtid="{D5CDD505-2E9C-101B-9397-08002B2CF9AE}" pid="3" name="KSOProductBuildVer">
    <vt:lpwstr>2052-11.8.2.12309</vt:lpwstr>
  </property>
</Properties>
</file>