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部门财务收支预算总表 01-1" sheetId="1" r:id="rId1"/>
    <sheet name="部门收入预算表01-2" sheetId="2" r:id="rId2"/>
    <sheet name="部门支出预算表01-3" sheetId="3" r:id="rId3"/>
    <sheet name="部门财政拨款收支预算总表 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部门基本支出预算表04!$A$8:$W$48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<sst xmlns="http://schemas.openxmlformats.org/spreadsheetml/2006/main" count="2138" uniqueCount="565">
  <si>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</si>
  <si>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</si>
  <si>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</si>
  <si>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</si>
  <si>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</si>
  <si>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</si>
  <si>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</si>
  <si>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</si>
  <si>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</si>
  <si>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</si>
  <si>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</si>
  <si>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</si>
  <si>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</si>
  <si>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</si>
  <si>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</si>
  <si>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</si>
  <si>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</si>
  <si>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</si>
  <si>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</si>
  <si>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</si>
  <si>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</si>
  <si>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</si>
  <si>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</si>
  <si>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</si>
  <si>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</si>
  <si>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</si>
  <si>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</si>
  <si>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</si>
  <si>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</si>
  <si>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</si>
  <si>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</si>
  <si>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</si>
  <si>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</si>
  <si>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</si>
  <si>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</si>
  <si>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</si>
  <si>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</si>
  <si>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</si>
  <si>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</si>
  <si>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</si>
  <si>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</si>
  <si>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</si>
  <si>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</si>
  <si>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</si>
  <si>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</si>
  <si>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188001</t>
  </si>
  <si>
    <t>中国共产党盈江县委员会组织部</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</si>
  <si>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</si>
  <si>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</si>
  <si>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</si>
  <si>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</si>
  <si>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</si>
  <si>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</si>
  <si>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</si>
  <si>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</si>
  <si>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</si>
  <si>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</si>
  <si>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</si>
  <si>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</si>
  <si>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</si>
  <si>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</si>
  <si>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</si>
  <si>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</si>
  <si>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</si>
  <si>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</si>
  <si>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</si>
  <si>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</si>
  <si>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</si>
  <si>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</si>
  <si>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</si>
  <si>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</si>
  <si>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</si>
  <si>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</si>
  <si>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</si>
  <si>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</si>
  <si>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</si>
  <si>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</si>
  <si>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</si>
  <si>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</si>
  <si>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</si>
  <si>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</si>
  <si>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</si>
  <si>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</si>
  <si>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</si>
  <si>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</si>
  <si>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</si>
  <si>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</si>
  <si>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</si>
  <si>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</si>
  <si>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</si>
  <si>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</si>
  <si>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</si>
  <si>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</si>
  <si>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</si>
  <si>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20810</t>
  </si>
  <si>
    <t>社会福利</t>
  </si>
  <si>
    <t>2081002</t>
  </si>
  <si>
    <t>老年福利</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</si>
  <si>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</si>
  <si>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</si>
  <si>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</si>
  <si>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</si>
  <si>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</si>
  <si>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</si>
  <si>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</si>
  <si>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</si>
  <si>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</si>
  <si>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</si>
  <si>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</si>
  <si>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</si>
  <si>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</si>
  <si>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</si>
  <si>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</si>
  <si>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</si>
  <si>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</si>
  <si>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</si>
  <si>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</si>
  <si>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</si>
  <si>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</si>
  <si>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</si>
  <si>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</si>
  <si>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</si>
  <si>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</si>
  <si>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</si>
  <si>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</si>
  <si>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</si>
  <si>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</si>
  <si>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</si>
  <si>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</si>
  <si>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</si>
  <si>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</si>
  <si>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</si>
  <si>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</si>
  <si>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</si>
  <si>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</si>
  <si>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</si>
  <si>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</si>
  <si>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</si>
  <si>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</si>
  <si>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</si>
  <si>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</si>
  <si>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</si>
  <si>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</si>
  <si>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</si>
  <si>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</si>
  <si>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</si>
  <si>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</si>
  <si>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</si>
  <si>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</si>
  <si>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</si>
  <si>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</si>
  <si>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</si>
  <si>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</si>
  <si>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</si>
  <si>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</si>
  <si>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</si>
  <si>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</si>
  <si>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</si>
  <si>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</si>
  <si>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</si>
  <si>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</si>
  <si>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</si>
  <si>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</si>
  <si>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</si>
  <si>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</si>
  <si>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533123210000000002689</t>
  </si>
  <si>
    <t>事业人员支出工资</t>
  </si>
  <si>
    <t>30101</t>
  </si>
  <si>
    <t>基本工资</t>
  </si>
  <si>
    <t>533123210000000002688</t>
  </si>
  <si>
    <t>行政人员支出工资</t>
  </si>
  <si>
    <t>30102</t>
  </si>
  <si>
    <t>津贴补贴</t>
  </si>
  <si>
    <t>30103</t>
  </si>
  <si>
    <t>奖金</t>
  </si>
  <si>
    <t>533123231100001433519</t>
  </si>
  <si>
    <t>行政绩效奖励</t>
  </si>
  <si>
    <t>30107</t>
  </si>
  <si>
    <t>绩效工资</t>
  </si>
  <si>
    <t>533123231100001433548</t>
  </si>
  <si>
    <t>事业绩效奖励</t>
  </si>
  <si>
    <t>533123231100001433549</t>
  </si>
  <si>
    <t>事业人员奖励性绩效改革性补贴</t>
  </si>
  <si>
    <t>533123210000000002690</t>
  </si>
  <si>
    <t>社会保障缴费</t>
  </si>
  <si>
    <t>30108</t>
  </si>
  <si>
    <t>机关事业单位基本养老保险缴费</t>
  </si>
  <si>
    <t>30109</t>
  </si>
  <si>
    <t>职业年金缴费</t>
  </si>
  <si>
    <t>30110</t>
  </si>
  <si>
    <t>职工基本医疗保险缴费</t>
  </si>
  <si>
    <t>30112</t>
  </si>
  <si>
    <t>其他社会保障缴费</t>
  </si>
  <si>
    <t>533123210000000002691</t>
  </si>
  <si>
    <t>30113</t>
  </si>
  <si>
    <t>533123241100002289815</t>
  </si>
  <si>
    <t>编外人员经费</t>
  </si>
  <si>
    <t>30199</t>
  </si>
  <si>
    <t>其他工资福利支出</t>
  </si>
  <si>
    <t>533123251100003735276</t>
  </si>
  <si>
    <t>公用经费安排的公车购置及运维费</t>
  </si>
  <si>
    <t>30231</t>
  </si>
  <si>
    <t>公务用车运行维护费</t>
  </si>
  <si>
    <t>533123210000000002701</t>
  </si>
  <si>
    <t>一般公用经费</t>
  </si>
  <si>
    <t>30211</t>
  </si>
  <si>
    <t>差旅费</t>
  </si>
  <si>
    <t>533123221100000343661</t>
  </si>
  <si>
    <t>公用经费安排的公务接待费</t>
  </si>
  <si>
    <t>30217</t>
  </si>
  <si>
    <t>533123231100001147956</t>
  </si>
  <si>
    <t>公用经费安排的工会经费</t>
  </si>
  <si>
    <t>30228</t>
  </si>
  <si>
    <t>工会经费</t>
  </si>
  <si>
    <t>30201</t>
  </si>
  <si>
    <t>办公费</t>
  </si>
  <si>
    <t>533123210000000002700</t>
  </si>
  <si>
    <t>退休公用经费</t>
  </si>
  <si>
    <t>533123210000000002699</t>
  </si>
  <si>
    <t>533123210000000002698</t>
  </si>
  <si>
    <t>公务交通补贴</t>
  </si>
  <si>
    <t>30239</t>
  </si>
  <si>
    <t>其他交通费用</t>
  </si>
  <si>
    <t>533123210000000002692</t>
  </si>
  <si>
    <t>城镇重点优抚对象生活困难补助</t>
  </si>
  <si>
    <t>30305</t>
  </si>
  <si>
    <t>生活补助</t>
  </si>
  <si>
    <t>533123210000000002696</t>
  </si>
  <si>
    <t>机关事业单位职工遗属生活补助</t>
  </si>
  <si>
    <t>533123210000000002694</t>
  </si>
  <si>
    <t>高龄老年人保健补助</t>
  </si>
  <si>
    <t>533123210000000010239</t>
  </si>
  <si>
    <t>村干部人身意外（伤害）保险</t>
  </si>
  <si>
    <t>533123251100003737052</t>
  </si>
  <si>
    <t>夏令营活动经费</t>
  </si>
  <si>
    <t>533123241100003170942</t>
  </si>
  <si>
    <t>盈江县人才工作经费</t>
  </si>
  <si>
    <t>预算05-1表</t>
  </si>
  <si>
    <t>2025年部门项目支出预算表</t>
  </si>
  <si>
    <t>项目分类</t>
  </si>
  <si>
    <t>项目单位</t>
  </si>
  <si>
    <t>经济科目编码</t>
  </si>
  <si>
    <t>经济科目名称</t>
  </si>
  <si>
    <t>本年拨款</t>
  </si>
  <si>
    <t>其中：本次下达</t>
  </si>
  <si>
    <t>帮扶特困老干部经费</t>
  </si>
  <si>
    <t>专项业务类</t>
  </si>
  <si>
    <t>533123210000000002204</t>
  </si>
  <si>
    <t>村社区综合服务平台网络费专项资金</t>
  </si>
  <si>
    <t>533123221100000356311</t>
  </si>
  <si>
    <t>干部教育培训费专项资金</t>
  </si>
  <si>
    <t>事业发展类</t>
  </si>
  <si>
    <t>533123210000000003362</t>
  </si>
  <si>
    <t>30216</t>
  </si>
  <si>
    <t>培训费</t>
  </si>
  <si>
    <t>关工委“讲政治、育新人、学科技、奔小康”活动经费</t>
  </si>
  <si>
    <t>533123210000000002119</t>
  </si>
  <si>
    <t>关工委各项工作经费</t>
  </si>
  <si>
    <t>533123210000000002148</t>
  </si>
  <si>
    <t>30299</t>
  </si>
  <si>
    <t>其他商品和服务支出</t>
  </si>
  <si>
    <t>关工委顾问补助资金</t>
  </si>
  <si>
    <t>533123210000000002106</t>
  </si>
  <si>
    <t>关工委农村留守儿童关爱教育活动经费</t>
  </si>
  <si>
    <t>533123200000000000202</t>
  </si>
  <si>
    <t>关工委特困儿童关爱专项资金</t>
  </si>
  <si>
    <t>533123210000000002109</t>
  </si>
  <si>
    <t>关工委中华魂主题教育活动经费</t>
  </si>
  <si>
    <t>533123210000000002118</t>
  </si>
  <si>
    <t>机关事业单位党组织工作经费</t>
  </si>
  <si>
    <t>533123221100000353057</t>
  </si>
  <si>
    <t>老干工作经费</t>
  </si>
  <si>
    <t>533123210000000002358</t>
  </si>
  <si>
    <t>老年大学专项经费</t>
  </si>
  <si>
    <t>533123210000000002341</t>
  </si>
  <si>
    <t>老年人协会经费</t>
  </si>
  <si>
    <t>533123210000000002350</t>
  </si>
  <si>
    <t>离退休干部党组织工作经费</t>
  </si>
  <si>
    <t>533123210000000002187</t>
  </si>
  <si>
    <t>离退休干部服务用车专项资金</t>
  </si>
  <si>
    <t>533123210000000002150</t>
  </si>
  <si>
    <t>社区“云岭爱心敬老服务站”专项经费</t>
  </si>
  <si>
    <t>533123210000000002195</t>
  </si>
  <si>
    <t>退休干部生病期间住院陪护补助资金</t>
  </si>
  <si>
    <t>533123210000000002170</t>
  </si>
  <si>
    <t>未成年人司法项目经费</t>
  </si>
  <si>
    <t>533123210000000002110</t>
  </si>
  <si>
    <t>县老干部活动中心运转经费</t>
  </si>
  <si>
    <t>533123210000000002192</t>
  </si>
  <si>
    <t>乡镇关工委工作经费</t>
  </si>
  <si>
    <t>533123210000000004811</t>
  </si>
  <si>
    <t>乡镇老年大学经费</t>
  </si>
  <si>
    <t>533123210000000002197</t>
  </si>
  <si>
    <t>盈江县“智慧党建”项目专项资金</t>
  </si>
  <si>
    <t>533123210000000002676</t>
  </si>
  <si>
    <t>31007</t>
  </si>
  <si>
    <t>信息网络及软件购置更新</t>
  </si>
  <si>
    <t>在职村（社区）干部绩效考核奖励补助资金</t>
  </si>
  <si>
    <t>533123210000000002213</t>
  </si>
  <si>
    <t>州补组织部村干部参加养老保险定额补助资金</t>
  </si>
  <si>
    <t>533123210000000004828</t>
  </si>
  <si>
    <t>驻村工作队员人身意外伤害保险专项资金</t>
  </si>
  <si>
    <t>533123221100000350404</t>
  </si>
  <si>
    <t>30311</t>
  </si>
  <si>
    <t>代缴社会保险费</t>
  </si>
  <si>
    <t>综合服务平台运维管理专项资金</t>
  </si>
  <si>
    <t>533123210000000002217</t>
  </si>
  <si>
    <t>30213</t>
  </si>
  <si>
    <t>维修（护）费</t>
  </si>
  <si>
    <t>组织部各项工作经费</t>
  </si>
  <si>
    <t>533123210000000003483</t>
  </si>
  <si>
    <t>组织部全县干部人事档案数字化管理建设工作经费</t>
  </si>
  <si>
    <t>533123210000000004899</t>
  </si>
  <si>
    <t>预算05-2表</t>
  </si>
  <si>
    <t>单位名称、项目名称</t>
  </si>
  <si>
    <t>项目年度绩效目标</t>
  </si>
  <si>
    <t>一级指标</t>
  </si>
  <si>
    <t>二级指标</t>
  </si>
  <si>
    <t>三级指标</t>
  </si>
  <si>
    <t>指标性质</t>
  </si>
  <si>
    <t>指标值</t>
  </si>
  <si>
    <t>度量单位</t>
  </si>
  <si>
    <t>指标属性</t>
  </si>
  <si>
    <t>指标内容</t>
  </si>
  <si>
    <t>1.建设智慧党建大数据中心。2.建设智慧党建可视化调度指挥分中心。3.建设党员教育制播运维中心。4.建设党建智慧化培训中心。5.建设智慧党建展示体验中心。</t>
  </si>
  <si>
    <t>产出指标</t>
  </si>
  <si>
    <t>数量指标</t>
  </si>
  <si>
    <t>购置设备数</t>
  </si>
  <si>
    <t>&gt;=</t>
  </si>
  <si>
    <t>个</t>
  </si>
  <si>
    <t>定量指标</t>
  </si>
  <si>
    <t>效益指标</t>
  </si>
  <si>
    <t>可持续影响</t>
  </si>
  <si>
    <t>系统正常使用年限</t>
  </si>
  <si>
    <t>=</t>
  </si>
  <si>
    <t>年</t>
  </si>
  <si>
    <t>定性指标</t>
  </si>
  <si>
    <t>反映系统正常使用期限。</t>
  </si>
  <si>
    <t>满意度指标</t>
  </si>
  <si>
    <t>服务对象满意度</t>
  </si>
  <si>
    <t>使用人员满意度</t>
  </si>
  <si>
    <t>90</t>
  </si>
  <si>
    <t>%</t>
  </si>
  <si>
    <t>反映使用对象对信息系统使用的满意度。
使用人员满意度=（对信息系统满意的使用人员/问卷调查人数）*100%</t>
  </si>
  <si>
    <t>用于服务型党组织综合服务平台网络经费</t>
  </si>
  <si>
    <t>成本指标</t>
  </si>
  <si>
    <t>经济成本指标</t>
  </si>
  <si>
    <t>100000</t>
  </si>
  <si>
    <t>元</t>
  </si>
  <si>
    <t>社会效益</t>
  </si>
  <si>
    <t>系统全年正常运行时长</t>
  </si>
  <si>
    <t>290</t>
  </si>
  <si>
    <t>天</t>
  </si>
  <si>
    <t>反映信息系统全年正常运行时间情况。</t>
  </si>
  <si>
    <t>20名教师补助约18万元；每年重阳节游园活动经费1万元；县老年大学每年的结业表演以及各类文化展演活动舞台搭建费、广告费3万元；书画班工作经费0.9万元；外聘1名门卫，每年工资支出2.5万元，教学所需办公经费2万元。</t>
  </si>
  <si>
    <t>聘请教师数</t>
  </si>
  <si>
    <t>人</t>
  </si>
  <si>
    <t>重阳节游园活动</t>
  </si>
  <si>
    <t>次</t>
  </si>
  <si>
    <t>重阳节游园活动次数</t>
  </si>
  <si>
    <t>推进老年大学工作开展</t>
  </si>
  <si>
    <t>长期</t>
  </si>
  <si>
    <t>老人满意度</t>
  </si>
  <si>
    <t>一是经常性的体育活动开支2.2万元。包括每季度定期举行的单项体育竞技活动共10个项目开支1.2万元，场地维修、补充各类运动器材开支0.5万元，与外州县竞技交流开支0.5万元；二是每年定期一次理事、组长活动及组长每年的通讯补助费5万元；三是文艺活动开支2万元。包括各文艺小组与乡镇联欢及节目演出补助和购置必要的设备等；四是老年节活动开支15万元；五是老协常年坚持工作人员通讯及交通费开支9.6万元；六是春节慰问长年患重病会员送温暖活动开支2万元；七是办公经费1.7万元。（包括：电话费、打印耗材、水电费及其他开支）；八是车辆维修、保险、燃油等开支2.5万元。九是老协芒市分会和昆明分会活动经费各2万元，共计4万元。</t>
  </si>
  <si>
    <t>开展体育活动</t>
  </si>
  <si>
    <t>推进老年人协会工作开展</t>
  </si>
  <si>
    <t>老年人满意度</t>
  </si>
  <si>
    <t>计划分上半年、下半年发放关工委5名顾问下乡补助，并支付顾问下乡租用公务用车费等。积极为县关工委顾问下乡开展工作创造条件，充分调动老同志工作积极性，发挥余热，做好关心下一代工作。</t>
  </si>
  <si>
    <t>聘请顾问</t>
  </si>
  <si>
    <t>聘请顾问数量</t>
  </si>
  <si>
    <t>确保全县各级关工委组织的各项工作正常有序开展</t>
  </si>
  <si>
    <t>全县各级关工委组织的各项工作正常有序开展</t>
  </si>
  <si>
    <t>指导的收益乡镇满意度</t>
  </si>
  <si>
    <t>&gt;</t>
  </si>
  <si>
    <t>每个社区建立1个“云岭爱心敬老服务站”</t>
  </si>
  <si>
    <t>建立“云岭爱心敬老服务站”</t>
  </si>
  <si>
    <t>提高社会敬老意识</t>
  </si>
  <si>
    <t>受益群众满意度</t>
  </si>
  <si>
    <t>人均不低于50元标准帮助有特殊困难的离退休干部及已故离退休干部的配偶</t>
  </si>
  <si>
    <t>帮扶离退休干部</t>
  </si>
  <si>
    <t>3090</t>
  </si>
  <si>
    <t>长期提高离退休干部工作质量</t>
  </si>
  <si>
    <t>受益离退休干部满意度</t>
  </si>
  <si>
    <t>提高干部人事档案工作科学化、规范化水平建成干部数字化档案信息库，实现干部纸质档案与数字档案同步管理。在此基础上，逐步实现州管干部档案在大组工网上查阅，为提高组织工作科学化水平提供优质的干部档案信息资源服务。</t>
  </si>
  <si>
    <t>档案数</t>
  </si>
  <si>
    <t>1000</t>
  </si>
  <si>
    <t>提高干部档案管理规范化</t>
  </si>
  <si>
    <t>受益人员满意度</t>
  </si>
  <si>
    <t>受益人员满意度人数</t>
  </si>
  <si>
    <t>2021年，计划发放未成年人司法项目顾问劳务补贴48000.00元，工作经费72000.00元。</t>
  </si>
  <si>
    <t>未成年人司法项目顾问</t>
  </si>
  <si>
    <t>有效减少未成年人触法</t>
  </si>
  <si>
    <t>受益未成年人满意度</t>
  </si>
  <si>
    <t>为任职期间的驻村工作队员购买人身意外伤害保险。</t>
  </si>
  <si>
    <t>驻村工作队员数</t>
  </si>
  <si>
    <t>100</t>
  </si>
  <si>
    <t>反映驻村工作队员数</t>
  </si>
  <si>
    <t>调动驻村工作队员积极性、主动性和创造性</t>
  </si>
  <si>
    <t>明显提升</t>
  </si>
  <si>
    <t>反映驻村工作队员工作的积极性、主动性和创造性</t>
  </si>
  <si>
    <t>工作队员满意度</t>
  </si>
  <si>
    <t>反映工作队员满意度</t>
  </si>
  <si>
    <t>用于开展本单位党组织建设工作开展</t>
  </si>
  <si>
    <t>本单位党员数</t>
  </si>
  <si>
    <t>35</t>
  </si>
  <si>
    <t>反映本单位党员人数</t>
  </si>
  <si>
    <t>开展党员活动</t>
  </si>
  <si>
    <t>反映党员活动次数</t>
  </si>
  <si>
    <t>提升党组织的建设工作水平</t>
  </si>
  <si>
    <t>反映党组织建设工作水平提升情况。</t>
  </si>
  <si>
    <t>党员满意度</t>
  </si>
  <si>
    <t>反映党员满意度。满意度=满意人员数量/调查总人数*100%。</t>
  </si>
  <si>
    <t>组织部村干部参加养老保险定额补助</t>
  </si>
  <si>
    <t>村干部数量</t>
  </si>
  <si>
    <t>100人</t>
  </si>
  <si>
    <t>提高村干部切身利益</t>
  </si>
  <si>
    <t>受益群众满意度人数</t>
  </si>
  <si>
    <t>党建工作50万元、干部考察工作15万元、大学生村官管理工作10万元、大组工网分级保护经费5万元。</t>
  </si>
  <si>
    <t>开展党建工作</t>
  </si>
  <si>
    <t>开展干部考察工作</t>
  </si>
  <si>
    <t>开展大学生村官管理工作</t>
  </si>
  <si>
    <t>促进党建、干部工作</t>
  </si>
  <si>
    <t>组织离退休干部党支部书记、负责人和离退休党员举办四期“云岭盈江银潮之声大讲坛”，一期读书班和离退休党支部书记外出参观考察活动，读书班、培训会议、参观考察活动食宿费、资料费、车辆租赁费和乡镇老干部差旅费报销4万元；开展“示范党支部”创建工作亮点突出、成效明显离退休党支部单位的给予培训经费补助；老干部阅览室、送学上门所订阅的报刊费2万元;每月组织集中学习印制材料、规范离退休党组织“示范党支部”材料等费用1.91万元</t>
  </si>
  <si>
    <t>举办“云岭盈江银潮之声大讲坛</t>
  </si>
  <si>
    <t>期</t>
  </si>
  <si>
    <t>举办“云岭盈江银潮之声大讲坛次数</t>
  </si>
  <si>
    <t>长期有效提高离退休干部工作质量</t>
  </si>
  <si>
    <t>离退休干部满意度</t>
  </si>
  <si>
    <t>全县共有离退休干部3090人，退休干部每次住院的陪护费每天20元，每人每年最高按10天给予安排</t>
  </si>
  <si>
    <t>报销陪护费的离退休干部人数</t>
  </si>
  <si>
    <t>250</t>
  </si>
  <si>
    <t>有效提高离退休干部工作质量</t>
  </si>
  <si>
    <t>按照2021年工作计划，根据工作进度和开展情况，全年实时提供公用经费、聘用离退休老同志劳务费、农村家长学校办学经费、“五老”网吧义务监督员补贴、宣传经费等经费保障。</t>
  </si>
  <si>
    <t>开展工作次数</t>
  </si>
  <si>
    <t>有效长期推进全县关工委工作</t>
  </si>
  <si>
    <t>开展下乡调研次数</t>
  </si>
  <si>
    <t>根据《盈江县在职村（社区）干部绩效考核办法（试行）》（盈办发〔2018〕22号）文件规定，在职村（社区）干部绩效考核资金补助标准：评为“优秀”等次的在职村（社区）干部绩效考核补助不低于10000元、11000元；评为“称职”等次的在职村（社区）干部绩效考核补助不低于7200元、8400元；评为“不称职”等次的在职村（社区）干部不享受绩效考核补助。（“优秀”等次按照考核总人数的30%确定）</t>
  </si>
  <si>
    <t>兑付绩效补贴人数</t>
  </si>
  <si>
    <t>567</t>
  </si>
  <si>
    <t>推动各级党委任务工作在基层落实</t>
  </si>
  <si>
    <t>受益 在职村（社区）干部满意度</t>
  </si>
  <si>
    <t>2021年度，计划3月征订读本8000册4万元，免费发放给全县中小学校，4月至11月组织开展演讲、征文、绘画比赛和文艺活动支出1万元。</t>
  </si>
  <si>
    <t>征订读本数量</t>
  </si>
  <si>
    <t>8000</t>
  </si>
  <si>
    <t>册</t>
  </si>
  <si>
    <t>明显提高未成年人爱国情怀</t>
  </si>
  <si>
    <t>外聘1名保洁人员每年工资2.5万元，每年水电费2.5万元；老干部活动中心修缮5万元，开展两次老干部诗书画展装裱费1.5万元；组织老干部志愿者开展志愿服务活动不少于4次1.5万元；支持老干部11个兴趣小组开展各类文体友谊赛支除2万元。</t>
  </si>
  <si>
    <t>组织老干部志愿者开展志愿服务活动</t>
  </si>
  <si>
    <t>有效提高老干部工作质量</t>
  </si>
  <si>
    <t>老干部满意度</t>
  </si>
  <si>
    <t>计划利用暑假期间组织特困儿童举办夏令营活动2万元，以春节、六一儿童节、中秋节等节日为契机，积极开展慰问活动1万元。通过项目，为开展全县农村留守儿童关爱教育管理工作提供经费保障，促进农村留守儿童健康成长。</t>
  </si>
  <si>
    <t>慰问儿童</t>
  </si>
  <si>
    <t>慰问儿童数量</t>
  </si>
  <si>
    <t>促进农村留守儿童健康成长</t>
  </si>
  <si>
    <t>农村留守儿童健康成长。</t>
  </si>
  <si>
    <t>收益农村留守儿童满意度</t>
  </si>
  <si>
    <t>对分别居住在昆明、保山、瑞丽、芒市和盈江县各乡镇，每季度都要为行动不便的老干部送学上门；每月把无固定收入已故离休干部配偶生活补助亲自送到其手中；每年全县召开重大会议或者老干部相关会议邀请老干部参加的，都要做好居住在乡镇的老领导或者家属不能送老干部参会等情况的接送服务，组织老干部就近就便参观考察租车费；到乡镇调研指导工作；每年春节前夕、老年节等重要节庆都要开展慰问工作和到各县市参加有关老干部工作会议。</t>
  </si>
  <si>
    <t>送学上门次数</t>
  </si>
  <si>
    <t>有效长期提高离退休老干部管理工作的质量</t>
  </si>
  <si>
    <t>15所乡镇老年大学安排1万元专项经费用于办学</t>
  </si>
  <si>
    <t>受益乡镇老年大学</t>
  </si>
  <si>
    <t>所</t>
  </si>
  <si>
    <t>长期提高乡镇老年大学工作质量</t>
  </si>
  <si>
    <t>受益乡镇满意度</t>
  </si>
  <si>
    <t>大力推进电商扶贫。实施“互联网+党建”行动计划，依托综合服务站推进农村电子商务服务站建设，积极推动农村电子商务进综合服务平台，实现农村电商全覆盖。构建“基层党组织+农村电子商务”脱贫新模式，鼓励和支持农村基层党组织、党员骨干参与电商创业，带头领办创办网店等，抓好电商代办员队伍培养，实现农村劳动力、特色农产品、乡村旅游等网上推介营销，不断拓宽边疆民族地区群众增收渠道。</t>
  </si>
  <si>
    <t>质量指标</t>
  </si>
  <si>
    <t>项目（工程）验收合格率</t>
  </si>
  <si>
    <t>在边境一线和群众居住分散、交通不便的村民小组建立为民服务点，为群众提供便捷的代办式服务，实现群众办事不出村。</t>
  </si>
  <si>
    <t>推进盈江县网上党支部建设。运用综合服务平台，使党员群众经常受教育，长期得实惠。</t>
  </si>
  <si>
    <t>群众满意度</t>
  </si>
  <si>
    <t>95</t>
  </si>
  <si>
    <t>深入乡镇开展调研，确定扶持对象，投入资金10万元扶持农户发展种养殖业，引导农村青年科技致富，助推全县脱贫攻坚工作。</t>
  </si>
  <si>
    <t>开展培训次数</t>
  </si>
  <si>
    <t>经济效益</t>
  </si>
  <si>
    <t>扶持农户每年产生的收益</t>
  </si>
  <si>
    <t>3000</t>
  </si>
  <si>
    <t>扶持农户满意度</t>
  </si>
  <si>
    <t>合理利用关爱资金，计划对困难学生进行补助，帮助他们解决学习和生活中的困难。</t>
  </si>
  <si>
    <t>帮助困难学生</t>
  </si>
  <si>
    <t>45</t>
  </si>
  <si>
    <t>帮助困难儿童 数量</t>
  </si>
  <si>
    <t>解决困难学生学习和生活的困难</t>
  </si>
  <si>
    <t>解决困难儿童学习和生活的困难</t>
  </si>
  <si>
    <t>受益困难学生满意度</t>
  </si>
  <si>
    <t>收益困难儿童满意度</t>
  </si>
  <si>
    <t>一是为健全和落实走访慰问制度，在重要纪念日、重大庆典和春节、老年节等节日期间走访慰问。根据盈江县委办公室、县政府办公室《关于进一步加强和改进离退休干部工作的实施意见》（盈办发[2017]12号）文件精神。
1.2021年春节慰问需慰问离休干部11人，中华人民共和国成立初期参加革命工作的部分退休干部（符合中组发[2002]13号文件及云南省“8·13”会议精神）10人，副处级以上退休干部45人，离休遗属36人，每人慰问品300元，共计3.06万元(根据德办发[2016]51号和云办发[2017]12文件精神）；慰问居住在昆明分会、芒市分会的老干部共需经费2万元。（慰问金1.3万元，就餐及座谈会场地费用7千元）；县老协慰问重病失能会员经费2万元；慰问10名生活困难退休干部，每人慰问品300元，每人慰问金500元，小计0.8万元（就餐费含在茶话会中）；召开春节茶话会：参会人员：县级领导、离退休老干部、老干部领导小组成员单位负责人，预计90人左右；慰问金发放：11名离休干部、10名中华人民共和国成立初期参加革命工作的部分退休干部、45名处级干部、23名一般退休干部代表（涉老社团负责人）慰问金，每人500元，其中：万学春600元（享受副厅级待遇），小计4.46万元；老干部用餐10桌，每桌500元，需0.5万元。共计12.82万元。2.在重大节日集中走访慰问离休干部11人，中华人民共和国成立初期参加革命工作部分退休干部10人，实职处级退休干部45人，已故离休干部配偶36人，发放慰问品标准300元/人，共计3.06万元；以上两项慰问共需15.88万元，需列入本单位财政预算。
二是看望生病住院离退休干部和生活困难老干部，按300元/人次，需1.5万元；三是老干部去世慰问700元（含花圈费200元；慰问金500元），需1万元；四是组织老干部深入开展以“展示阳光心态、体验美好生活、畅谈发展变化”为主要内容的为党的人民的事业增添正能量活动，召开座谈会、文艺下乡，政策宣讲下乡、开展文体活动等，需3万元；五是半年老干部工作考核检查、《省老年报记者》到盈江采访老干工作、各州市老年团体学习交流接待费2万元；六是组织一次离退休干部工作者培训住宿费、参加有关与老干部有关的差旅费、接待费等1万元; 七是为年满90、95岁的离休干部过寿费用，200标准（含鲜花100元，蛋糕100元），小计0.2万元。</t>
  </si>
  <si>
    <t>节日慰问离休干部</t>
  </si>
  <si>
    <t>春节慰问离休干部</t>
  </si>
  <si>
    <t>一是为健全和落实走访慰问制度，在重要纪念日、重大庆典和春节、老年节等节日期间走访慰问。根据盈江县委办公室、县政府办公室《关于进一步加强和改进离退休干部工作的实施意见》（盈办发[2017]12号）文件精神。
1.2021年春节慰问需慰问离休干部11人，建国初期参加革命工作的部分退休干部（符合中组发[2002]13号文件及云南省“8·13”会议精神）10人，副处级以上退休干部45人，离休遗属36人，每人慰问品300元，共计3.06万元(根据德办发[2016]51号和云办发[2017]12文件精神）；慰问居住在昆明分会、芒市分会的老干部共需经费2万元。（慰问金1.3万元，就餐及座谈会场地费用7千元）；县老协慰问重病失能会员经费2万元；慰问10名生活困难退休干部，每人慰问品300元，每人慰问金500元，小计0.8万元（就餐费含在茶话会中）；召开春节茶话会：参会人员：县级领导、离退休老干部、老干部领导小组成员单位负责人，预计90人左右；慰问金发放：11名离休干部、10名建国初期参加革命工作的部分退休干部、45名处级干部、23名一般退休干部代表（涉老社团负责人）慰问金，每人500元，其中：万学春600元（享受副厅级待遇），小计4.46万元；老干部用餐10桌，每桌500元，需0.5万元。共计12.82万元。2.在重大节日集中走访慰问离休干部11人，建国初期参加革命工作部分退休干部10人，实职处级退休干部45人，已故离休干部配偶36人，发放慰问品标准300元/人，共计3.06万元；以上两项慰问共需15.88万元，需列入本单位财政预算。
二是看望生病住院离退休干部和生活困难老干部，按300元/人次，需1.5万元；三是老干部去世慰问700元（含花圈费200元；慰问金500元），需1万元；四是组织老干部深入开展以“展示阳光心态、体验美好生活、畅谈发展变化”为主要内容的为党的人民的事业增添正能量活动，召开座谈会、文艺下乡，政策宣讲下乡、开展文体活动等，需3万元；五是半年老干部工作考核检查、《省老年报记者》到盈江采访老干工作、各州市老年团体学习交流接待费2万元；六是组织一次离退休干部工作者培训住宿费、参加有关与老干部有关的差旅费、接待费等1万元; 七是为年满90、95岁的离休干部过寿费用，200标准（含鲜花100元，蛋糕100元），小计0.2万元。</t>
  </si>
  <si>
    <t>慰问生活困难退休干部</t>
  </si>
  <si>
    <t>有效推进老干工作</t>
  </si>
  <si>
    <t>强化经费管理。州和各县（市）人民政府要将干部教育培训经费和培训者培训经费列入年度财政预算，保证干部教育培训工作的实际需要。安排工作培训经费，开展各类主题干部教育培训大讲坛11期，举办各类专题培训。</t>
  </si>
  <si>
    <t>组织培训期数</t>
  </si>
  <si>
    <t>反映预算部门（单位）组织开展各类培训的期数。</t>
  </si>
  <si>
    <t>培训人员合格率</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</si>
  <si>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</si>
  <si>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</si>
  <si>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</si>
  <si>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提高干部整体素质能力</t>
  </si>
  <si>
    <t>干部满意度</t>
  </si>
  <si>
    <t>预算06表</t>
  </si>
  <si>
    <t>政府性基金预算支出预算表</t>
  </si>
  <si>
    <t>单位名称：德宏傣族景颇族自治州残疾人联合会</t>
  </si>
  <si>
    <t>本年政府性基金预算支出</t>
  </si>
  <si>
    <t>合  计</t>
  </si>
  <si>
    <t>备注：中国共产党盈江县委员会组织部2025年无部门政府性基金预算支出预算，故公开空表。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</si>
  <si>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</si>
  <si>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</si>
  <si>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</si>
  <si>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</si>
  <si>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</si>
  <si>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</si>
  <si>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</si>
  <si>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</si>
  <si>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</si>
  <si>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</si>
  <si>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</si>
  <si>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</si>
  <si>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备注：中国共产党盈江县委员会组织部</t>
    </r>
    <r>
      <rPr>
        <sz val="11"/>
        <color rgb="FF000000"/>
        <rFont val="Calibri"/>
        <charset val="134"/>
      </rPr>
      <t>2025</t>
    </r>
    <r>
      <rPr>
        <sz val="11"/>
        <color rgb="FF000000"/>
        <rFont val="宋体"/>
        <charset val="134"/>
      </rPr>
      <t>年无部门政府采购预算，故公开空表。</t>
    </r>
  </si>
  <si>
    <t>预算08表</t>
  </si>
  <si>
    <t>政府购买服务项目</t>
  </si>
  <si>
    <t>政府购买服务目录</t>
  </si>
  <si>
    <r>
      <rPr>
        <sz val="11"/>
        <color rgb="FF000000"/>
        <rFont val="宋体"/>
        <charset val="134"/>
      </rPr>
      <t>备注：中国共产党盈江县委员会组织部</t>
    </r>
    <r>
      <rPr>
        <sz val="11"/>
        <color rgb="FF000000"/>
        <rFont val="Calibri"/>
        <charset val="134"/>
      </rPr>
      <t>2025</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</si>
  <si>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</si>
  <si>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</si>
  <si>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</si>
  <si>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</si>
  <si>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</si>
  <si>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</si>
  <si>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</si>
  <si>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</si>
  <si>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</si>
  <si>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</si>
  <si>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</si>
  <si>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</si>
  <si>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</si>
  <si>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</si>
  <si>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</si>
  <si>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</si>
  <si>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</si>
  <si>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</si>
  <si>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</si>
  <si>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</si>
  <si>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</si>
  <si>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备注：中国共产党盈江县委员会组织部</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</si>
  <si>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</si>
  <si>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</si>
  <si>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</si>
  <si>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</si>
  <si>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</si>
  <si>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</si>
  <si>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</si>
  <si>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</si>
  <si>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</si>
  <si>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备注：中国共产党盈江县委员会组织部</t>
    </r>
    <r>
      <rPr>
        <sz val="11"/>
        <color rgb="FF000000"/>
        <rFont val="Calibri"/>
        <charset val="134"/>
      </rPr>
      <t>2025</t>
    </r>
    <r>
      <rPr>
        <sz val="11"/>
        <color rgb="FF000000"/>
        <rFont val="宋体"/>
        <charset val="134"/>
      </rPr>
      <t>年无新增资产配置，故公开空表。</t>
    </r>
  </si>
  <si>
    <t>预算11表</t>
  </si>
  <si>
    <t>上级补助</t>
  </si>
  <si>
    <r>
      <rPr>
        <sz val="11"/>
        <color rgb="FF000000"/>
        <rFont val="宋体"/>
        <charset val="134"/>
      </rPr>
      <t>备注：中国共产党盈江县委员会组织部</t>
    </r>
    <r>
      <rPr>
        <sz val="11"/>
        <color rgb="FF000000"/>
        <rFont val="Calibri"/>
        <charset val="134"/>
      </rPr>
      <t>2025</t>
    </r>
    <r>
      <rPr>
        <sz val="11"/>
        <color rgb="FF000000"/>
        <rFont val="宋体"/>
        <charset val="134"/>
      </rPr>
      <t>年无上级转移支付补助项目支出预算，故公开空表。</t>
    </r>
  </si>
  <si>
    <t>预算12表</t>
  </si>
  <si>
    <t>项目级次</t>
  </si>
  <si>
    <t>114 对个人和家庭的补助</t>
  </si>
  <si>
    <t>本级</t>
  </si>
  <si>
    <t>216 其他公用支出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</si>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</sst>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7">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vertical="top"/>
    </xf>
    <xf numFmtId="0" fontId="4" fillId="0" borderId="0" xfId="0" applyFont="1" applyAlignment="1">
      <alignment horizontal="left" vertical="center" wrapText="1"/>
    </xf>
    <xf numFmtId="0" fontId="5" fillId="0" borderId="0" xfId="0" applyAlignment="1">
      <alignment vertical="top"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vertical="top"/>
    </xf>
    <xf numFmtId="0" fontId="2" fillId="0" borderId="0" xfId="0" applyFont="1" applyAlignment="1">
      <alignment horizontal="right" vertical="top"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7" fillId="0" borderId="0" xfId="0" applyFont="1" applyBorder="1" applyAlignment="1" applyProtection="1">
      <alignment horizontal="right" vertical="top"/>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7" xfId="53"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4" fillId="0" borderId="0" xfId="0" applyFont="1" applyBorder="1" applyAlignment="1">
      <alignment horizontal="center" vertical="center" wrapText="1"/>
    </xf>
    <xf numFmtId="0" fontId="5" fillId="0" borderId="0" xfId="0" applyBorder="1" applyAlignment="1">
      <alignment horizontal="left" vertical="top"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topLeftCell="A32" workbookViewId="0">
      <selection activeCell="B15" sqref="B15"/>
    </sheetView>
  </sheetViews>
  <sheetFormatPr defaultColWidth="10.2909090909091" defaultRowHeight="15" customHeight="1" outlineLevelCol="3"/>
  <cols>
    <col min="1" max="4" width="33.2909090909091" customWidth="1"/>
  </cols>
  <sheetData>
    <row r="1" ht="18.75" customHeight="1" spans="1:4">
      <c r="A1" s="173"/>
      <c r="B1" s="173"/>
      <c r="C1" s="173"/>
      <c r="D1" s="174" t="s">
        <v>0</v>
      </c>
    </row>
    <row r="2" ht="42" customHeight="1" spans="1:4">
      <c r="A2" s="175" t="str">
        <f>"2025"&amp;"年部门财务收支预算总表"</f>
        <v>2025年部门财务收支预算总表</v>
      </c>
      <c r="B2" s="175"/>
      <c r="C2" s="175"/>
      <c r="D2" s="175"/>
    </row>
    <row r="3" ht="18.75" customHeight="1" spans="1:4">
      <c r="A3" s="131" t="str">
        <f>"单位名称："&amp;"中国共产党盈江县委员会组织部"</f>
        <v>单位名称：中国共产党盈江县委员会组织部</v>
      </c>
      <c r="B3" s="131"/>
      <c r="C3" s="133"/>
      <c r="D3" s="176" t="s">
        <v>1</v>
      </c>
    </row>
    <row r="4" ht="18.75" customHeight="1" spans="1:4">
      <c r="A4" s="133" t="s">
        <v>2</v>
      </c>
      <c r="B4" s="133"/>
      <c r="C4" s="133" t="s">
        <v>3</v>
      </c>
      <c r="D4" s="133"/>
    </row>
    <row r="5" ht="18.75" customHeight="1" spans="1:4">
      <c r="A5" s="133" t="s">
        <v>4</v>
      </c>
      <c r="B5" s="133" t="s">
        <v>5</v>
      </c>
      <c r="C5" s="133" t="s">
        <v>6</v>
      </c>
      <c r="D5" s="133" t="s">
        <v>5</v>
      </c>
    </row>
    <row r="6" ht="18.75" customHeight="1" spans="1:4">
      <c r="A6" s="131" t="s">
        <v>7</v>
      </c>
      <c r="B6" s="132">
        <v>19826242.68</v>
      </c>
      <c r="C6" s="131" t="str">
        <f>"一"&amp;"、"&amp;"一般公共服务支出"</f>
        <v>一、一般公共服务支出</v>
      </c>
      <c r="D6" s="132">
        <v>15669986.92</v>
      </c>
    </row>
    <row r="7" ht="18.75" customHeight="1" spans="1:4">
      <c r="A7" s="131" t="s">
        <v>8</v>
      </c>
      <c r="B7" s="132"/>
      <c r="C7" s="131" t="str">
        <f>"二"&amp;"、"&amp;"社会保障和就业支出"</f>
        <v>二、社会保障和就业支出</v>
      </c>
      <c r="D7" s="132">
        <v>3402716.06</v>
      </c>
    </row>
    <row r="8" ht="18.75" customHeight="1" spans="1:4">
      <c r="A8" s="131" t="s">
        <v>9</v>
      </c>
      <c r="B8" s="132"/>
      <c r="C8" s="131" t="str">
        <f>"三"&amp;"、"&amp;"卫生健康支出"</f>
        <v>三、卫生健康支出</v>
      </c>
      <c r="D8" s="132">
        <v>336924.7</v>
      </c>
    </row>
    <row r="9" ht="18.75" customHeight="1" spans="1:4">
      <c r="A9" s="131" t="s">
        <v>10</v>
      </c>
      <c r="B9" s="132"/>
      <c r="C9" s="131" t="str">
        <f>"四"&amp;"、"&amp;"住房保障支出"</f>
        <v>四、住房保障支出</v>
      </c>
      <c r="D9" s="132">
        <v>416615</v>
      </c>
    </row>
    <row r="10" ht="18.75" customHeight="1" spans="1:4">
      <c r="A10" s="131" t="s">
        <v>11</v>
      </c>
      <c r="B10" s="132"/>
      <c r="C10" s="131"/>
      <c r="D10" s="132"/>
    </row>
    <row r="11" ht="18.75" customHeight="1" spans="1:4">
      <c r="A11" s="131" t="s">
        <v>12</v>
      </c>
      <c r="B11" s="132"/>
      <c r="C11" s="131"/>
      <c r="D11" s="132"/>
    </row>
    <row r="12" ht="18.75" customHeight="1" spans="1:4">
      <c r="A12" s="131" t="s">
        <v>13</v>
      </c>
      <c r="B12" s="132"/>
      <c r="C12" s="131"/>
      <c r="D12" s="132"/>
    </row>
    <row r="13" ht="18.75" customHeight="1" spans="1:4">
      <c r="A13" s="131" t="s">
        <v>14</v>
      </c>
      <c r="B13" s="132"/>
      <c r="C13" s="131"/>
      <c r="D13" s="132"/>
    </row>
    <row r="14" ht="18.75" customHeight="1" spans="1:4">
      <c r="A14" s="131" t="s">
        <v>15</v>
      </c>
      <c r="B14" s="132"/>
      <c r="C14" s="131"/>
      <c r="D14" s="132"/>
    </row>
    <row r="15" ht="18.75" customHeight="1" spans="1:4">
      <c r="A15" s="131" t="s">
        <v>16</v>
      </c>
      <c r="B15" s="132"/>
      <c r="C15" s="131"/>
      <c r="D15" s="132"/>
    </row>
    <row r="16" ht="18.75" customHeight="1" spans="1:4">
      <c r="A16" s="131"/>
      <c r="B16" s="132"/>
      <c r="C16" s="131"/>
      <c r="D16" s="132"/>
    </row>
    <row r="17" ht="18.75" customHeight="1" spans="1:4">
      <c r="A17" s="131"/>
      <c r="B17" s="132"/>
      <c r="C17" s="131"/>
      <c r="D17" s="132"/>
    </row>
    <row r="18" ht="18.75" customHeight="1" spans="1:4">
      <c r="A18" s="131"/>
      <c r="B18" s="132"/>
      <c r="C18" s="131"/>
      <c r="D18" s="132"/>
    </row>
    <row r="19" ht="18.75" customHeight="1" spans="1:4">
      <c r="A19" s="131"/>
      <c r="B19" s="132"/>
      <c r="C19" s="131"/>
      <c r="D19" s="132"/>
    </row>
    <row r="20" ht="18.75" customHeight="1" spans="1:4">
      <c r="A20" s="131"/>
      <c r="B20" s="132"/>
      <c r="C20" s="131"/>
      <c r="D20" s="132"/>
    </row>
    <row r="21" ht="18.75" customHeight="1" spans="1:4">
      <c r="A21" s="131"/>
      <c r="B21" s="132"/>
      <c r="C21" s="131"/>
      <c r="D21" s="132"/>
    </row>
    <row r="22" ht="18.75" customHeight="1" spans="1:4">
      <c r="A22" s="131"/>
      <c r="B22" s="132"/>
      <c r="C22" s="131"/>
      <c r="D22" s="132"/>
    </row>
    <row r="23" ht="18.75" customHeight="1" spans="1:4">
      <c r="A23" s="131"/>
      <c r="B23" s="132"/>
      <c r="C23" s="131"/>
      <c r="D23" s="132"/>
    </row>
    <row r="24" ht="18.75" customHeight="1" spans="1:4">
      <c r="A24" s="131"/>
      <c r="B24" s="132"/>
      <c r="C24" s="131"/>
      <c r="D24" s="132"/>
    </row>
    <row r="25" ht="18.75" customHeight="1" spans="1:4">
      <c r="A25" s="131"/>
      <c r="B25" s="132"/>
      <c r="C25" s="131"/>
      <c r="D25" s="132"/>
    </row>
    <row r="26" ht="18.75" customHeight="1" spans="1:4">
      <c r="A26" s="131"/>
      <c r="B26" s="132"/>
      <c r="C26" s="131"/>
      <c r="D26" s="132"/>
    </row>
    <row r="27" ht="18.75" customHeight="1" spans="1:4">
      <c r="A27" s="131"/>
      <c r="B27" s="132"/>
      <c r="C27" s="131"/>
      <c r="D27" s="132"/>
    </row>
    <row r="28" ht="18.75" customHeight="1" spans="1:4">
      <c r="A28" s="131"/>
      <c r="B28" s="132"/>
      <c r="C28" s="131"/>
      <c r="D28" s="132"/>
    </row>
    <row r="29" ht="18.75" customHeight="1" spans="1:4">
      <c r="A29" s="131"/>
      <c r="B29" s="132"/>
      <c r="C29" s="131"/>
      <c r="D29" s="132"/>
    </row>
    <row r="30" ht="18.75" customHeight="1" spans="1:4">
      <c r="A30" s="131"/>
      <c r="B30" s="132"/>
      <c r="C30" s="131"/>
      <c r="D30" s="132"/>
    </row>
    <row r="31" ht="18.75" customHeight="1" spans="1:4">
      <c r="A31" s="131"/>
      <c r="B31" s="132"/>
      <c r="C31" s="131"/>
      <c r="D31" s="132"/>
    </row>
    <row r="32" ht="18.75" customHeight="1" spans="1:4">
      <c r="A32" s="131" t="s">
        <v>17</v>
      </c>
      <c r="B32" s="132">
        <v>19826242.68</v>
      </c>
      <c r="C32" s="131" t="s">
        <v>18</v>
      </c>
      <c r="D32" s="132">
        <v>19826242.68</v>
      </c>
    </row>
    <row r="33" ht="18.75" customHeight="1" spans="1:4">
      <c r="A33" s="131" t="s">
        <v>19</v>
      </c>
      <c r="B33" s="132"/>
      <c r="C33" s="131" t="s">
        <v>20</v>
      </c>
      <c r="D33" s="132"/>
    </row>
    <row r="34" ht="18.75" customHeight="1" spans="1:4">
      <c r="A34" s="131" t="s">
        <v>21</v>
      </c>
      <c r="B34" s="132"/>
      <c r="C34" s="131" t="s">
        <v>21</v>
      </c>
      <c r="D34" s="132"/>
    </row>
    <row r="35" ht="18.75" customHeight="1" spans="1:4">
      <c r="A35" s="131" t="s">
        <v>22</v>
      </c>
      <c r="B35" s="132"/>
      <c r="C35" s="131" t="s">
        <v>23</v>
      </c>
      <c r="D35" s="132"/>
    </row>
    <row r="36" ht="18.75" customHeight="1" spans="1:4">
      <c r="A36" s="131" t="s">
        <v>24</v>
      </c>
      <c r="B36" s="132">
        <v>19826242.68</v>
      </c>
      <c r="C36" s="131" t="s">
        <v>25</v>
      </c>
      <c r="D36" s="132">
        <v>19826242.68</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XFD1048576"/>
    </sheetView>
  </sheetViews>
  <sheetFormatPr defaultColWidth="9.13636363636364" defaultRowHeight="14.25" customHeight="1" outlineLevelCol="5"/>
  <cols>
    <col min="1" max="6" width="24.3454545454545" customWidth="1"/>
  </cols>
  <sheetData>
    <row r="1" ht="12" customHeight="1" spans="1:6">
      <c r="A1" s="111">
        <v>1</v>
      </c>
      <c r="B1" s="112">
        <v>0</v>
      </c>
      <c r="C1" s="111">
        <v>1</v>
      </c>
      <c r="D1" s="89"/>
      <c r="E1" s="89"/>
      <c r="F1" s="110" t="s">
        <v>500</v>
      </c>
    </row>
    <row r="2" ht="26.25" customHeight="1" spans="1:6">
      <c r="A2" s="113" t="str">
        <f>"2025"&amp;"年部门政府性基金预算支出预算表"</f>
        <v>2025年部门政府性基金预算支出预算表</v>
      </c>
      <c r="B2" s="113" t="s">
        <v>501</v>
      </c>
      <c r="C2" s="114"/>
      <c r="D2" s="115"/>
      <c r="E2" s="115"/>
      <c r="F2" s="115"/>
    </row>
    <row r="3" ht="13.5" customHeight="1" spans="1:6">
      <c r="A3" s="116" t="str">
        <f>"单位名称："&amp;"中国共产党盈江县委员会组织部"</f>
        <v>单位名称：中国共产党盈江县委员会组织部</v>
      </c>
      <c r="B3" s="116" t="s">
        <v>502</v>
      </c>
      <c r="C3" s="117"/>
      <c r="D3" s="89"/>
      <c r="E3" s="89"/>
      <c r="F3" s="110" t="s">
        <v>1</v>
      </c>
    </row>
    <row r="4" ht="19.5" customHeight="1" spans="1:6">
      <c r="A4" s="59" t="s">
        <v>142</v>
      </c>
      <c r="B4" s="118" t="s">
        <v>48</v>
      </c>
      <c r="C4" s="59" t="s">
        <v>49</v>
      </c>
      <c r="D4" s="35" t="s">
        <v>503</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504</v>
      </c>
      <c r="B9" s="20" t="s">
        <v>504</v>
      </c>
      <c r="C9" s="20" t="s">
        <v>504</v>
      </c>
      <c r="D9" s="78"/>
      <c r="E9" s="120"/>
      <c r="F9" s="120"/>
    </row>
    <row r="10" ht="24" customHeight="1" spans="1:1">
      <c r="A10" s="39" t="s">
        <v>505</v>
      </c>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E15" workbookViewId="0">
      <selection activeCell="E1" sqref="$A1:$XFD1048576"/>
    </sheetView>
  </sheetViews>
  <sheetFormatPr defaultColWidth="9.13636363636364" defaultRowHeight="14.25" customHeight="1"/>
  <cols>
    <col min="1" max="1" width="16.3454545454545" customWidth="1"/>
    <col min="2" max="3" width="9.62727272727273" customWidth="1"/>
    <col min="4" max="5" width="3.62727272727273" customWidth="1"/>
    <col min="6" max="6" width="11.2909090909091" customWidth="1"/>
    <col min="7" max="8" width="11.8545454545455" customWidth="1"/>
    <col min="9" max="9" width="10.2" customWidth="1"/>
    <col min="10" max="10" width="6.04545454545455" customWidth="1"/>
    <col min="11" max="11" width="9.77272727272727" customWidth="1"/>
    <col min="12" max="12" width="10.7727272727273" customWidth="1"/>
    <col min="13" max="15" width="10.7090909090909" customWidth="1"/>
    <col min="16" max="16" width="6.62727272727273" customWidth="1"/>
    <col min="17" max="17" width="11.4181818181818" customWidth="1"/>
  </cols>
  <sheetData>
    <row r="1" ht="13.5" customHeight="1" spans="1:17">
      <c r="A1" s="3"/>
      <c r="B1" s="3"/>
      <c r="C1" s="3"/>
      <c r="D1" s="3"/>
      <c r="E1" s="3"/>
      <c r="F1" s="3"/>
      <c r="G1" s="3"/>
      <c r="H1" s="3"/>
      <c r="I1" s="3"/>
      <c r="J1" s="3"/>
      <c r="K1" s="1"/>
      <c r="L1" s="1"/>
      <c r="M1" s="1"/>
      <c r="N1" s="1"/>
      <c r="O1" s="101"/>
      <c r="P1" s="101"/>
      <c r="Q1" s="43" t="s">
        <v>506</v>
      </c>
    </row>
    <row r="2" ht="27.75" customHeight="1" spans="1:17">
      <c r="A2" s="44"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5" t="str">
        <f>"单位名称："&amp;"中国共产党盈江县委员会组织部"</f>
        <v>单位名称：中国共产党盈江县委员会组织部</v>
      </c>
      <c r="B3" s="32"/>
      <c r="C3" s="32"/>
      <c r="D3" s="32"/>
      <c r="E3" s="32"/>
      <c r="F3" s="32"/>
      <c r="G3" s="32"/>
      <c r="H3" s="32"/>
      <c r="I3" s="32"/>
      <c r="J3" s="32"/>
      <c r="K3" s="1"/>
      <c r="L3" s="1"/>
      <c r="M3" s="1"/>
      <c r="N3" s="1"/>
      <c r="O3" s="103"/>
      <c r="P3" s="103"/>
      <c r="Q3" s="110" t="s">
        <v>27</v>
      </c>
    </row>
    <row r="4" ht="15.75" customHeight="1" spans="1:17">
      <c r="A4" s="11" t="s">
        <v>507</v>
      </c>
      <c r="B4" s="90" t="s">
        <v>508</v>
      </c>
      <c r="C4" s="90" t="s">
        <v>509</v>
      </c>
      <c r="D4" s="90" t="s">
        <v>510</v>
      </c>
      <c r="E4" s="90" t="s">
        <v>511</v>
      </c>
      <c r="F4" s="90" t="s">
        <v>512</v>
      </c>
      <c r="G4" s="48" t="s">
        <v>149</v>
      </c>
      <c r="H4" s="48"/>
      <c r="I4" s="48"/>
      <c r="J4" s="48"/>
      <c r="K4" s="104"/>
      <c r="L4" s="48"/>
      <c r="M4" s="48"/>
      <c r="N4" s="48"/>
      <c r="O4" s="71"/>
      <c r="P4" s="104"/>
      <c r="Q4" s="49"/>
    </row>
    <row r="5" ht="17.25" customHeight="1" spans="1:17">
      <c r="A5" s="16"/>
      <c r="B5" s="91"/>
      <c r="C5" s="91"/>
      <c r="D5" s="91"/>
      <c r="E5" s="91"/>
      <c r="F5" s="91"/>
      <c r="G5" s="91" t="s">
        <v>30</v>
      </c>
      <c r="H5" s="91" t="s">
        <v>34</v>
      </c>
      <c r="I5" s="91" t="s">
        <v>513</v>
      </c>
      <c r="J5" s="91" t="s">
        <v>514</v>
      </c>
      <c r="K5" s="105" t="s">
        <v>515</v>
      </c>
      <c r="L5" s="106" t="s">
        <v>516</v>
      </c>
      <c r="M5" s="106"/>
      <c r="N5" s="106"/>
      <c r="O5" s="107"/>
      <c r="P5" s="108"/>
      <c r="Q5" s="92"/>
    </row>
    <row r="6" ht="54" customHeight="1" spans="1:17">
      <c r="A6" s="18"/>
      <c r="B6" s="92"/>
      <c r="C6" s="92"/>
      <c r="D6" s="92"/>
      <c r="E6" s="92"/>
      <c r="F6" s="92"/>
      <c r="G6" s="92"/>
      <c r="H6" s="92" t="s">
        <v>33</v>
      </c>
      <c r="I6" s="92"/>
      <c r="J6" s="92"/>
      <c r="K6" s="109"/>
      <c r="L6" s="92" t="s">
        <v>33</v>
      </c>
      <c r="M6" s="92" t="s">
        <v>40</v>
      </c>
      <c r="N6" s="92" t="s">
        <v>517</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c r="B8" s="96"/>
      <c r="C8" s="96"/>
      <c r="D8" s="97"/>
      <c r="E8" s="98"/>
      <c r="F8" s="23"/>
      <c r="G8" s="23"/>
      <c r="H8" s="23"/>
      <c r="I8" s="23"/>
      <c r="J8" s="23"/>
      <c r="K8" s="23"/>
      <c r="L8" s="23"/>
      <c r="M8" s="23"/>
      <c r="N8" s="23"/>
      <c r="O8" s="23"/>
      <c r="P8" s="23"/>
      <c r="Q8" s="23"/>
    </row>
    <row r="9" ht="52.5" customHeight="1" spans="1:17">
      <c r="A9" s="95"/>
      <c r="B9" s="96"/>
      <c r="C9" s="96"/>
      <c r="D9" s="97"/>
      <c r="E9" s="98"/>
      <c r="F9" s="23"/>
      <c r="G9" s="23"/>
      <c r="H9" s="23"/>
      <c r="I9" s="23"/>
      <c r="J9" s="23"/>
      <c r="K9" s="23"/>
      <c r="L9" s="23"/>
      <c r="M9" s="23"/>
      <c r="N9" s="23"/>
      <c r="O9" s="23"/>
      <c r="P9" s="23"/>
      <c r="Q9" s="23"/>
    </row>
    <row r="10" ht="30" customHeight="1" spans="1:17">
      <c r="A10" s="99" t="s">
        <v>504</v>
      </c>
      <c r="B10" s="100"/>
      <c r="C10" s="100"/>
      <c r="D10" s="100"/>
      <c r="E10" s="98"/>
      <c r="F10" s="23"/>
      <c r="G10" s="23"/>
      <c r="H10" s="23"/>
      <c r="I10" s="23"/>
      <c r="J10" s="23"/>
      <c r="K10" s="23"/>
      <c r="L10" s="23"/>
      <c r="M10" s="23"/>
      <c r="N10" s="23"/>
      <c r="O10" s="23"/>
      <c r="P10" s="23"/>
      <c r="Q10" s="23"/>
    </row>
    <row r="11" ht="28" customHeight="1" spans="5:5">
      <c r="E11" s="39" t="s">
        <v>518</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 sqref="$A1:$XFD1048576"/>
    </sheetView>
  </sheetViews>
  <sheetFormatPr defaultColWidth="9.1363636363636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8"/>
      <c r="N1" s="88" t="s">
        <v>519</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"单位名称："&amp;"中国共产党盈江县委员会组织部"</f>
        <v>单位名称：中国共产党盈江县委员会组织部</v>
      </c>
      <c r="B3" s="32"/>
      <c r="C3" s="32"/>
      <c r="D3" s="32"/>
      <c r="E3" s="32"/>
      <c r="F3" s="32"/>
      <c r="G3" s="32"/>
      <c r="H3" s="84"/>
      <c r="I3" s="1"/>
      <c r="J3" s="1"/>
      <c r="K3" s="84"/>
      <c r="L3" s="1"/>
      <c r="M3" s="89"/>
      <c r="N3" s="43" t="s">
        <v>27</v>
      </c>
    </row>
    <row r="4" ht="15.75" customHeight="1" spans="1:14">
      <c r="A4" s="11" t="s">
        <v>507</v>
      </c>
      <c r="B4" s="11" t="s">
        <v>520</v>
      </c>
      <c r="C4" s="11" t="s">
        <v>521</v>
      </c>
      <c r="D4" s="12" t="s">
        <v>149</v>
      </c>
      <c r="E4" s="13"/>
      <c r="F4" s="13"/>
      <c r="G4" s="13"/>
      <c r="H4" s="13"/>
      <c r="I4" s="13"/>
      <c r="J4" s="13"/>
      <c r="K4" s="13"/>
      <c r="L4" s="13"/>
      <c r="M4" s="13"/>
      <c r="N4" s="14"/>
    </row>
    <row r="5" ht="17.25" customHeight="1" spans="1:14">
      <c r="A5" s="16"/>
      <c r="B5" s="16"/>
      <c r="C5" s="16"/>
      <c r="D5" s="73" t="s">
        <v>30</v>
      </c>
      <c r="E5" s="11" t="s">
        <v>34</v>
      </c>
      <c r="F5" s="11" t="s">
        <v>513</v>
      </c>
      <c r="G5" s="11" t="s">
        <v>514</v>
      </c>
      <c r="H5" s="11" t="s">
        <v>515</v>
      </c>
      <c r="I5" s="12" t="s">
        <v>516</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39" t="s">
        <v>522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 sqref="$A1:$XFD1048576"/>
    </sheetView>
  </sheetViews>
  <sheetFormatPr defaultColWidth="9.13636363636364" defaultRowHeight="14.25" customHeight="1"/>
  <cols>
    <col min="1" max="1" width="24.4727272727273"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81" t="s">
        <v>523</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"单位名称："&amp;"中国共产党盈江县委员会组织部"</f>
        <v>单位名称：中国共产党盈江县委员会组织部</v>
      </c>
      <c r="B4" s="69"/>
      <c r="C4" s="69"/>
      <c r="D4" s="9"/>
      <c r="E4" s="9"/>
      <c r="F4" s="9"/>
      <c r="G4" s="9"/>
      <c r="H4" s="9"/>
      <c r="I4" s="9"/>
      <c r="J4" s="9"/>
      <c r="K4" s="9"/>
      <c r="L4" s="9"/>
      <c r="M4" s="9"/>
      <c r="N4" s="9"/>
      <c r="O4" s="9"/>
      <c r="P4" s="9"/>
      <c r="Q4" s="9"/>
      <c r="R4" s="9"/>
      <c r="S4" s="9"/>
      <c r="T4" s="83"/>
    </row>
    <row r="5" ht="19.5" customHeight="1" spans="1:20">
      <c r="A5" s="70" t="s">
        <v>524</v>
      </c>
      <c r="B5" s="12" t="s">
        <v>149</v>
      </c>
      <c r="C5" s="13"/>
      <c r="D5" s="71"/>
      <c r="E5" s="59" t="s">
        <v>525</v>
      </c>
      <c r="F5" s="59"/>
      <c r="G5" s="59"/>
      <c r="H5" s="59"/>
      <c r="I5" s="59"/>
      <c r="J5" s="59"/>
      <c r="K5" s="59"/>
      <c r="L5" s="59"/>
      <c r="M5" s="59"/>
      <c r="N5" s="59"/>
      <c r="O5" s="59"/>
      <c r="P5" s="59"/>
      <c r="Q5" s="59"/>
      <c r="R5" s="59"/>
      <c r="S5" s="59"/>
      <c r="T5" s="35"/>
    </row>
    <row r="6" ht="61.3" customHeight="1" spans="1:20">
      <c r="A6" s="72"/>
      <c r="B6" s="73" t="s">
        <v>30</v>
      </c>
      <c r="C6" s="11" t="s">
        <v>34</v>
      </c>
      <c r="D6" s="74" t="s">
        <v>526</v>
      </c>
      <c r="E6" s="33" t="s">
        <v>527</v>
      </c>
      <c r="F6" s="33" t="s">
        <v>528</v>
      </c>
      <c r="G6" s="33" t="s">
        <v>529</v>
      </c>
      <c r="H6" s="33" t="s">
        <v>530</v>
      </c>
      <c r="I6" s="33" t="s">
        <v>531</v>
      </c>
      <c r="J6" s="33" t="s">
        <v>532</v>
      </c>
      <c r="K6" s="33" t="s">
        <v>533</v>
      </c>
      <c r="L6" s="33" t="s">
        <v>534</v>
      </c>
      <c r="M6" s="33" t="s">
        <v>535</v>
      </c>
      <c r="N6" s="33" t="s">
        <v>536</v>
      </c>
      <c r="O6" s="33" t="s">
        <v>537</v>
      </c>
      <c r="P6" s="33" t="s">
        <v>538</v>
      </c>
      <c r="Q6" s="33" t="s">
        <v>539</v>
      </c>
      <c r="R6" s="33" t="s">
        <v>540</v>
      </c>
      <c r="S6" s="33" t="s">
        <v>541</v>
      </c>
      <c r="T6" s="34" t="s">
        <v>542</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543</v>
      </c>
      <c r="B8" s="78"/>
      <c r="C8" s="78"/>
      <c r="D8" s="79"/>
      <c r="E8" s="54"/>
      <c r="F8" s="54"/>
      <c r="G8" s="54"/>
      <c r="H8" s="54"/>
      <c r="I8" s="54"/>
      <c r="J8" s="54"/>
      <c r="K8" s="54"/>
      <c r="L8" s="54"/>
      <c r="M8" s="54"/>
      <c r="N8" s="54"/>
      <c r="O8" s="54"/>
      <c r="P8" s="54"/>
      <c r="Q8" s="54"/>
      <c r="R8" s="54"/>
      <c r="S8" s="54"/>
      <c r="T8" s="54"/>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2" t="s">
        <v>30</v>
      </c>
      <c r="B10" s="78"/>
      <c r="C10" s="78"/>
      <c r="D10" s="79"/>
      <c r="E10" s="54"/>
      <c r="F10" s="54"/>
      <c r="G10" s="54"/>
      <c r="H10" s="54"/>
      <c r="I10" s="54"/>
      <c r="J10" s="54"/>
      <c r="K10" s="54"/>
      <c r="L10" s="54"/>
      <c r="M10" s="54"/>
      <c r="N10" s="54"/>
      <c r="O10" s="54"/>
      <c r="P10" s="54"/>
      <c r="Q10" s="54"/>
      <c r="R10" s="54"/>
      <c r="S10" s="54"/>
      <c r="T10" s="54"/>
    </row>
    <row r="11" ht="21" customHeight="1" spans="1:1">
      <c r="A11" s="39" t="s">
        <v>544</v>
      </c>
    </row>
  </sheetData>
  <mergeCells count="6">
    <mergeCell ref="A2:T2"/>
    <mergeCell ref="A3:T3"/>
    <mergeCell ref="A4:T4"/>
    <mergeCell ref="B5:D5"/>
    <mergeCell ref="E5:T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XFD1048576"/>
    </sheetView>
  </sheetViews>
  <sheetFormatPr defaultColWidth="9.13636363636364" defaultRowHeight="12" customHeight="1" outlineLevelRow="7"/>
  <cols>
    <col min="1" max="10" width="13.2" customWidth="1"/>
  </cols>
  <sheetData>
    <row r="1" customHeight="1" spans="10:10">
      <c r="J1" s="62" t="s">
        <v>545</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"单位名称："&amp;"中国共产党盈江县委员会组织部"</f>
        <v>单位名称：中国共产党盈江县委员会组织部</v>
      </c>
      <c r="B3" s="57"/>
      <c r="C3" s="57"/>
      <c r="D3" s="57"/>
      <c r="E3" s="57"/>
      <c r="F3" s="58"/>
      <c r="G3" s="57"/>
      <c r="H3" s="58"/>
    </row>
    <row r="4" ht="44.25" customHeight="1" spans="1:10">
      <c r="A4" s="34" t="s">
        <v>314</v>
      </c>
      <c r="B4" s="34" t="s">
        <v>315</v>
      </c>
      <c r="C4" s="34" t="s">
        <v>316</v>
      </c>
      <c r="D4" s="34" t="s">
        <v>317</v>
      </c>
      <c r="E4" s="34" t="s">
        <v>318</v>
      </c>
      <c r="F4" s="59" t="s">
        <v>319</v>
      </c>
      <c r="G4" s="34" t="s">
        <v>320</v>
      </c>
      <c r="H4" s="59" t="s">
        <v>321</v>
      </c>
      <c r="I4" s="59" t="s">
        <v>322</v>
      </c>
      <c r="J4" s="34" t="s">
        <v>323</v>
      </c>
    </row>
    <row r="5" ht="14.25" customHeight="1" spans="1:10">
      <c r="A5" s="34">
        <v>1</v>
      </c>
      <c r="B5" s="34">
        <v>2</v>
      </c>
      <c r="C5" s="34">
        <v>3</v>
      </c>
      <c r="D5" s="34">
        <v>4</v>
      </c>
      <c r="E5" s="34">
        <v>5</v>
      </c>
      <c r="F5" s="59">
        <v>6</v>
      </c>
      <c r="G5" s="34">
        <v>7</v>
      </c>
      <c r="H5" s="59">
        <v>8</v>
      </c>
      <c r="I5" s="59">
        <v>9</v>
      </c>
      <c r="J5" s="34">
        <v>10</v>
      </c>
    </row>
    <row r="6" ht="32.7" customHeight="1" spans="1:10">
      <c r="A6" s="36"/>
      <c r="B6" s="50"/>
      <c r="C6" s="50"/>
      <c r="D6" s="50"/>
      <c r="E6" s="60"/>
      <c r="F6" s="61"/>
      <c r="G6" s="60"/>
      <c r="H6" s="61"/>
      <c r="I6" s="61"/>
      <c r="J6" s="60"/>
    </row>
    <row r="7" ht="32.7" customHeight="1" spans="1:10">
      <c r="A7" s="36"/>
      <c r="B7" s="22" t="s">
        <v>543</v>
      </c>
      <c r="C7" s="22" t="s">
        <v>543</v>
      </c>
      <c r="D7" s="22" t="s">
        <v>543</v>
      </c>
      <c r="E7" s="36" t="s">
        <v>543</v>
      </c>
      <c r="F7" s="22" t="s">
        <v>543</v>
      </c>
      <c r="G7" s="36" t="s">
        <v>543</v>
      </c>
      <c r="H7" s="22" t="s">
        <v>543</v>
      </c>
      <c r="I7" s="22" t="s">
        <v>543</v>
      </c>
      <c r="J7" s="36" t="s">
        <v>543</v>
      </c>
    </row>
    <row r="8" ht="22" customHeight="1" spans="1:1">
      <c r="A8" s="39" t="s">
        <v>544</v>
      </c>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XFD1048576"/>
    </sheetView>
  </sheetViews>
  <sheetFormatPr defaultColWidth="9.13636363636364" defaultRowHeight="12" customHeight="1" outlineLevelCol="7"/>
  <cols>
    <col min="1" max="8" width="16.9181818181818" customWidth="1"/>
  </cols>
  <sheetData>
    <row r="1" ht="14.25" customHeight="1" spans="1:8">
      <c r="A1" s="1"/>
      <c r="B1" s="1"/>
      <c r="C1" s="1"/>
      <c r="D1" s="1"/>
      <c r="E1" s="1"/>
      <c r="F1" s="1"/>
      <c r="G1" s="1"/>
      <c r="H1" s="43" t="s">
        <v>546</v>
      </c>
    </row>
    <row r="2" ht="28.5" customHeight="1" spans="1:8">
      <c r="A2" s="44" t="str">
        <f>"2025"&amp;"年新增资产配置表"</f>
        <v>2025年新增资产配置表</v>
      </c>
      <c r="B2" s="29"/>
      <c r="C2" s="29"/>
      <c r="D2" s="29"/>
      <c r="E2" s="29"/>
      <c r="F2" s="29"/>
      <c r="G2" s="29"/>
      <c r="H2" s="29"/>
    </row>
    <row r="3" ht="13.5" customHeight="1" spans="1:8">
      <c r="A3" s="45" t="str">
        <f>"单位名称："&amp;"中国共产党盈江县委员会组织部"</f>
        <v>单位名称：中国共产党盈江县委员会组织部</v>
      </c>
      <c r="B3" s="31"/>
      <c r="C3" s="46"/>
      <c r="D3" s="1"/>
      <c r="E3" s="1"/>
      <c r="F3" s="1"/>
      <c r="G3" s="1"/>
      <c r="H3" s="1"/>
    </row>
    <row r="4" ht="18" customHeight="1" spans="1:8">
      <c r="A4" s="11" t="s">
        <v>142</v>
      </c>
      <c r="B4" s="11" t="s">
        <v>547</v>
      </c>
      <c r="C4" s="11" t="s">
        <v>548</v>
      </c>
      <c r="D4" s="11" t="s">
        <v>549</v>
      </c>
      <c r="E4" s="11" t="s">
        <v>550</v>
      </c>
      <c r="F4" s="47" t="s">
        <v>551</v>
      </c>
      <c r="G4" s="48"/>
      <c r="H4" s="49"/>
    </row>
    <row r="5" ht="18" customHeight="1" spans="1:8">
      <c r="A5" s="18"/>
      <c r="B5" s="18"/>
      <c r="C5" s="18"/>
      <c r="D5" s="18"/>
      <c r="E5" s="18"/>
      <c r="F5" s="34" t="s">
        <v>511</v>
      </c>
      <c r="G5" s="34" t="s">
        <v>552</v>
      </c>
      <c r="H5" s="34" t="s">
        <v>553</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ht="21" customHeight="1" spans="1:1">
      <c r="A9" s="39" t="s">
        <v>554</v>
      </c>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XFD1048576"/>
    </sheetView>
  </sheetViews>
  <sheetFormatPr defaultColWidth="9.13636363636364" defaultRowHeight="14.25" customHeight="1"/>
  <cols>
    <col min="1" max="1" width="10.2909090909091" customWidth="1"/>
    <col min="2" max="3" width="23.8545454545455" customWidth="1"/>
    <col min="4" max="4" width="11.1363636363636" customWidth="1"/>
    <col min="5" max="5" width="17.7090909090909" customWidth="1"/>
    <col min="6" max="6" width="9.85454545454546" customWidth="1"/>
    <col min="7" max="7" width="17.7090909090909" customWidth="1"/>
    <col min="8" max="11" width="15.4181818181818" customWidth="1"/>
  </cols>
  <sheetData>
    <row r="1" ht="13.5" customHeight="1" spans="1:11">
      <c r="A1" s="1"/>
      <c r="B1" s="1"/>
      <c r="C1" s="1"/>
      <c r="D1" s="2"/>
      <c r="E1" s="2"/>
      <c r="F1" s="2"/>
      <c r="G1" s="2"/>
      <c r="H1" s="3"/>
      <c r="I1" s="3"/>
      <c r="J1" s="3"/>
      <c r="K1" s="4" t="s">
        <v>555</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"单位名称："&amp;"中国共产党盈江县委员会组织部"</f>
        <v>单位名称：中国共产党盈江县委员会组织部</v>
      </c>
      <c r="B3" s="31"/>
      <c r="C3" s="31"/>
      <c r="D3" s="31"/>
      <c r="E3" s="31"/>
      <c r="F3" s="31"/>
      <c r="G3" s="31"/>
      <c r="H3" s="32"/>
      <c r="I3" s="32"/>
      <c r="J3" s="32"/>
      <c r="K3" s="40" t="s">
        <v>27</v>
      </c>
    </row>
    <row r="4" ht="21.75" customHeight="1" spans="1:11">
      <c r="A4" s="33" t="s">
        <v>239</v>
      </c>
      <c r="B4" s="33" t="s">
        <v>144</v>
      </c>
      <c r="C4" s="33" t="s">
        <v>240</v>
      </c>
      <c r="D4" s="34" t="s">
        <v>145</v>
      </c>
      <c r="E4" s="34" t="s">
        <v>146</v>
      </c>
      <c r="F4" s="34" t="s">
        <v>241</v>
      </c>
      <c r="G4" s="34" t="s">
        <v>242</v>
      </c>
      <c r="H4" s="35" t="s">
        <v>30</v>
      </c>
      <c r="I4" s="35" t="s">
        <v>556</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504</v>
      </c>
      <c r="B10" s="38"/>
      <c r="C10" s="38"/>
      <c r="D10" s="38"/>
      <c r="E10" s="38"/>
      <c r="F10" s="38"/>
      <c r="G10" s="38"/>
      <c r="H10" s="23"/>
      <c r="I10" s="23"/>
      <c r="J10" s="23"/>
      <c r="K10" s="42"/>
    </row>
    <row r="11" ht="23" customHeight="1" spans="1:1">
      <c r="A11" s="39" t="s">
        <v>557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0"/>
  <sheetViews>
    <sheetView showZeros="0" workbookViewId="0">
      <selection activeCell="A1" sqref="$A1:$XFD1048576"/>
    </sheetView>
  </sheetViews>
  <sheetFormatPr defaultColWidth="9.13636363636364" defaultRowHeight="14.25" customHeight="1" outlineLevelCol="6"/>
  <cols>
    <col min="1" max="4" width="20.0454545454545" customWidth="1"/>
    <col min="5" max="7" width="21.0454545454545" customWidth="1"/>
  </cols>
  <sheetData>
    <row r="1" ht="13.5" customHeight="1" spans="1:7">
      <c r="A1" s="1"/>
      <c r="B1" s="1"/>
      <c r="C1" s="1"/>
      <c r="D1" s="2"/>
      <c r="E1" s="3"/>
      <c r="F1" s="3"/>
      <c r="G1" s="4" t="s">
        <v>558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"单位名称："&amp;"中国共产党盈江县委员会组织部"</f>
        <v>单位名称：中国共产党盈江县委员会组织部</v>
      </c>
      <c r="B3" s="7"/>
      <c r="C3" s="7"/>
      <c r="D3" s="7"/>
      <c r="E3" s="8"/>
      <c r="F3" s="8"/>
      <c r="G3" s="9" t="s">
        <v>27</v>
      </c>
    </row>
    <row r="4" ht="21.75" customHeight="1" spans="1:7">
      <c r="A4" s="10" t="s">
        <v>240</v>
      </c>
      <c r="B4" s="10" t="s">
        <v>239</v>
      </c>
      <c r="C4" s="10" t="s">
        <v>144</v>
      </c>
      <c r="D4" s="11" t="s">
        <v>559</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12520700</v>
      </c>
      <c r="F8" s="23"/>
      <c r="G8" s="23"/>
    </row>
    <row r="9" ht="52.5" customHeight="1" spans="1:7">
      <c r="A9" s="24"/>
      <c r="B9" s="22" t="s">
        <v>560</v>
      </c>
      <c r="C9" s="22" t="s">
        <v>232</v>
      </c>
      <c r="D9" s="22" t="s">
        <v>561</v>
      </c>
      <c r="E9" s="23">
        <v>317100</v>
      </c>
      <c r="F9" s="23"/>
      <c r="G9" s="23"/>
    </row>
    <row r="10" ht="52.5" customHeight="1" spans="1:7">
      <c r="A10" s="25"/>
      <c r="B10" s="22" t="s">
        <v>562</v>
      </c>
      <c r="C10" s="22" t="s">
        <v>236</v>
      </c>
      <c r="D10" s="22" t="s">
        <v>561</v>
      </c>
      <c r="E10" s="23">
        <v>50000</v>
      </c>
      <c r="F10" s="23"/>
      <c r="G10" s="23"/>
    </row>
    <row r="11" ht="52.5" customHeight="1" spans="1:7">
      <c r="A11" s="25"/>
      <c r="B11" s="22" t="s">
        <v>562</v>
      </c>
      <c r="C11" s="22" t="s">
        <v>234</v>
      </c>
      <c r="D11" s="22" t="s">
        <v>561</v>
      </c>
      <c r="E11" s="23">
        <v>600000</v>
      </c>
      <c r="F11" s="23"/>
      <c r="G11" s="23"/>
    </row>
    <row r="12" ht="52.5" customHeight="1" spans="1:7">
      <c r="A12" s="25"/>
      <c r="B12" s="22" t="s">
        <v>563</v>
      </c>
      <c r="C12" s="22" t="s">
        <v>263</v>
      </c>
      <c r="D12" s="22" t="s">
        <v>561</v>
      </c>
      <c r="E12" s="23">
        <v>30000</v>
      </c>
      <c r="F12" s="23"/>
      <c r="G12" s="23"/>
    </row>
    <row r="13" ht="52.5" customHeight="1" spans="1:7">
      <c r="A13" s="25"/>
      <c r="B13" s="22" t="s">
        <v>563</v>
      </c>
      <c r="C13" s="22" t="s">
        <v>261</v>
      </c>
      <c r="D13" s="22" t="s">
        <v>561</v>
      </c>
      <c r="E13" s="23">
        <v>35000</v>
      </c>
      <c r="F13" s="23"/>
      <c r="G13" s="23"/>
    </row>
    <row r="14" ht="52.5" customHeight="1" spans="1:7">
      <c r="A14" s="25"/>
      <c r="B14" s="22" t="s">
        <v>563</v>
      </c>
      <c r="C14" s="22" t="s">
        <v>265</v>
      </c>
      <c r="D14" s="22" t="s">
        <v>561</v>
      </c>
      <c r="E14" s="23">
        <v>70000</v>
      </c>
      <c r="F14" s="23"/>
      <c r="G14" s="23"/>
    </row>
    <row r="15" ht="52.5" customHeight="1" spans="1:7">
      <c r="A15" s="25"/>
      <c r="B15" s="22" t="s">
        <v>563</v>
      </c>
      <c r="C15" s="22" t="s">
        <v>285</v>
      </c>
      <c r="D15" s="22" t="s">
        <v>561</v>
      </c>
      <c r="E15" s="23">
        <v>120000</v>
      </c>
      <c r="F15" s="23"/>
      <c r="G15" s="23"/>
    </row>
    <row r="16" ht="52.5" customHeight="1" spans="1:7">
      <c r="A16" s="25"/>
      <c r="B16" s="22" t="s">
        <v>563</v>
      </c>
      <c r="C16" s="22" t="s">
        <v>267</v>
      </c>
      <c r="D16" s="22" t="s">
        <v>561</v>
      </c>
      <c r="E16" s="23">
        <v>70000</v>
      </c>
      <c r="F16" s="23"/>
      <c r="G16" s="23"/>
    </row>
    <row r="17" ht="52.5" customHeight="1" spans="1:7">
      <c r="A17" s="25"/>
      <c r="B17" s="22" t="s">
        <v>563</v>
      </c>
      <c r="C17" s="22" t="s">
        <v>255</v>
      </c>
      <c r="D17" s="22" t="s">
        <v>561</v>
      </c>
      <c r="E17" s="23">
        <v>100000</v>
      </c>
      <c r="F17" s="23"/>
      <c r="G17" s="23"/>
    </row>
    <row r="18" ht="52.5" customHeight="1" spans="1:7">
      <c r="A18" s="25"/>
      <c r="B18" s="22" t="s">
        <v>563</v>
      </c>
      <c r="C18" s="22" t="s">
        <v>257</v>
      </c>
      <c r="D18" s="22" t="s">
        <v>561</v>
      </c>
      <c r="E18" s="23">
        <v>360000</v>
      </c>
      <c r="F18" s="23"/>
      <c r="G18" s="23"/>
    </row>
    <row r="19" ht="52.5" customHeight="1" spans="1:7">
      <c r="A19" s="25"/>
      <c r="B19" s="22" t="s">
        <v>563</v>
      </c>
      <c r="C19" s="22" t="s">
        <v>279</v>
      </c>
      <c r="D19" s="22" t="s">
        <v>561</v>
      </c>
      <c r="E19" s="23">
        <v>30000</v>
      </c>
      <c r="F19" s="23"/>
      <c r="G19" s="23"/>
    </row>
    <row r="20" ht="52.5" customHeight="1" spans="1:7">
      <c r="A20" s="25"/>
      <c r="B20" s="22" t="s">
        <v>563</v>
      </c>
      <c r="C20" s="22" t="s">
        <v>283</v>
      </c>
      <c r="D20" s="22" t="s">
        <v>561</v>
      </c>
      <c r="E20" s="23">
        <v>60000</v>
      </c>
      <c r="F20" s="23"/>
      <c r="G20" s="23"/>
    </row>
    <row r="21" ht="52.5" customHeight="1" spans="1:7">
      <c r="A21" s="25"/>
      <c r="B21" s="22" t="s">
        <v>563</v>
      </c>
      <c r="C21" s="22" t="s">
        <v>277</v>
      </c>
      <c r="D21" s="22" t="s">
        <v>561</v>
      </c>
      <c r="E21" s="23">
        <v>91500</v>
      </c>
      <c r="F21" s="23"/>
      <c r="G21" s="23"/>
    </row>
    <row r="22" ht="52.5" customHeight="1" spans="1:7">
      <c r="A22" s="25"/>
      <c r="B22" s="22" t="s">
        <v>563</v>
      </c>
      <c r="C22" s="22" t="s">
        <v>287</v>
      </c>
      <c r="D22" s="22" t="s">
        <v>561</v>
      </c>
      <c r="E22" s="23">
        <v>100000</v>
      </c>
      <c r="F22" s="23"/>
      <c r="G22" s="23"/>
    </row>
    <row r="23" ht="52.5" customHeight="1" spans="1:7">
      <c r="A23" s="25"/>
      <c r="B23" s="22" t="s">
        <v>563</v>
      </c>
      <c r="C23" s="22" t="s">
        <v>281</v>
      </c>
      <c r="D23" s="22" t="s">
        <v>561</v>
      </c>
      <c r="E23" s="23">
        <v>60000</v>
      </c>
      <c r="F23" s="23"/>
      <c r="G23" s="23"/>
    </row>
    <row r="24" ht="52.5" customHeight="1" spans="1:7">
      <c r="A24" s="25"/>
      <c r="B24" s="22" t="s">
        <v>563</v>
      </c>
      <c r="C24" s="22" t="s">
        <v>291</v>
      </c>
      <c r="D24" s="22" t="s">
        <v>561</v>
      </c>
      <c r="E24" s="23">
        <v>70000</v>
      </c>
      <c r="F24" s="23"/>
      <c r="G24" s="23"/>
    </row>
    <row r="25" ht="52.5" customHeight="1" spans="1:7">
      <c r="A25" s="25"/>
      <c r="B25" s="22" t="s">
        <v>563</v>
      </c>
      <c r="C25" s="22" t="s">
        <v>245</v>
      </c>
      <c r="D25" s="22" t="s">
        <v>561</v>
      </c>
      <c r="E25" s="23">
        <v>154100</v>
      </c>
      <c r="F25" s="23"/>
      <c r="G25" s="23"/>
    </row>
    <row r="26" ht="52.5" customHeight="1" spans="1:7">
      <c r="A26" s="25"/>
      <c r="B26" s="22" t="s">
        <v>563</v>
      </c>
      <c r="C26" s="22" t="s">
        <v>275</v>
      </c>
      <c r="D26" s="22" t="s">
        <v>561</v>
      </c>
      <c r="E26" s="23">
        <v>300000</v>
      </c>
      <c r="F26" s="23"/>
      <c r="G26" s="23"/>
    </row>
    <row r="27" ht="52.5" customHeight="1" spans="1:7">
      <c r="A27" s="25"/>
      <c r="B27" s="22" t="s">
        <v>563</v>
      </c>
      <c r="C27" s="22" t="s">
        <v>271</v>
      </c>
      <c r="D27" s="22" t="s">
        <v>561</v>
      </c>
      <c r="E27" s="23">
        <v>100000</v>
      </c>
      <c r="F27" s="23"/>
      <c r="G27" s="23"/>
    </row>
    <row r="28" ht="52.5" customHeight="1" spans="1:7">
      <c r="A28" s="25"/>
      <c r="B28" s="22" t="s">
        <v>563</v>
      </c>
      <c r="C28" s="22" t="s">
        <v>293</v>
      </c>
      <c r="D28" s="22" t="s">
        <v>561</v>
      </c>
      <c r="E28" s="23">
        <v>1290000</v>
      </c>
      <c r="F28" s="23"/>
      <c r="G28" s="23"/>
    </row>
    <row r="29" ht="52.5" customHeight="1" spans="1:7">
      <c r="A29" s="25"/>
      <c r="B29" s="22" t="s">
        <v>563</v>
      </c>
      <c r="C29" s="22" t="s">
        <v>289</v>
      </c>
      <c r="D29" s="22" t="s">
        <v>561</v>
      </c>
      <c r="E29" s="23">
        <v>109000</v>
      </c>
      <c r="F29" s="23"/>
      <c r="G29" s="23"/>
    </row>
    <row r="30" ht="52.5" customHeight="1" spans="1:7">
      <c r="A30" s="25"/>
      <c r="B30" s="22" t="s">
        <v>563</v>
      </c>
      <c r="C30" s="22" t="s">
        <v>311</v>
      </c>
      <c r="D30" s="22" t="s">
        <v>561</v>
      </c>
      <c r="E30" s="23">
        <v>150000</v>
      </c>
      <c r="F30" s="23"/>
      <c r="G30" s="23"/>
    </row>
    <row r="31" ht="52.5" customHeight="1" spans="1:7">
      <c r="A31" s="25"/>
      <c r="B31" s="22" t="s">
        <v>563</v>
      </c>
      <c r="C31" s="22" t="s">
        <v>301</v>
      </c>
      <c r="D31" s="22" t="s">
        <v>561</v>
      </c>
      <c r="E31" s="23">
        <v>88200</v>
      </c>
      <c r="F31" s="23"/>
      <c r="G31" s="23"/>
    </row>
    <row r="32" ht="52.5" customHeight="1" spans="1:7">
      <c r="A32" s="25"/>
      <c r="B32" s="22" t="s">
        <v>563</v>
      </c>
      <c r="C32" s="22" t="s">
        <v>269</v>
      </c>
      <c r="D32" s="22" t="s">
        <v>561</v>
      </c>
      <c r="E32" s="23">
        <v>7600</v>
      </c>
      <c r="F32" s="23"/>
      <c r="G32" s="23"/>
    </row>
    <row r="33" ht="52.5" customHeight="1" spans="1:7">
      <c r="A33" s="25"/>
      <c r="B33" s="22" t="s">
        <v>563</v>
      </c>
      <c r="C33" s="22" t="s">
        <v>248</v>
      </c>
      <c r="D33" s="22" t="s">
        <v>561</v>
      </c>
      <c r="E33" s="23">
        <v>100000</v>
      </c>
      <c r="F33" s="23"/>
      <c r="G33" s="23"/>
    </row>
    <row r="34" ht="52.5" customHeight="1" spans="1:7">
      <c r="A34" s="25"/>
      <c r="B34" s="22" t="s">
        <v>564</v>
      </c>
      <c r="C34" s="22" t="s">
        <v>297</v>
      </c>
      <c r="D34" s="22" t="s">
        <v>561</v>
      </c>
      <c r="E34" s="23">
        <v>5970200</v>
      </c>
      <c r="F34" s="23"/>
      <c r="G34" s="23"/>
    </row>
    <row r="35" ht="52.5" customHeight="1" spans="1:7">
      <c r="A35" s="25"/>
      <c r="B35" s="22" t="s">
        <v>564</v>
      </c>
      <c r="C35" s="22" t="s">
        <v>305</v>
      </c>
      <c r="D35" s="22" t="s">
        <v>561</v>
      </c>
      <c r="E35" s="23">
        <v>370000</v>
      </c>
      <c r="F35" s="23"/>
      <c r="G35" s="23"/>
    </row>
    <row r="36" ht="52.5" customHeight="1" spans="1:7">
      <c r="A36" s="25"/>
      <c r="B36" s="22" t="s">
        <v>564</v>
      </c>
      <c r="C36" s="22" t="s">
        <v>273</v>
      </c>
      <c r="D36" s="22" t="s">
        <v>561</v>
      </c>
      <c r="E36" s="23">
        <v>240000</v>
      </c>
      <c r="F36" s="23"/>
      <c r="G36" s="23"/>
    </row>
    <row r="37" ht="52.5" customHeight="1" spans="1:7">
      <c r="A37" s="25"/>
      <c r="B37" s="22" t="s">
        <v>564</v>
      </c>
      <c r="C37" s="22" t="s">
        <v>250</v>
      </c>
      <c r="D37" s="22" t="s">
        <v>561</v>
      </c>
      <c r="E37" s="23">
        <v>400000</v>
      </c>
      <c r="F37" s="23"/>
      <c r="G37" s="23"/>
    </row>
    <row r="38" ht="52.5" customHeight="1" spans="1:7">
      <c r="A38" s="25"/>
      <c r="B38" s="22" t="s">
        <v>564</v>
      </c>
      <c r="C38" s="22" t="s">
        <v>309</v>
      </c>
      <c r="D38" s="22" t="s">
        <v>561</v>
      </c>
      <c r="E38" s="23">
        <v>500000</v>
      </c>
      <c r="F38" s="23"/>
      <c r="G38" s="23"/>
    </row>
    <row r="39" ht="52.5" customHeight="1" spans="1:7">
      <c r="A39" s="25"/>
      <c r="B39" s="22" t="s">
        <v>564</v>
      </c>
      <c r="C39" s="22" t="s">
        <v>299</v>
      </c>
      <c r="D39" s="22" t="s">
        <v>561</v>
      </c>
      <c r="E39" s="23">
        <v>578000</v>
      </c>
      <c r="F39" s="23"/>
      <c r="G39" s="23"/>
    </row>
    <row r="40" ht="30" customHeight="1" spans="1:7">
      <c r="A40" s="26" t="s">
        <v>30</v>
      </c>
      <c r="B40" s="27" t="s">
        <v>543</v>
      </c>
      <c r="C40" s="27"/>
      <c r="D40" s="28"/>
      <c r="E40" s="23">
        <v>12520700</v>
      </c>
      <c r="F40" s="23"/>
      <c r="G40" s="23"/>
    </row>
  </sheetData>
  <mergeCells count="11">
    <mergeCell ref="A2:G2"/>
    <mergeCell ref="A3:D3"/>
    <mergeCell ref="E4:G4"/>
    <mergeCell ref="A40:D40"/>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XFD1048576"/>
    </sheetView>
  </sheetViews>
  <sheetFormatPr defaultColWidth="9.1363636363636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3" width="9.2" customWidth="1"/>
    <col min="14" max="14" width="11.9181818181818" customWidth="1"/>
    <col min="15" max="15" width="4.47272727272727" customWidth="1"/>
    <col min="16" max="19" width="4.91818181818182" customWidth="1"/>
  </cols>
  <sheetData>
    <row r="1" ht="16.5" customHeight="1" spans="1:17">
      <c r="A1" s="169"/>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"单位名称："&amp;"中国共产党盈江县委员会组织部"</f>
        <v>单位名称：中国共产党盈江县委员会组织部</v>
      </c>
      <c r="B3" s="31"/>
      <c r="C3" s="46"/>
      <c r="D3" s="46"/>
      <c r="E3" s="46"/>
      <c r="F3" s="46"/>
      <c r="G3" s="46"/>
      <c r="H3" s="46"/>
      <c r="I3" s="46"/>
      <c r="J3" s="46"/>
      <c r="K3" s="46"/>
      <c r="L3" s="46"/>
      <c r="M3" s="46"/>
      <c r="N3" s="46"/>
      <c r="O3" s="46"/>
      <c r="P3" s="88" t="s">
        <v>27</v>
      </c>
      <c r="Q3" s="88"/>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2" t="s">
        <v>38</v>
      </c>
      <c r="J5" s="172"/>
      <c r="K5" s="172"/>
      <c r="L5" s="172"/>
      <c r="M5" s="172"/>
      <c r="N5" s="172"/>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0" t="s">
        <v>45</v>
      </c>
      <c r="B8" s="170" t="s">
        <v>46</v>
      </c>
      <c r="C8" s="23">
        <v>19826242.68</v>
      </c>
      <c r="D8" s="23">
        <v>19826242.68</v>
      </c>
      <c r="E8" s="23">
        <v>19826242.68</v>
      </c>
      <c r="F8" s="23"/>
      <c r="G8" s="23"/>
      <c r="H8" s="23"/>
      <c r="I8" s="23"/>
      <c r="J8" s="23"/>
      <c r="K8" s="23"/>
      <c r="L8" s="23"/>
      <c r="M8" s="23"/>
      <c r="N8" s="23"/>
      <c r="O8" s="23"/>
      <c r="P8" s="23"/>
      <c r="Q8" s="23"/>
      <c r="R8" s="23"/>
      <c r="S8" s="23"/>
    </row>
    <row r="9" ht="30" customHeight="1" spans="1:19">
      <c r="A9" s="12" t="s">
        <v>30</v>
      </c>
      <c r="B9" s="171"/>
      <c r="C9" s="160">
        <v>19826242.68</v>
      </c>
      <c r="D9" s="160">
        <v>19826242.68</v>
      </c>
      <c r="E9" s="160">
        <v>19826242.68</v>
      </c>
      <c r="F9" s="160"/>
      <c r="G9" s="160"/>
      <c r="H9" s="160"/>
      <c r="I9" s="160"/>
      <c r="J9" s="160"/>
      <c r="K9" s="160"/>
      <c r="L9" s="160"/>
      <c r="M9" s="160"/>
      <c r="N9" s="160"/>
      <c r="O9" s="160"/>
      <c r="P9" s="160"/>
      <c r="Q9" s="160"/>
      <c r="R9" s="160"/>
      <c r="S9" s="16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workbookViewId="0">
      <selection activeCell="A1" sqref="$A1:$XFD1048576"/>
    </sheetView>
  </sheetViews>
  <sheetFormatPr defaultColWidth="8.85454545454546" defaultRowHeight="15" customHeight="1"/>
  <cols>
    <col min="1" max="1" width="9.62727272727273" customWidth="1"/>
    <col min="2" max="2" width="9.47272727272727" customWidth="1"/>
    <col min="3" max="6" width="14.4727272727273" customWidth="1"/>
    <col min="7" max="7" width="12.6272727272727" customWidth="1"/>
    <col min="8" max="8" width="4.34545454545455" customWidth="1"/>
    <col min="9" max="9" width="7.29090909090909" customWidth="1"/>
    <col min="10" max="13" width="12.7727272727273" customWidth="1"/>
    <col min="14" max="14" width="5.77272727272727" customWidth="1"/>
    <col min="15" max="15" width="12.7727272727273" customWidth="1"/>
  </cols>
  <sheetData>
    <row r="1" ht="18.75" customHeight="1" spans="1:15">
      <c r="A1" s="162"/>
      <c r="B1" s="162"/>
      <c r="C1" s="162"/>
      <c r="D1" s="162"/>
      <c r="E1" s="162"/>
      <c r="F1" s="162"/>
      <c r="G1" s="162"/>
      <c r="H1" s="162"/>
      <c r="I1" s="162"/>
      <c r="J1" s="162"/>
      <c r="K1" s="162"/>
      <c r="L1" s="162"/>
      <c r="M1" s="162"/>
      <c r="N1" s="43" t="s">
        <v>47</v>
      </c>
      <c r="O1" s="43"/>
    </row>
    <row r="2" ht="36" customHeight="1" spans="1:15">
      <c r="A2" s="163" t="str">
        <f>"2025"&amp;"年部门支出预算表"</f>
        <v>2025年部门支出预算表</v>
      </c>
      <c r="B2" s="163"/>
      <c r="C2" s="163"/>
      <c r="D2" s="163"/>
      <c r="E2" s="163"/>
      <c r="F2" s="163"/>
      <c r="G2" s="163"/>
      <c r="H2" s="163"/>
      <c r="I2" s="163"/>
      <c r="J2" s="163"/>
      <c r="K2" s="163"/>
      <c r="L2" s="163"/>
      <c r="M2" s="163"/>
      <c r="N2" s="163"/>
      <c r="O2" s="163"/>
    </row>
    <row r="3" ht="18.75" customHeight="1" spans="1:15">
      <c r="A3" s="31" t="str">
        <f>"单位名称："&amp;"中国共产党盈江县委员会组织部"</f>
        <v>单位名称：中国共产党盈江县委员会组织部</v>
      </c>
      <c r="B3" s="31"/>
      <c r="C3" s="31"/>
      <c r="D3" s="31"/>
      <c r="E3" s="31"/>
      <c r="F3" s="31"/>
      <c r="G3" s="162"/>
      <c r="H3" s="162"/>
      <c r="I3" s="162"/>
      <c r="J3" s="162"/>
      <c r="K3" s="162"/>
      <c r="L3" s="162"/>
      <c r="M3" s="162"/>
      <c r="N3" s="43" t="s">
        <v>1</v>
      </c>
      <c r="O3" s="43"/>
    </row>
    <row r="4" ht="31.5" customHeight="1" spans="1:15">
      <c r="A4" s="164" t="s">
        <v>48</v>
      </c>
      <c r="B4" s="164" t="s">
        <v>49</v>
      </c>
      <c r="C4" s="164" t="s">
        <v>30</v>
      </c>
      <c r="D4" s="164" t="s">
        <v>34</v>
      </c>
      <c r="E4" s="164"/>
      <c r="F4" s="164"/>
      <c r="G4" s="164" t="s">
        <v>35</v>
      </c>
      <c r="H4" s="164" t="s">
        <v>36</v>
      </c>
      <c r="I4" s="164" t="s">
        <v>50</v>
      </c>
      <c r="J4" s="164" t="s">
        <v>51</v>
      </c>
      <c r="K4" s="164"/>
      <c r="L4" s="164"/>
      <c r="M4" s="164"/>
      <c r="N4" s="164"/>
      <c r="O4" s="164"/>
    </row>
    <row r="5" ht="37.3" customHeight="1" spans="1:15">
      <c r="A5" s="164"/>
      <c r="B5" s="164"/>
      <c r="C5" s="164"/>
      <c r="D5" s="164" t="s">
        <v>33</v>
      </c>
      <c r="E5" s="164" t="s">
        <v>52</v>
      </c>
      <c r="F5" s="164" t="s">
        <v>53</v>
      </c>
      <c r="G5" s="164"/>
      <c r="H5" s="164"/>
      <c r="I5" s="164"/>
      <c r="J5" s="164" t="s">
        <v>33</v>
      </c>
      <c r="K5" s="164" t="s">
        <v>54</v>
      </c>
      <c r="L5" s="164" t="s">
        <v>55</v>
      </c>
      <c r="M5" s="164" t="s">
        <v>56</v>
      </c>
      <c r="N5" s="164" t="s">
        <v>57</v>
      </c>
      <c r="O5" s="164" t="s">
        <v>58</v>
      </c>
    </row>
    <row r="6" ht="18.75" customHeight="1" spans="1:15">
      <c r="A6" s="165" t="s">
        <v>59</v>
      </c>
      <c r="B6" s="165" t="s">
        <v>60</v>
      </c>
      <c r="C6" s="165" t="s">
        <v>61</v>
      </c>
      <c r="D6" s="165" t="s">
        <v>62</v>
      </c>
      <c r="E6" s="165" t="s">
        <v>63</v>
      </c>
      <c r="F6" s="165" t="s">
        <v>64</v>
      </c>
      <c r="G6" s="165" t="s">
        <v>65</v>
      </c>
      <c r="H6" s="165" t="s">
        <v>66</v>
      </c>
      <c r="I6" s="165" t="s">
        <v>67</v>
      </c>
      <c r="J6" s="165" t="s">
        <v>68</v>
      </c>
      <c r="K6" s="165" t="s">
        <v>69</v>
      </c>
      <c r="L6" s="165" t="s">
        <v>70</v>
      </c>
      <c r="M6" s="165" t="s">
        <v>71</v>
      </c>
      <c r="N6" s="165" t="s">
        <v>72</v>
      </c>
      <c r="O6" s="165" t="s">
        <v>73</v>
      </c>
    </row>
    <row r="7" ht="52.5" customHeight="1" spans="1:15">
      <c r="A7" s="166" t="s">
        <v>74</v>
      </c>
      <c r="B7" s="166" t="s">
        <v>75</v>
      </c>
      <c r="C7" s="132">
        <v>15669986.92</v>
      </c>
      <c r="D7" s="132">
        <v>15669986.92</v>
      </c>
      <c r="E7" s="132">
        <v>5321986.92</v>
      </c>
      <c r="F7" s="132">
        <v>10348000</v>
      </c>
      <c r="G7" s="132"/>
      <c r="H7" s="132"/>
      <c r="I7" s="132"/>
      <c r="J7" s="132"/>
      <c r="K7" s="132"/>
      <c r="L7" s="132"/>
      <c r="M7" s="132"/>
      <c r="N7" s="132"/>
      <c r="O7" s="132"/>
    </row>
    <row r="8" ht="52.5" customHeight="1" spans="1:15">
      <c r="A8" s="167" t="s">
        <v>76</v>
      </c>
      <c r="B8" s="167" t="s">
        <v>77</v>
      </c>
      <c r="C8" s="132">
        <v>15669986.92</v>
      </c>
      <c r="D8" s="132">
        <v>15669986.92</v>
      </c>
      <c r="E8" s="132">
        <v>5321986.92</v>
      </c>
      <c r="F8" s="132">
        <v>10348000</v>
      </c>
      <c r="G8" s="132"/>
      <c r="H8" s="132"/>
      <c r="I8" s="132"/>
      <c r="J8" s="132"/>
      <c r="K8" s="132"/>
      <c r="L8" s="132"/>
      <c r="M8" s="132"/>
      <c r="N8" s="132"/>
      <c r="O8" s="132"/>
    </row>
    <row r="9" ht="52.5" customHeight="1" spans="1:15">
      <c r="A9" s="168" t="s">
        <v>78</v>
      </c>
      <c r="B9" s="168" t="s">
        <v>79</v>
      </c>
      <c r="C9" s="132">
        <v>15669986.92</v>
      </c>
      <c r="D9" s="132">
        <v>15669986.92</v>
      </c>
      <c r="E9" s="132">
        <v>5321986.92</v>
      </c>
      <c r="F9" s="132">
        <v>10348000</v>
      </c>
      <c r="G9" s="132"/>
      <c r="H9" s="132"/>
      <c r="I9" s="132"/>
      <c r="J9" s="132"/>
      <c r="K9" s="132"/>
      <c r="L9" s="132"/>
      <c r="M9" s="132"/>
      <c r="N9" s="132"/>
      <c r="O9" s="132"/>
    </row>
    <row r="10" ht="52.5" customHeight="1" spans="1:15">
      <c r="A10" s="166" t="s">
        <v>80</v>
      </c>
      <c r="B10" s="166" t="s">
        <v>81</v>
      </c>
      <c r="C10" s="132">
        <v>3402716.06</v>
      </c>
      <c r="D10" s="132">
        <v>3402716.06</v>
      </c>
      <c r="E10" s="132">
        <v>2197116.06</v>
      </c>
      <c r="F10" s="132">
        <v>1205600</v>
      </c>
      <c r="G10" s="132"/>
      <c r="H10" s="132"/>
      <c r="I10" s="132"/>
      <c r="J10" s="132"/>
      <c r="K10" s="132"/>
      <c r="L10" s="132"/>
      <c r="M10" s="132"/>
      <c r="N10" s="132"/>
      <c r="O10" s="132"/>
    </row>
    <row r="11" ht="52.5" customHeight="1" spans="1:15">
      <c r="A11" s="167" t="s">
        <v>82</v>
      </c>
      <c r="B11" s="167" t="s">
        <v>83</v>
      </c>
      <c r="C11" s="132">
        <v>1947753.71</v>
      </c>
      <c r="D11" s="132">
        <v>1947753.71</v>
      </c>
      <c r="E11" s="132">
        <v>742153.71</v>
      </c>
      <c r="F11" s="132">
        <v>1205600</v>
      </c>
      <c r="G11" s="132"/>
      <c r="H11" s="132"/>
      <c r="I11" s="132"/>
      <c r="J11" s="132"/>
      <c r="K11" s="132"/>
      <c r="L11" s="132"/>
      <c r="M11" s="132"/>
      <c r="N11" s="132"/>
      <c r="O11" s="132"/>
    </row>
    <row r="12" ht="52.5" customHeight="1" spans="1:15">
      <c r="A12" s="168" t="s">
        <v>84</v>
      </c>
      <c r="B12" s="168" t="s">
        <v>85</v>
      </c>
      <c r="C12" s="132">
        <v>1211600</v>
      </c>
      <c r="D12" s="132">
        <v>1211600</v>
      </c>
      <c r="E12" s="132">
        <v>6000</v>
      </c>
      <c r="F12" s="132">
        <v>1205600</v>
      </c>
      <c r="G12" s="132"/>
      <c r="H12" s="132"/>
      <c r="I12" s="132"/>
      <c r="J12" s="132"/>
      <c r="K12" s="132"/>
      <c r="L12" s="132"/>
      <c r="M12" s="132"/>
      <c r="N12" s="132"/>
      <c r="O12" s="132"/>
    </row>
    <row r="13" ht="52.5" customHeight="1" spans="1:15">
      <c r="A13" s="168" t="s">
        <v>86</v>
      </c>
      <c r="B13" s="168" t="s">
        <v>87</v>
      </c>
      <c r="C13" s="132">
        <v>640641.38</v>
      </c>
      <c r="D13" s="132">
        <v>640641.38</v>
      </c>
      <c r="E13" s="132">
        <v>640641.38</v>
      </c>
      <c r="F13" s="132"/>
      <c r="G13" s="132"/>
      <c r="H13" s="132"/>
      <c r="I13" s="132"/>
      <c r="J13" s="132"/>
      <c r="K13" s="132"/>
      <c r="L13" s="132"/>
      <c r="M13" s="132"/>
      <c r="N13" s="132"/>
      <c r="O13" s="132"/>
    </row>
    <row r="14" ht="52.5" customHeight="1" spans="1:15">
      <c r="A14" s="168" t="s">
        <v>88</v>
      </c>
      <c r="B14" s="168" t="s">
        <v>89</v>
      </c>
      <c r="C14" s="132">
        <v>95512.33</v>
      </c>
      <c r="D14" s="132">
        <v>95512.33</v>
      </c>
      <c r="E14" s="132">
        <v>95512.33</v>
      </c>
      <c r="F14" s="132"/>
      <c r="G14" s="132"/>
      <c r="H14" s="132"/>
      <c r="I14" s="132"/>
      <c r="J14" s="132"/>
      <c r="K14" s="132"/>
      <c r="L14" s="132"/>
      <c r="M14" s="132"/>
      <c r="N14" s="132"/>
      <c r="O14" s="132"/>
    </row>
    <row r="15" ht="52.5" customHeight="1" spans="1:15">
      <c r="A15" s="167" t="s">
        <v>90</v>
      </c>
      <c r="B15" s="167" t="s">
        <v>91</v>
      </c>
      <c r="C15" s="132">
        <v>113940</v>
      </c>
      <c r="D15" s="132">
        <v>113940</v>
      </c>
      <c r="E15" s="132">
        <v>113940</v>
      </c>
      <c r="F15" s="132"/>
      <c r="G15" s="132"/>
      <c r="H15" s="132"/>
      <c r="I15" s="132"/>
      <c r="J15" s="132"/>
      <c r="K15" s="132"/>
      <c r="L15" s="132"/>
      <c r="M15" s="132"/>
      <c r="N15" s="132"/>
      <c r="O15" s="132"/>
    </row>
    <row r="16" ht="52.5" customHeight="1" spans="1:15">
      <c r="A16" s="168" t="s">
        <v>92</v>
      </c>
      <c r="B16" s="168" t="s">
        <v>93</v>
      </c>
      <c r="C16" s="132">
        <v>113940</v>
      </c>
      <c r="D16" s="132">
        <v>113940</v>
      </c>
      <c r="E16" s="132">
        <v>113940</v>
      </c>
      <c r="F16" s="132"/>
      <c r="G16" s="132"/>
      <c r="H16" s="132"/>
      <c r="I16" s="132"/>
      <c r="J16" s="132"/>
      <c r="K16" s="132"/>
      <c r="L16" s="132"/>
      <c r="M16" s="132"/>
      <c r="N16" s="132"/>
      <c r="O16" s="132"/>
    </row>
    <row r="17" ht="52.5" customHeight="1" spans="1:15">
      <c r="A17" s="167" t="s">
        <v>94</v>
      </c>
      <c r="B17" s="167" t="s">
        <v>95</v>
      </c>
      <c r="C17" s="132">
        <v>1331400</v>
      </c>
      <c r="D17" s="132">
        <v>1331400</v>
      </c>
      <c r="E17" s="132">
        <v>1331400</v>
      </c>
      <c r="F17" s="132"/>
      <c r="G17" s="132"/>
      <c r="H17" s="132"/>
      <c r="I17" s="132"/>
      <c r="J17" s="132"/>
      <c r="K17" s="132"/>
      <c r="L17" s="132"/>
      <c r="M17" s="132"/>
      <c r="N17" s="132"/>
      <c r="O17" s="132"/>
    </row>
    <row r="18" ht="52.5" customHeight="1" spans="1:15">
      <c r="A18" s="168" t="s">
        <v>96</v>
      </c>
      <c r="B18" s="168" t="s">
        <v>97</v>
      </c>
      <c r="C18" s="132">
        <v>1331400</v>
      </c>
      <c r="D18" s="132">
        <v>1331400</v>
      </c>
      <c r="E18" s="132">
        <v>1331400</v>
      </c>
      <c r="F18" s="132"/>
      <c r="G18" s="132"/>
      <c r="H18" s="132"/>
      <c r="I18" s="132"/>
      <c r="J18" s="132"/>
      <c r="K18" s="132"/>
      <c r="L18" s="132"/>
      <c r="M18" s="132"/>
      <c r="N18" s="132"/>
      <c r="O18" s="132"/>
    </row>
    <row r="19" ht="52.5" customHeight="1" spans="1:15">
      <c r="A19" s="167" t="s">
        <v>98</v>
      </c>
      <c r="B19" s="167" t="s">
        <v>99</v>
      </c>
      <c r="C19" s="132">
        <v>9622.35</v>
      </c>
      <c r="D19" s="132">
        <v>9622.35</v>
      </c>
      <c r="E19" s="132">
        <v>9622.35</v>
      </c>
      <c r="F19" s="132"/>
      <c r="G19" s="132"/>
      <c r="H19" s="132"/>
      <c r="I19" s="132"/>
      <c r="J19" s="132"/>
      <c r="K19" s="132"/>
      <c r="L19" s="132"/>
      <c r="M19" s="132"/>
      <c r="N19" s="132"/>
      <c r="O19" s="132"/>
    </row>
    <row r="20" ht="52.5" customHeight="1" spans="1:15">
      <c r="A20" s="168" t="s">
        <v>100</v>
      </c>
      <c r="B20" s="168" t="s">
        <v>99</v>
      </c>
      <c r="C20" s="132">
        <v>9622.35</v>
      </c>
      <c r="D20" s="132">
        <v>9622.35</v>
      </c>
      <c r="E20" s="132">
        <v>9622.35</v>
      </c>
      <c r="F20" s="132"/>
      <c r="G20" s="132"/>
      <c r="H20" s="132"/>
      <c r="I20" s="132"/>
      <c r="J20" s="132"/>
      <c r="K20" s="132"/>
      <c r="L20" s="132"/>
      <c r="M20" s="132"/>
      <c r="N20" s="132"/>
      <c r="O20" s="132"/>
    </row>
    <row r="21" ht="52.5" customHeight="1" spans="1:15">
      <c r="A21" s="166" t="s">
        <v>101</v>
      </c>
      <c r="B21" s="166" t="s">
        <v>102</v>
      </c>
      <c r="C21" s="132">
        <v>336924.7</v>
      </c>
      <c r="D21" s="132">
        <v>336924.7</v>
      </c>
      <c r="E21" s="132">
        <v>336924.7</v>
      </c>
      <c r="F21" s="132"/>
      <c r="G21" s="132"/>
      <c r="H21" s="132"/>
      <c r="I21" s="132"/>
      <c r="J21" s="132"/>
      <c r="K21" s="132"/>
      <c r="L21" s="132"/>
      <c r="M21" s="132"/>
      <c r="N21" s="132"/>
      <c r="O21" s="132"/>
    </row>
    <row r="22" ht="52.5" customHeight="1" spans="1:15">
      <c r="A22" s="167" t="s">
        <v>103</v>
      </c>
      <c r="B22" s="167" t="s">
        <v>104</v>
      </c>
      <c r="C22" s="132">
        <v>336924.7</v>
      </c>
      <c r="D22" s="132">
        <v>336924.7</v>
      </c>
      <c r="E22" s="132">
        <v>336924.7</v>
      </c>
      <c r="F22" s="132"/>
      <c r="G22" s="132"/>
      <c r="H22" s="132"/>
      <c r="I22" s="132"/>
      <c r="J22" s="132"/>
      <c r="K22" s="132"/>
      <c r="L22" s="132"/>
      <c r="M22" s="132"/>
      <c r="N22" s="132"/>
      <c r="O22" s="132"/>
    </row>
    <row r="23" ht="52.5" customHeight="1" spans="1:15">
      <c r="A23" s="168" t="s">
        <v>105</v>
      </c>
      <c r="B23" s="168" t="s">
        <v>106</v>
      </c>
      <c r="C23" s="132">
        <v>316316.68</v>
      </c>
      <c r="D23" s="132">
        <v>316316.68</v>
      </c>
      <c r="E23" s="132">
        <v>316316.68</v>
      </c>
      <c r="F23" s="132"/>
      <c r="G23" s="132"/>
      <c r="H23" s="132"/>
      <c r="I23" s="132"/>
      <c r="J23" s="132"/>
      <c r="K23" s="132"/>
      <c r="L23" s="132"/>
      <c r="M23" s="132"/>
      <c r="N23" s="132"/>
      <c r="O23" s="132"/>
    </row>
    <row r="24" ht="52.5" customHeight="1" spans="1:15">
      <c r="A24" s="168" t="s">
        <v>107</v>
      </c>
      <c r="B24" s="168" t="s">
        <v>108</v>
      </c>
      <c r="C24" s="132"/>
      <c r="D24" s="132"/>
      <c r="E24" s="132"/>
      <c r="F24" s="132"/>
      <c r="G24" s="132"/>
      <c r="H24" s="132"/>
      <c r="I24" s="132"/>
      <c r="J24" s="132"/>
      <c r="K24" s="132"/>
      <c r="L24" s="132"/>
      <c r="M24" s="132"/>
      <c r="N24" s="132"/>
      <c r="O24" s="132"/>
    </row>
    <row r="25" ht="52.5" customHeight="1" spans="1:15">
      <c r="A25" s="168" t="s">
        <v>109</v>
      </c>
      <c r="B25" s="168" t="s">
        <v>110</v>
      </c>
      <c r="C25" s="132">
        <v>20608.02</v>
      </c>
      <c r="D25" s="132">
        <v>20608.02</v>
      </c>
      <c r="E25" s="132">
        <v>20608.02</v>
      </c>
      <c r="F25" s="132"/>
      <c r="G25" s="132"/>
      <c r="H25" s="132"/>
      <c r="I25" s="132"/>
      <c r="J25" s="132"/>
      <c r="K25" s="132"/>
      <c r="L25" s="132"/>
      <c r="M25" s="132"/>
      <c r="N25" s="132"/>
      <c r="O25" s="132"/>
    </row>
    <row r="26" ht="52.5" customHeight="1" spans="1:15">
      <c r="A26" s="166" t="s">
        <v>111</v>
      </c>
      <c r="B26" s="166" t="s">
        <v>112</v>
      </c>
      <c r="C26" s="132">
        <v>416615</v>
      </c>
      <c r="D26" s="132">
        <v>416615</v>
      </c>
      <c r="E26" s="132">
        <v>416615</v>
      </c>
      <c r="F26" s="132"/>
      <c r="G26" s="132"/>
      <c r="H26" s="132"/>
      <c r="I26" s="132"/>
      <c r="J26" s="132"/>
      <c r="K26" s="132"/>
      <c r="L26" s="132"/>
      <c r="M26" s="132"/>
      <c r="N26" s="132"/>
      <c r="O26" s="132"/>
    </row>
    <row r="27" ht="52.5" customHeight="1" spans="1:15">
      <c r="A27" s="167" t="s">
        <v>113</v>
      </c>
      <c r="B27" s="167" t="s">
        <v>114</v>
      </c>
      <c r="C27" s="132">
        <v>416615</v>
      </c>
      <c r="D27" s="132">
        <v>416615</v>
      </c>
      <c r="E27" s="132">
        <v>416615</v>
      </c>
      <c r="F27" s="132"/>
      <c r="G27" s="132"/>
      <c r="H27" s="132"/>
      <c r="I27" s="132"/>
      <c r="J27" s="132"/>
      <c r="K27" s="132"/>
      <c r="L27" s="132"/>
      <c r="M27" s="132"/>
      <c r="N27" s="132"/>
      <c r="O27" s="132"/>
    </row>
    <row r="28" ht="52.5" customHeight="1" spans="1:15">
      <c r="A28" s="168" t="s">
        <v>115</v>
      </c>
      <c r="B28" s="168" t="s">
        <v>116</v>
      </c>
      <c r="C28" s="132">
        <v>416615</v>
      </c>
      <c r="D28" s="132">
        <v>416615</v>
      </c>
      <c r="E28" s="132">
        <v>416615</v>
      </c>
      <c r="F28" s="132"/>
      <c r="G28" s="132"/>
      <c r="H28" s="132"/>
      <c r="I28" s="132"/>
      <c r="J28" s="132"/>
      <c r="K28" s="132"/>
      <c r="L28" s="132"/>
      <c r="M28" s="132"/>
      <c r="N28" s="132"/>
      <c r="O28" s="132"/>
    </row>
    <row r="29" ht="30" customHeight="1" spans="1:15">
      <c r="A29" s="165" t="s">
        <v>30</v>
      </c>
      <c r="B29" s="165"/>
      <c r="C29" s="132">
        <v>19826242.68</v>
      </c>
      <c r="D29" s="132">
        <v>19826242.68</v>
      </c>
      <c r="E29" s="132">
        <v>8272642.68</v>
      </c>
      <c r="F29" s="132">
        <v>11553600</v>
      </c>
      <c r="G29" s="132"/>
      <c r="H29" s="132"/>
      <c r="I29" s="132"/>
      <c r="J29" s="132"/>
      <c r="K29" s="132"/>
      <c r="L29" s="132"/>
      <c r="M29" s="132"/>
      <c r="N29" s="132"/>
      <c r="O29" s="132"/>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XFD1048576"/>
    </sheetView>
  </sheetViews>
  <sheetFormatPr defaultColWidth="9.1363636363636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6"/>
      <c r="B1" s="46"/>
      <c r="C1" s="46"/>
      <c r="D1" s="88" t="s">
        <v>117</v>
      </c>
    </row>
    <row r="2" ht="30.75" customHeight="1" spans="1:4">
      <c r="A2" s="155" t="str">
        <f>"2025"&amp;"年部门财政拨款收支预算总表"</f>
        <v>2025年部门财政拨款收支预算总表</v>
      </c>
      <c r="B2" s="155"/>
      <c r="C2" s="155"/>
      <c r="D2" s="155"/>
    </row>
    <row r="3" ht="18.75" customHeight="1" spans="1:4">
      <c r="A3" s="31" t="str">
        <f>"单位名称："&amp;"中国共产党盈江县委员会组织部"</f>
        <v>单位名称：中国共产党盈江县委员会组织部</v>
      </c>
      <c r="B3" s="156"/>
      <c r="C3" s="156"/>
      <c r="D3" s="89" t="s">
        <v>1</v>
      </c>
    </row>
    <row r="4" ht="19.5" customHeight="1" spans="1:4">
      <c r="A4" s="12" t="s">
        <v>118</v>
      </c>
      <c r="B4" s="14"/>
      <c r="C4" s="12" t="s">
        <v>119</v>
      </c>
      <c r="D4" s="14"/>
    </row>
    <row r="5" ht="21.75" customHeight="1" spans="1:4">
      <c r="A5" s="70" t="s">
        <v>120</v>
      </c>
      <c r="B5" s="11" t="s">
        <v>5</v>
      </c>
      <c r="C5" s="70" t="s">
        <v>121</v>
      </c>
      <c r="D5" s="11" t="s">
        <v>5</v>
      </c>
    </row>
    <row r="6" ht="17.25" customHeight="1" spans="1:4">
      <c r="A6" s="72"/>
      <c r="B6" s="18"/>
      <c r="C6" s="72"/>
      <c r="D6" s="18"/>
    </row>
    <row r="7" ht="19.5" customHeight="1" spans="1:4">
      <c r="A7" s="85" t="s">
        <v>122</v>
      </c>
      <c r="B7" s="23">
        <v>19826242.68</v>
      </c>
      <c r="C7" s="85" t="s">
        <v>123</v>
      </c>
      <c r="D7" s="23">
        <v>19826242.68</v>
      </c>
    </row>
    <row r="8" ht="19.5" customHeight="1" spans="1:4">
      <c r="A8" s="85" t="s">
        <v>124</v>
      </c>
      <c r="B8" s="23">
        <v>19826242.68</v>
      </c>
      <c r="C8" s="157" t="str">
        <f>"（"&amp;"一"&amp;"）"&amp;"一般公共服务支出"</f>
        <v>（一）一般公共服务支出</v>
      </c>
      <c r="D8" s="23">
        <v>15669986.92</v>
      </c>
    </row>
    <row r="9" ht="19.5" customHeight="1" spans="1:4">
      <c r="A9" s="158" t="s">
        <v>125</v>
      </c>
      <c r="B9" s="23"/>
      <c r="C9" s="157" t="str">
        <f>"（"&amp;"二"&amp;"）"&amp;"社会保障和就业支出"</f>
        <v>（二）社会保障和就业支出</v>
      </c>
      <c r="D9" s="23">
        <v>3402716.06</v>
      </c>
    </row>
    <row r="10" ht="19.5" customHeight="1" spans="1:4">
      <c r="A10" s="158" t="s">
        <v>126</v>
      </c>
      <c r="B10" s="23"/>
      <c r="C10" s="157" t="str">
        <f>"（"&amp;"三"&amp;"）"&amp;"卫生健康支出"</f>
        <v>（三）卫生健康支出</v>
      </c>
      <c r="D10" s="23">
        <v>336924.7</v>
      </c>
    </row>
    <row r="11" ht="19.5" customHeight="1" spans="1:4">
      <c r="A11" s="158" t="s">
        <v>127</v>
      </c>
      <c r="B11" s="23"/>
      <c r="C11" s="157" t="str">
        <f>"（"&amp;"四"&amp;"）"&amp;"住房保障支出"</f>
        <v>（四）住房保障支出</v>
      </c>
      <c r="D11" s="23">
        <v>416615</v>
      </c>
    </row>
    <row r="12" ht="19.5" customHeight="1" spans="1:4">
      <c r="A12" s="158" t="s">
        <v>124</v>
      </c>
      <c r="B12" s="23"/>
      <c r="C12" s="157"/>
      <c r="D12" s="23"/>
    </row>
    <row r="13" ht="19.5" customHeight="1" spans="1:4">
      <c r="A13" s="158" t="s">
        <v>125</v>
      </c>
      <c r="B13" s="23"/>
      <c r="C13" s="157"/>
      <c r="D13" s="23"/>
    </row>
    <row r="14" ht="19.5" customHeight="1" spans="1:4">
      <c r="A14" s="158" t="s">
        <v>126</v>
      </c>
      <c r="B14" s="23"/>
      <c r="C14" s="157"/>
      <c r="D14" s="23"/>
    </row>
    <row r="15" ht="19.5" customHeight="1" spans="1:4">
      <c r="A15" s="159"/>
      <c r="B15" s="23"/>
      <c r="C15" s="157"/>
      <c r="D15" s="23"/>
    </row>
    <row r="16" ht="19.5" customHeight="1" spans="1:4">
      <c r="A16" s="159"/>
      <c r="B16" s="23"/>
      <c r="C16" s="157"/>
      <c r="D16" s="23"/>
    </row>
    <row r="17" ht="19.5" customHeight="1" spans="1:4">
      <c r="A17" s="159"/>
      <c r="B17" s="23"/>
      <c r="C17" s="157"/>
      <c r="D17" s="23"/>
    </row>
    <row r="18" ht="19.5" customHeight="1" spans="1:4">
      <c r="A18" s="159"/>
      <c r="B18" s="23"/>
      <c r="C18" s="157"/>
      <c r="D18" s="23"/>
    </row>
    <row r="19" ht="19.5" customHeight="1" spans="1:4">
      <c r="A19" s="159"/>
      <c r="B19" s="23"/>
      <c r="C19" s="157"/>
      <c r="D19" s="23"/>
    </row>
    <row r="20" ht="19.5" customHeight="1" spans="1:4">
      <c r="A20" s="85"/>
      <c r="B20" s="23"/>
      <c r="C20" s="157"/>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7"/>
      <c r="B26" s="23"/>
      <c r="C26" s="85"/>
      <c r="D26" s="23"/>
    </row>
    <row r="27" ht="19.5" customHeight="1" spans="1:4">
      <c r="A27" s="85"/>
      <c r="B27" s="23"/>
      <c r="C27" s="85"/>
      <c r="D27" s="23"/>
    </row>
    <row r="28" customHeight="1" spans="1:4">
      <c r="A28" s="85"/>
      <c r="B28" s="23"/>
      <c r="C28" s="158"/>
      <c r="D28" s="23"/>
    </row>
    <row r="29" ht="19.5" customHeight="1" spans="1:4">
      <c r="A29" s="85"/>
      <c r="B29" s="23"/>
      <c r="C29" s="85"/>
      <c r="D29" s="23"/>
    </row>
    <row r="30" ht="19.5" customHeight="1" spans="1:4">
      <c r="A30" s="157"/>
      <c r="B30" s="23"/>
      <c r="C30" s="85"/>
      <c r="D30" s="23"/>
    </row>
    <row r="31" ht="18" customHeight="1" spans="1:4">
      <c r="A31" s="157"/>
      <c r="B31" s="23"/>
      <c r="C31" s="85"/>
      <c r="D31" s="23"/>
    </row>
    <row r="32" ht="18" customHeight="1" spans="1:4">
      <c r="A32" s="157"/>
      <c r="B32" s="23"/>
      <c r="C32" s="158"/>
      <c r="D32" s="23"/>
    </row>
    <row r="33" ht="18" customHeight="1" spans="1:4">
      <c r="A33" s="157"/>
      <c r="B33" s="23"/>
      <c r="C33" s="158"/>
      <c r="D33" s="23"/>
    </row>
    <row r="34" ht="19.5" customHeight="1" spans="1:4">
      <c r="A34" s="157"/>
      <c r="B34" s="160"/>
      <c r="C34" s="85"/>
      <c r="D34" s="160"/>
    </row>
    <row r="35" ht="19.5" customHeight="1" spans="1:4">
      <c r="A35" s="157"/>
      <c r="B35" s="23"/>
      <c r="C35" s="85" t="s">
        <v>128</v>
      </c>
      <c r="D35" s="23"/>
    </row>
    <row r="36" ht="19.5" customHeight="1" spans="1:4">
      <c r="A36" s="161" t="s">
        <v>24</v>
      </c>
      <c r="B36" s="23">
        <v>19826242.68</v>
      </c>
      <c r="C36" s="161" t="s">
        <v>25</v>
      </c>
      <c r="D36" s="23">
        <v>19826242.68</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workbookViewId="0">
      <selection activeCell="A1" sqref="$A1:$XFD1048576"/>
    </sheetView>
  </sheetViews>
  <sheetFormatPr defaultColWidth="10.2909090909091" defaultRowHeight="15" customHeight="1" outlineLevelCol="6"/>
  <cols>
    <col min="1" max="1" width="26.3454545454545" customWidth="1"/>
    <col min="2" max="2" width="24.6272727272727" customWidth="1"/>
    <col min="3" max="7" width="19.2909090909091" customWidth="1"/>
  </cols>
  <sheetData>
    <row r="1" ht="18.75" customHeight="1" spans="1:7">
      <c r="A1" s="121"/>
      <c r="B1" s="121"/>
      <c r="C1" s="121"/>
      <c r="D1" s="121"/>
      <c r="E1" s="121"/>
      <c r="F1" s="121"/>
      <c r="G1" s="125" t="s">
        <v>129</v>
      </c>
    </row>
    <row r="2" ht="33" customHeight="1" spans="1:7">
      <c r="A2" s="148" t="str">
        <f>"2025"&amp;"年一般公共预算支出预算表（按功能科目分类）"</f>
        <v>2025年一般公共预算支出预算表（按功能科目分类）</v>
      </c>
      <c r="B2" s="148"/>
      <c r="C2" s="148"/>
      <c r="D2" s="148"/>
      <c r="E2" s="148"/>
      <c r="F2" s="148"/>
      <c r="G2" s="148"/>
    </row>
    <row r="3" ht="18.75" customHeight="1" spans="1:7">
      <c r="A3" s="149" t="str">
        <f>"单位名称："&amp;"中国共产党盈江县委员会组织部"</f>
        <v>单位名称：中国共产党盈江县委员会组织部</v>
      </c>
      <c r="B3" s="149"/>
      <c r="C3" s="121"/>
      <c r="D3" s="121"/>
      <c r="E3" s="121"/>
      <c r="F3" s="121"/>
      <c r="G3" s="125" t="s">
        <v>1</v>
      </c>
    </row>
    <row r="4" ht="18.75" customHeight="1" spans="1:7">
      <c r="A4" s="150" t="s">
        <v>130</v>
      </c>
      <c r="B4" s="150"/>
      <c r="C4" s="150" t="s">
        <v>30</v>
      </c>
      <c r="D4" s="150" t="s">
        <v>52</v>
      </c>
      <c r="E4" s="150"/>
      <c r="F4" s="150"/>
      <c r="G4" s="150" t="s">
        <v>53</v>
      </c>
    </row>
    <row r="5" ht="18.75" customHeight="1" spans="1:7">
      <c r="A5" s="150" t="s">
        <v>48</v>
      </c>
      <c r="B5" s="150" t="s">
        <v>49</v>
      </c>
      <c r="C5" s="150"/>
      <c r="D5" s="150" t="s">
        <v>33</v>
      </c>
      <c r="E5" s="150" t="s">
        <v>131</v>
      </c>
      <c r="F5" s="150" t="s">
        <v>132</v>
      </c>
      <c r="G5" s="150"/>
    </row>
    <row r="6" ht="18.75" customHeight="1" spans="1:7">
      <c r="A6" s="150" t="s">
        <v>59</v>
      </c>
      <c r="B6" s="150" t="s">
        <v>60</v>
      </c>
      <c r="C6" s="150" t="s">
        <v>61</v>
      </c>
      <c r="D6" s="150" t="s">
        <v>62</v>
      </c>
      <c r="E6" s="150" t="s">
        <v>63</v>
      </c>
      <c r="F6" s="150" t="s">
        <v>64</v>
      </c>
      <c r="G6" s="150" t="s">
        <v>65</v>
      </c>
    </row>
    <row r="7" ht="18.75" customHeight="1" spans="1:7">
      <c r="A7" s="151" t="s">
        <v>74</v>
      </c>
      <c r="B7" s="151" t="s">
        <v>75</v>
      </c>
      <c r="C7" s="152">
        <v>15669986.92</v>
      </c>
      <c r="D7" s="152">
        <v>5321986.92</v>
      </c>
      <c r="E7" s="152">
        <v>4188667</v>
      </c>
      <c r="F7" s="152">
        <v>1133319.92</v>
      </c>
      <c r="G7" s="152">
        <v>10348000</v>
      </c>
    </row>
    <row r="8" ht="18.75" customHeight="1" outlineLevel="1" spans="1:7">
      <c r="A8" s="153" t="s">
        <v>76</v>
      </c>
      <c r="B8" s="153" t="s">
        <v>77</v>
      </c>
      <c r="C8" s="152">
        <v>15669986.92</v>
      </c>
      <c r="D8" s="152">
        <v>5321986.92</v>
      </c>
      <c r="E8" s="152">
        <v>4188667</v>
      </c>
      <c r="F8" s="152">
        <v>1133319.92</v>
      </c>
      <c r="G8" s="152">
        <v>10348000</v>
      </c>
    </row>
    <row r="9" ht="18.75" customHeight="1" outlineLevel="2" spans="1:7">
      <c r="A9" s="154" t="s">
        <v>78</v>
      </c>
      <c r="B9" s="154" t="s">
        <v>79</v>
      </c>
      <c r="C9" s="152">
        <v>15669986.92</v>
      </c>
      <c r="D9" s="152">
        <v>5321986.92</v>
      </c>
      <c r="E9" s="152">
        <v>4188667</v>
      </c>
      <c r="F9" s="152">
        <v>1133319.92</v>
      </c>
      <c r="G9" s="152">
        <v>10348000</v>
      </c>
    </row>
    <row r="10" ht="18.75" customHeight="1" spans="1:7">
      <c r="A10" s="151" t="s">
        <v>80</v>
      </c>
      <c r="B10" s="151" t="s">
        <v>81</v>
      </c>
      <c r="C10" s="152">
        <v>3402716.06</v>
      </c>
      <c r="D10" s="152">
        <v>2197116.06</v>
      </c>
      <c r="E10" s="152">
        <v>2191116.06</v>
      </c>
      <c r="F10" s="152">
        <v>6000</v>
      </c>
      <c r="G10" s="152">
        <v>1205600</v>
      </c>
    </row>
    <row r="11" ht="18.75" customHeight="1" outlineLevel="1" spans="1:7">
      <c r="A11" s="153" t="s">
        <v>82</v>
      </c>
      <c r="B11" s="153" t="s">
        <v>83</v>
      </c>
      <c r="C11" s="152">
        <v>1947753.71</v>
      </c>
      <c r="D11" s="152">
        <v>742153.71</v>
      </c>
      <c r="E11" s="152">
        <v>736153.71</v>
      </c>
      <c r="F11" s="152">
        <v>6000</v>
      </c>
      <c r="G11" s="152">
        <v>1205600</v>
      </c>
    </row>
    <row r="12" ht="18.75" customHeight="1" outlineLevel="2" spans="1:7">
      <c r="A12" s="154" t="s">
        <v>84</v>
      </c>
      <c r="B12" s="154" t="s">
        <v>85</v>
      </c>
      <c r="C12" s="152">
        <v>1211600</v>
      </c>
      <c r="D12" s="152">
        <v>6000</v>
      </c>
      <c r="E12" s="152"/>
      <c r="F12" s="152">
        <v>6000</v>
      </c>
      <c r="G12" s="152">
        <v>1205600</v>
      </c>
    </row>
    <row r="13" ht="18.75" customHeight="1" outlineLevel="2" spans="1:7">
      <c r="A13" s="154" t="s">
        <v>86</v>
      </c>
      <c r="B13" s="154" t="s">
        <v>87</v>
      </c>
      <c r="C13" s="152">
        <v>640641.38</v>
      </c>
      <c r="D13" s="152">
        <v>640641.38</v>
      </c>
      <c r="E13" s="152">
        <v>640641.38</v>
      </c>
      <c r="F13" s="152"/>
      <c r="G13" s="152"/>
    </row>
    <row r="14" ht="18.75" customHeight="1" outlineLevel="2" spans="1:7">
      <c r="A14" s="154" t="s">
        <v>88</v>
      </c>
      <c r="B14" s="154" t="s">
        <v>89</v>
      </c>
      <c r="C14" s="152">
        <v>95512.33</v>
      </c>
      <c r="D14" s="152">
        <v>95512.33</v>
      </c>
      <c r="E14" s="152">
        <v>95512.33</v>
      </c>
      <c r="F14" s="152"/>
      <c r="G14" s="152"/>
    </row>
    <row r="15" ht="18.75" customHeight="1" outlineLevel="1" spans="1:7">
      <c r="A15" s="153" t="s">
        <v>90</v>
      </c>
      <c r="B15" s="153" t="s">
        <v>91</v>
      </c>
      <c r="C15" s="152">
        <v>113940</v>
      </c>
      <c r="D15" s="152">
        <v>113940</v>
      </c>
      <c r="E15" s="152">
        <v>113940</v>
      </c>
      <c r="F15" s="152"/>
      <c r="G15" s="152"/>
    </row>
    <row r="16" ht="18.75" customHeight="1" outlineLevel="2" spans="1:7">
      <c r="A16" s="154" t="s">
        <v>92</v>
      </c>
      <c r="B16" s="154" t="s">
        <v>93</v>
      </c>
      <c r="C16" s="152">
        <v>113940</v>
      </c>
      <c r="D16" s="152">
        <v>113940</v>
      </c>
      <c r="E16" s="152">
        <v>113940</v>
      </c>
      <c r="F16" s="152"/>
      <c r="G16" s="152"/>
    </row>
    <row r="17" ht="18.75" customHeight="1" outlineLevel="1" spans="1:7">
      <c r="A17" s="153" t="s">
        <v>94</v>
      </c>
      <c r="B17" s="153" t="s">
        <v>95</v>
      </c>
      <c r="C17" s="152">
        <v>1331400</v>
      </c>
      <c r="D17" s="152">
        <v>1331400</v>
      </c>
      <c r="E17" s="152">
        <v>1331400</v>
      </c>
      <c r="F17" s="152"/>
      <c r="G17" s="152"/>
    </row>
    <row r="18" ht="18.75" customHeight="1" outlineLevel="2" spans="1:7">
      <c r="A18" s="154" t="s">
        <v>96</v>
      </c>
      <c r="B18" s="154" t="s">
        <v>97</v>
      </c>
      <c r="C18" s="152">
        <v>1331400</v>
      </c>
      <c r="D18" s="152">
        <v>1331400</v>
      </c>
      <c r="E18" s="152">
        <v>1331400</v>
      </c>
      <c r="F18" s="152"/>
      <c r="G18" s="152"/>
    </row>
    <row r="19" ht="18.75" customHeight="1" outlineLevel="1" spans="1:7">
      <c r="A19" s="153" t="s">
        <v>98</v>
      </c>
      <c r="B19" s="153" t="s">
        <v>99</v>
      </c>
      <c r="C19" s="152">
        <v>9622.35</v>
      </c>
      <c r="D19" s="152">
        <v>9622.35</v>
      </c>
      <c r="E19" s="152">
        <v>9622.35</v>
      </c>
      <c r="F19" s="152"/>
      <c r="G19" s="152"/>
    </row>
    <row r="20" ht="18.75" customHeight="1" outlineLevel="2" spans="1:7">
      <c r="A20" s="154" t="s">
        <v>100</v>
      </c>
      <c r="B20" s="154" t="s">
        <v>99</v>
      </c>
      <c r="C20" s="152">
        <v>9622.35</v>
      </c>
      <c r="D20" s="152">
        <v>9622.35</v>
      </c>
      <c r="E20" s="152">
        <v>9622.35</v>
      </c>
      <c r="F20" s="152"/>
      <c r="G20" s="152"/>
    </row>
    <row r="21" ht="18.75" customHeight="1" spans="1:7">
      <c r="A21" s="151" t="s">
        <v>101</v>
      </c>
      <c r="B21" s="151" t="s">
        <v>102</v>
      </c>
      <c r="C21" s="152">
        <v>336924.7</v>
      </c>
      <c r="D21" s="152">
        <v>336924.7</v>
      </c>
      <c r="E21" s="152">
        <v>336924.7</v>
      </c>
      <c r="F21" s="152"/>
      <c r="G21" s="152"/>
    </row>
    <row r="22" ht="18.75" customHeight="1" outlineLevel="1" spans="1:7">
      <c r="A22" s="153" t="s">
        <v>103</v>
      </c>
      <c r="B22" s="153" t="s">
        <v>104</v>
      </c>
      <c r="C22" s="152">
        <v>336924.7</v>
      </c>
      <c r="D22" s="152">
        <v>336924.7</v>
      </c>
      <c r="E22" s="152">
        <v>336924.7</v>
      </c>
      <c r="F22" s="152"/>
      <c r="G22" s="152"/>
    </row>
    <row r="23" ht="18.75" customHeight="1" outlineLevel="2" spans="1:7">
      <c r="A23" s="154" t="s">
        <v>105</v>
      </c>
      <c r="B23" s="154" t="s">
        <v>106</v>
      </c>
      <c r="C23" s="152">
        <v>316316.68</v>
      </c>
      <c r="D23" s="152">
        <v>316316.68</v>
      </c>
      <c r="E23" s="152">
        <v>316316.68</v>
      </c>
      <c r="F23" s="152"/>
      <c r="G23" s="152"/>
    </row>
    <row r="24" ht="18.75" customHeight="1" outlineLevel="2" spans="1:7">
      <c r="A24" s="154" t="s">
        <v>109</v>
      </c>
      <c r="B24" s="154" t="s">
        <v>110</v>
      </c>
      <c r="C24" s="152">
        <v>20608.02</v>
      </c>
      <c r="D24" s="152">
        <v>20608.02</v>
      </c>
      <c r="E24" s="152">
        <v>20608.02</v>
      </c>
      <c r="F24" s="152"/>
      <c r="G24" s="152"/>
    </row>
    <row r="25" ht="18.75" customHeight="1" spans="1:7">
      <c r="A25" s="151" t="s">
        <v>111</v>
      </c>
      <c r="B25" s="151" t="s">
        <v>112</v>
      </c>
      <c r="C25" s="152">
        <v>416615</v>
      </c>
      <c r="D25" s="152">
        <v>416615</v>
      </c>
      <c r="E25" s="152">
        <v>416615</v>
      </c>
      <c r="F25" s="152"/>
      <c r="G25" s="152"/>
    </row>
    <row r="26" ht="18.75" customHeight="1" outlineLevel="1" spans="1:7">
      <c r="A26" s="153" t="s">
        <v>113</v>
      </c>
      <c r="B26" s="153" t="s">
        <v>114</v>
      </c>
      <c r="C26" s="152">
        <v>416615</v>
      </c>
      <c r="D26" s="152">
        <v>416615</v>
      </c>
      <c r="E26" s="152">
        <v>416615</v>
      </c>
      <c r="F26" s="152"/>
      <c r="G26" s="152"/>
    </row>
    <row r="27" ht="18.75" customHeight="1" outlineLevel="2" spans="1:7">
      <c r="A27" s="154" t="s">
        <v>115</v>
      </c>
      <c r="B27" s="154" t="s">
        <v>116</v>
      </c>
      <c r="C27" s="152">
        <v>416615</v>
      </c>
      <c r="D27" s="152">
        <v>416615</v>
      </c>
      <c r="E27" s="152">
        <v>416615</v>
      </c>
      <c r="F27" s="152"/>
      <c r="G27" s="152"/>
    </row>
    <row r="28" ht="18.75" customHeight="1" spans="1:7">
      <c r="A28" s="150" t="s">
        <v>30</v>
      </c>
      <c r="B28" s="150"/>
      <c r="C28" s="152">
        <v>19826242.68</v>
      </c>
      <c r="D28" s="152">
        <v>8272642.68</v>
      </c>
      <c r="E28" s="152">
        <v>7133322.76</v>
      </c>
      <c r="F28" s="152">
        <v>1139319.92</v>
      </c>
      <c r="G28" s="152">
        <v>11553600</v>
      </c>
    </row>
  </sheetData>
  <mergeCells count="7">
    <mergeCell ref="A2:G2"/>
    <mergeCell ref="A3:C3"/>
    <mergeCell ref="A4:B4"/>
    <mergeCell ref="D4:F4"/>
    <mergeCell ref="A28:B28"/>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XFD1048576"/>
    </sheetView>
  </sheetViews>
  <sheetFormatPr defaultColWidth="9.13636363636364" defaultRowHeight="14.25" customHeight="1" outlineLevelRow="6" outlineLevelCol="5"/>
  <cols>
    <col min="1" max="1" width="28.2" customWidth="1"/>
    <col min="2" max="2" width="18.3454545454545" customWidth="1"/>
    <col min="3" max="3" width="17.2909090909091" customWidth="1"/>
    <col min="4" max="4" width="21.6272727272727" customWidth="1"/>
    <col min="5" max="5" width="19.7727272727273" customWidth="1"/>
    <col min="6" max="6" width="18.7090909090909" customWidth="1"/>
  </cols>
  <sheetData>
    <row r="1" customHeight="1" spans="1:6">
      <c r="A1" s="139"/>
      <c r="B1" s="139"/>
      <c r="C1" s="140"/>
      <c r="D1" s="1"/>
      <c r="E1" s="1"/>
      <c r="F1" s="141" t="s">
        <v>133</v>
      </c>
    </row>
    <row r="2" ht="33.75" customHeight="1" spans="1:6">
      <c r="A2" s="142" t="str">
        <f>"2025"&amp;"年一般公共预算“三公”经费支出预算表"</f>
        <v>2025年一般公共预算“三公”经费支出预算表</v>
      </c>
      <c r="B2" s="142"/>
      <c r="C2" s="142"/>
      <c r="D2" s="142"/>
      <c r="E2" s="142"/>
      <c r="F2" s="142"/>
    </row>
    <row r="3" ht="21.75" customHeight="1" spans="1:6">
      <c r="A3" s="143" t="str">
        <f>"单位名称："&amp;"中国共产党盈江县委员会组织部"</f>
        <v>单位名称：中国共产党盈江县委员会组织部</v>
      </c>
      <c r="B3" s="139"/>
      <c r="C3" s="140"/>
      <c r="D3" s="3"/>
      <c r="E3" s="1"/>
      <c r="F3" s="141" t="s">
        <v>27</v>
      </c>
    </row>
    <row r="4" ht="19.5" customHeight="1" spans="1:6">
      <c r="A4" s="11" t="s">
        <v>134</v>
      </c>
      <c r="B4" s="70" t="s">
        <v>135</v>
      </c>
      <c r="C4" s="12" t="s">
        <v>136</v>
      </c>
      <c r="D4" s="13"/>
      <c r="E4" s="14"/>
      <c r="F4" s="70" t="s">
        <v>137</v>
      </c>
    </row>
    <row r="5" ht="19.5" customHeight="1" spans="1:6">
      <c r="A5" s="18"/>
      <c r="B5" s="72"/>
      <c r="C5" s="35" t="s">
        <v>33</v>
      </c>
      <c r="D5" s="35" t="s">
        <v>138</v>
      </c>
      <c r="E5" s="35" t="s">
        <v>139</v>
      </c>
      <c r="F5" s="72"/>
    </row>
    <row r="6" ht="18.75" customHeight="1" spans="1:6">
      <c r="A6" s="144">
        <v>1</v>
      </c>
      <c r="B6" s="144">
        <v>2</v>
      </c>
      <c r="C6" s="145">
        <v>3</v>
      </c>
      <c r="D6" s="144">
        <v>4</v>
      </c>
      <c r="E6" s="144">
        <v>5</v>
      </c>
      <c r="F6" s="144">
        <v>6</v>
      </c>
    </row>
    <row r="7" ht="24.75" customHeight="1" spans="1:6">
      <c r="A7" s="146">
        <v>126088</v>
      </c>
      <c r="B7" s="146"/>
      <c r="C7" s="147">
        <v>100561</v>
      </c>
      <c r="D7" s="146"/>
      <c r="E7" s="146">
        <v>100561</v>
      </c>
      <c r="F7" s="146">
        <v>25527</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topLeftCell="A43" workbookViewId="0">
      <selection activeCell="A43" sqref="$A1:$XFD1048576"/>
    </sheetView>
  </sheetViews>
  <sheetFormatPr defaultColWidth="10.2909090909091" defaultRowHeight="15" customHeight="1"/>
  <cols>
    <col min="1" max="2" width="12.4181818181818" customWidth="1"/>
    <col min="3" max="3" width="10.8545454545455" customWidth="1"/>
    <col min="4" max="4" width="6" customWidth="1"/>
    <col min="5" max="5" width="10.5727272727273" customWidth="1"/>
    <col min="6" max="6" width="5.57272727272727" customWidth="1"/>
    <col min="7" max="7" width="8.70909090909091" customWidth="1"/>
    <col min="8" max="8" width="12.9181818181818" customWidth="1"/>
    <col min="9" max="9" width="12.2909090909091" customWidth="1"/>
    <col min="10" max="11" width="6" customWidth="1"/>
    <col min="12" max="12" width="12.2909090909091" customWidth="1"/>
    <col min="13" max="13" width="3.70909090909091" customWidth="1"/>
    <col min="14" max="14" width="5.04545454545455" customWidth="1"/>
    <col min="15" max="15" width="5.77272727272727" customWidth="1"/>
    <col min="16" max="16" width="6.57272727272727" customWidth="1"/>
    <col min="17" max="17" width="4.77272727272727" customWidth="1"/>
    <col min="18" max="18" width="4.29090909090909" customWidth="1"/>
    <col min="19" max="23" width="4.70909090909091" customWidth="1"/>
  </cols>
  <sheetData>
    <row r="1" ht="18.75" customHeight="1" spans="1:23">
      <c r="A1" s="134"/>
      <c r="B1" s="134"/>
      <c r="C1" s="134"/>
      <c r="D1" s="134"/>
      <c r="E1" s="134"/>
      <c r="F1" s="134"/>
      <c r="G1" s="134"/>
      <c r="H1" s="134"/>
      <c r="I1" s="134"/>
      <c r="J1" s="134"/>
      <c r="K1" s="134"/>
      <c r="L1" s="134"/>
      <c r="M1" s="134"/>
      <c r="N1" s="134"/>
      <c r="O1" s="134"/>
      <c r="P1" s="134"/>
      <c r="Q1" s="134"/>
      <c r="R1" s="134"/>
      <c r="S1" s="134"/>
      <c r="T1" s="138" t="s">
        <v>140</v>
      </c>
      <c r="U1" s="138"/>
      <c r="V1" s="138"/>
      <c r="W1" s="138"/>
    </row>
    <row r="2" ht="45.75" customHeight="1" spans="1:23">
      <c r="A2" s="135" t="s">
        <v>141</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4" t="str">
        <f>"单位名称："&amp;"中国共产党盈江县委员会组织部"</f>
        <v>单位名称：中国共产党盈江县委员会组织部</v>
      </c>
      <c r="B3" s="134"/>
      <c r="C3" s="134"/>
      <c r="D3" s="134"/>
      <c r="E3" s="134"/>
      <c r="F3" s="134"/>
      <c r="G3" s="134"/>
      <c r="H3" s="134"/>
      <c r="I3" s="134"/>
      <c r="J3" s="134"/>
      <c r="K3" s="134"/>
      <c r="L3" s="134"/>
      <c r="M3" s="134"/>
      <c r="N3" s="134"/>
      <c r="O3" s="134"/>
      <c r="P3" s="134"/>
      <c r="Q3" s="134"/>
      <c r="R3" s="134"/>
      <c r="S3" s="134"/>
      <c r="T3" s="138" t="s">
        <v>27</v>
      </c>
      <c r="U3" s="138"/>
      <c r="V3" s="138"/>
      <c r="W3" s="138"/>
    </row>
    <row r="4" ht="18.75" customHeight="1" spans="1:23">
      <c r="A4" s="136" t="s">
        <v>142</v>
      </c>
      <c r="B4" s="136" t="s">
        <v>143</v>
      </c>
      <c r="C4" s="136" t="s">
        <v>144</v>
      </c>
      <c r="D4" s="136" t="s">
        <v>145</v>
      </c>
      <c r="E4" s="136" t="s">
        <v>146</v>
      </c>
      <c r="F4" s="136" t="s">
        <v>147</v>
      </c>
      <c r="G4" s="136" t="s">
        <v>148</v>
      </c>
      <c r="H4" s="136" t="s">
        <v>149</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150</v>
      </c>
      <c r="I5" s="136" t="s">
        <v>34</v>
      </c>
      <c r="J5" s="136" t="s">
        <v>151</v>
      </c>
      <c r="K5" s="136" t="s">
        <v>152</v>
      </c>
      <c r="L5" s="136" t="s">
        <v>153</v>
      </c>
      <c r="M5" s="136" t="s">
        <v>154</v>
      </c>
      <c r="N5" s="136" t="s">
        <v>155</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156</v>
      </c>
      <c r="J6" s="136" t="s">
        <v>151</v>
      </c>
      <c r="K6" s="136" t="s">
        <v>152</v>
      </c>
      <c r="L6" s="136" t="s">
        <v>153</v>
      </c>
      <c r="M6" s="136" t="s">
        <v>154</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157</v>
      </c>
      <c r="Q8" s="136" t="s">
        <v>158</v>
      </c>
      <c r="R8" s="136" t="s">
        <v>159</v>
      </c>
      <c r="S8" s="136" t="s">
        <v>160</v>
      </c>
      <c r="T8" s="136" t="s">
        <v>161</v>
      </c>
      <c r="U8" s="136" t="s">
        <v>162</v>
      </c>
      <c r="V8" s="136" t="s">
        <v>163</v>
      </c>
      <c r="W8" s="136" t="s">
        <v>164</v>
      </c>
    </row>
    <row r="9" ht="53.25" customHeight="1" spans="1:23">
      <c r="A9" s="131" t="s">
        <v>46</v>
      </c>
      <c r="B9" s="131"/>
      <c r="C9" s="131"/>
      <c r="D9" s="131"/>
      <c r="E9" s="131"/>
      <c r="F9" s="131"/>
      <c r="G9" s="131"/>
      <c r="H9" s="132">
        <v>8272642.68</v>
      </c>
      <c r="I9" s="132">
        <v>8272642.68</v>
      </c>
      <c r="J9" s="132"/>
      <c r="K9" s="132"/>
      <c r="L9" s="132">
        <v>8272642.68</v>
      </c>
      <c r="M9" s="132"/>
      <c r="N9" s="132"/>
      <c r="O9" s="132"/>
      <c r="P9" s="132"/>
      <c r="Q9" s="132"/>
      <c r="R9" s="132"/>
      <c r="S9" s="132"/>
      <c r="T9" s="132"/>
      <c r="U9" s="132"/>
      <c r="V9" s="132"/>
      <c r="W9" s="132"/>
    </row>
    <row r="10" ht="53.25" customHeight="1" outlineLevel="1" spans="1:23">
      <c r="A10" s="131" t="s">
        <v>46</v>
      </c>
      <c r="B10" s="131" t="s">
        <v>165</v>
      </c>
      <c r="C10" s="131" t="s">
        <v>166</v>
      </c>
      <c r="D10" s="131" t="s">
        <v>78</v>
      </c>
      <c r="E10" s="131" t="s">
        <v>79</v>
      </c>
      <c r="F10" s="131" t="s">
        <v>167</v>
      </c>
      <c r="G10" s="131" t="s">
        <v>168</v>
      </c>
      <c r="H10" s="132">
        <v>301140</v>
      </c>
      <c r="I10" s="132">
        <v>301140</v>
      </c>
      <c r="J10" s="132"/>
      <c r="K10" s="132"/>
      <c r="L10" s="132">
        <v>301140</v>
      </c>
      <c r="M10" s="132"/>
      <c r="N10" s="132"/>
      <c r="O10" s="132"/>
      <c r="P10" s="132"/>
      <c r="Q10" s="132"/>
      <c r="R10" s="132"/>
      <c r="S10" s="132"/>
      <c r="T10" s="132"/>
      <c r="U10" s="132"/>
      <c r="V10" s="132"/>
      <c r="W10" s="132"/>
    </row>
    <row r="11" ht="53.25" customHeight="1" outlineLevel="1" spans="1:23">
      <c r="A11" s="131" t="s">
        <v>46</v>
      </c>
      <c r="B11" s="131" t="s">
        <v>169</v>
      </c>
      <c r="C11" s="131" t="s">
        <v>170</v>
      </c>
      <c r="D11" s="131" t="s">
        <v>78</v>
      </c>
      <c r="E11" s="131" t="s">
        <v>79</v>
      </c>
      <c r="F11" s="131" t="s">
        <v>167</v>
      </c>
      <c r="G11" s="131" t="s">
        <v>168</v>
      </c>
      <c r="H11" s="132">
        <v>1111152</v>
      </c>
      <c r="I11" s="132">
        <v>1111152</v>
      </c>
      <c r="J11" s="132"/>
      <c r="K11" s="132"/>
      <c r="L11" s="132">
        <v>1111152</v>
      </c>
      <c r="M11" s="131"/>
      <c r="N11" s="132"/>
      <c r="O11" s="132"/>
      <c r="P11" s="132"/>
      <c r="Q11" s="132"/>
      <c r="R11" s="132"/>
      <c r="S11" s="132"/>
      <c r="T11" s="132"/>
      <c r="U11" s="132"/>
      <c r="V11" s="132"/>
      <c r="W11" s="132"/>
    </row>
    <row r="12" ht="53.25" customHeight="1" outlineLevel="1" spans="1:23">
      <c r="A12" s="131" t="s">
        <v>46</v>
      </c>
      <c r="B12" s="131" t="s">
        <v>169</v>
      </c>
      <c r="C12" s="131" t="s">
        <v>170</v>
      </c>
      <c r="D12" s="131" t="s">
        <v>78</v>
      </c>
      <c r="E12" s="131" t="s">
        <v>79</v>
      </c>
      <c r="F12" s="131" t="s">
        <v>171</v>
      </c>
      <c r="G12" s="131" t="s">
        <v>172</v>
      </c>
      <c r="H12" s="132">
        <v>1438848</v>
      </c>
      <c r="I12" s="132">
        <v>1438848</v>
      </c>
      <c r="J12" s="132"/>
      <c r="K12" s="132"/>
      <c r="L12" s="132">
        <v>1438848</v>
      </c>
      <c r="M12" s="131"/>
      <c r="N12" s="132"/>
      <c r="O12" s="132"/>
      <c r="P12" s="132"/>
      <c r="Q12" s="132"/>
      <c r="R12" s="132"/>
      <c r="S12" s="132"/>
      <c r="T12" s="132"/>
      <c r="U12" s="132"/>
      <c r="V12" s="132"/>
      <c r="W12" s="132"/>
    </row>
    <row r="13" ht="53.25" customHeight="1" outlineLevel="1" spans="1:23">
      <c r="A13" s="131" t="s">
        <v>46</v>
      </c>
      <c r="B13" s="131" t="s">
        <v>165</v>
      </c>
      <c r="C13" s="131" t="s">
        <v>166</v>
      </c>
      <c r="D13" s="131" t="s">
        <v>78</v>
      </c>
      <c r="E13" s="131" t="s">
        <v>79</v>
      </c>
      <c r="F13" s="131" t="s">
        <v>171</v>
      </c>
      <c r="G13" s="131" t="s">
        <v>172</v>
      </c>
      <c r="H13" s="132">
        <v>39960</v>
      </c>
      <c r="I13" s="132">
        <v>39960</v>
      </c>
      <c r="J13" s="132"/>
      <c r="K13" s="132"/>
      <c r="L13" s="132">
        <v>39960</v>
      </c>
      <c r="M13" s="131"/>
      <c r="N13" s="132"/>
      <c r="O13" s="132"/>
      <c r="P13" s="132"/>
      <c r="Q13" s="132"/>
      <c r="R13" s="132"/>
      <c r="S13" s="132"/>
      <c r="T13" s="132"/>
      <c r="U13" s="132"/>
      <c r="V13" s="132"/>
      <c r="W13" s="132"/>
    </row>
    <row r="14" ht="53.25" customHeight="1" outlineLevel="1" spans="1:23">
      <c r="A14" s="131" t="s">
        <v>46</v>
      </c>
      <c r="B14" s="131" t="s">
        <v>169</v>
      </c>
      <c r="C14" s="131" t="s">
        <v>170</v>
      </c>
      <c r="D14" s="131" t="s">
        <v>78</v>
      </c>
      <c r="E14" s="131" t="s">
        <v>79</v>
      </c>
      <c r="F14" s="131" t="s">
        <v>173</v>
      </c>
      <c r="G14" s="131" t="s">
        <v>174</v>
      </c>
      <c r="H14" s="132">
        <v>92596</v>
      </c>
      <c r="I14" s="132">
        <v>92596</v>
      </c>
      <c r="J14" s="132"/>
      <c r="K14" s="132"/>
      <c r="L14" s="132">
        <v>92596</v>
      </c>
      <c r="M14" s="131"/>
      <c r="N14" s="132"/>
      <c r="O14" s="132"/>
      <c r="P14" s="132"/>
      <c r="Q14" s="132"/>
      <c r="R14" s="132"/>
      <c r="S14" s="132"/>
      <c r="T14" s="132"/>
      <c r="U14" s="132"/>
      <c r="V14" s="132"/>
      <c r="W14" s="132"/>
    </row>
    <row r="15" ht="53.25" customHeight="1" outlineLevel="1" spans="1:23">
      <c r="A15" s="131" t="s">
        <v>46</v>
      </c>
      <c r="B15" s="131" t="s">
        <v>175</v>
      </c>
      <c r="C15" s="131" t="s">
        <v>176</v>
      </c>
      <c r="D15" s="131" t="s">
        <v>78</v>
      </c>
      <c r="E15" s="131" t="s">
        <v>79</v>
      </c>
      <c r="F15" s="131" t="s">
        <v>173</v>
      </c>
      <c r="G15" s="131" t="s">
        <v>174</v>
      </c>
      <c r="H15" s="132">
        <v>483840</v>
      </c>
      <c r="I15" s="132">
        <v>483840</v>
      </c>
      <c r="J15" s="132"/>
      <c r="K15" s="132"/>
      <c r="L15" s="132">
        <v>483840</v>
      </c>
      <c r="M15" s="131"/>
      <c r="N15" s="132"/>
      <c r="O15" s="132"/>
      <c r="P15" s="132"/>
      <c r="Q15" s="132"/>
      <c r="R15" s="132"/>
      <c r="S15" s="132"/>
      <c r="T15" s="132"/>
      <c r="U15" s="132"/>
      <c r="V15" s="132"/>
      <c r="W15" s="132"/>
    </row>
    <row r="16" ht="53.25" customHeight="1" outlineLevel="1" spans="1:23">
      <c r="A16" s="131" t="s">
        <v>46</v>
      </c>
      <c r="B16" s="131" t="s">
        <v>165</v>
      </c>
      <c r="C16" s="131" t="s">
        <v>166</v>
      </c>
      <c r="D16" s="131" t="s">
        <v>78</v>
      </c>
      <c r="E16" s="131" t="s">
        <v>79</v>
      </c>
      <c r="F16" s="131" t="s">
        <v>177</v>
      </c>
      <c r="G16" s="131" t="s">
        <v>178</v>
      </c>
      <c r="H16" s="132">
        <v>25095</v>
      </c>
      <c r="I16" s="132">
        <v>25095</v>
      </c>
      <c r="J16" s="132"/>
      <c r="K16" s="132"/>
      <c r="L16" s="132">
        <v>25095</v>
      </c>
      <c r="M16" s="131"/>
      <c r="N16" s="132"/>
      <c r="O16" s="132"/>
      <c r="P16" s="132"/>
      <c r="Q16" s="132"/>
      <c r="R16" s="132"/>
      <c r="S16" s="132"/>
      <c r="T16" s="132"/>
      <c r="U16" s="132"/>
      <c r="V16" s="132"/>
      <c r="W16" s="132"/>
    </row>
    <row r="17" ht="53.25" customHeight="1" outlineLevel="1" spans="1:23">
      <c r="A17" s="131" t="s">
        <v>46</v>
      </c>
      <c r="B17" s="131" t="s">
        <v>165</v>
      </c>
      <c r="C17" s="131" t="s">
        <v>166</v>
      </c>
      <c r="D17" s="131" t="s">
        <v>78</v>
      </c>
      <c r="E17" s="131" t="s">
        <v>79</v>
      </c>
      <c r="F17" s="131" t="s">
        <v>177</v>
      </c>
      <c r="G17" s="131" t="s">
        <v>178</v>
      </c>
      <c r="H17" s="132">
        <v>100380</v>
      </c>
      <c r="I17" s="132">
        <v>100380</v>
      </c>
      <c r="J17" s="132"/>
      <c r="K17" s="132"/>
      <c r="L17" s="132">
        <v>100380</v>
      </c>
      <c r="M17" s="131"/>
      <c r="N17" s="132"/>
      <c r="O17" s="132"/>
      <c r="P17" s="132"/>
      <c r="Q17" s="132"/>
      <c r="R17" s="132"/>
      <c r="S17" s="132"/>
      <c r="T17" s="132"/>
      <c r="U17" s="132"/>
      <c r="V17" s="132"/>
      <c r="W17" s="132"/>
    </row>
    <row r="18" ht="53.25" customHeight="1" outlineLevel="1" spans="1:23">
      <c r="A18" s="131" t="s">
        <v>46</v>
      </c>
      <c r="B18" s="131" t="s">
        <v>179</v>
      </c>
      <c r="C18" s="131" t="s">
        <v>180</v>
      </c>
      <c r="D18" s="131" t="s">
        <v>78</v>
      </c>
      <c r="E18" s="131" t="s">
        <v>79</v>
      </c>
      <c r="F18" s="131" t="s">
        <v>177</v>
      </c>
      <c r="G18" s="131" t="s">
        <v>178</v>
      </c>
      <c r="H18" s="132">
        <v>96000</v>
      </c>
      <c r="I18" s="132">
        <v>96000</v>
      </c>
      <c r="J18" s="132"/>
      <c r="K18" s="132"/>
      <c r="L18" s="132">
        <v>96000</v>
      </c>
      <c r="M18" s="131"/>
      <c r="N18" s="132"/>
      <c r="O18" s="132"/>
      <c r="P18" s="132"/>
      <c r="Q18" s="132"/>
      <c r="R18" s="132"/>
      <c r="S18" s="132"/>
      <c r="T18" s="132"/>
      <c r="U18" s="132"/>
      <c r="V18" s="132"/>
      <c r="W18" s="132"/>
    </row>
    <row r="19" ht="53.25" customHeight="1" outlineLevel="1" spans="1:23">
      <c r="A19" s="131" t="s">
        <v>46</v>
      </c>
      <c r="B19" s="131" t="s">
        <v>181</v>
      </c>
      <c r="C19" s="131" t="s">
        <v>182</v>
      </c>
      <c r="D19" s="131" t="s">
        <v>78</v>
      </c>
      <c r="E19" s="131" t="s">
        <v>79</v>
      </c>
      <c r="F19" s="131" t="s">
        <v>177</v>
      </c>
      <c r="G19" s="131" t="s">
        <v>178</v>
      </c>
      <c r="H19" s="132">
        <v>104916</v>
      </c>
      <c r="I19" s="132">
        <v>104916</v>
      </c>
      <c r="J19" s="132"/>
      <c r="K19" s="132"/>
      <c r="L19" s="132">
        <v>104916</v>
      </c>
      <c r="M19" s="131"/>
      <c r="N19" s="132"/>
      <c r="O19" s="132"/>
      <c r="P19" s="132"/>
      <c r="Q19" s="132"/>
      <c r="R19" s="132"/>
      <c r="S19" s="132"/>
      <c r="T19" s="132"/>
      <c r="U19" s="132"/>
      <c r="V19" s="132"/>
      <c r="W19" s="132"/>
    </row>
    <row r="20" ht="53.25" customHeight="1" outlineLevel="1" spans="1:23">
      <c r="A20" s="131" t="s">
        <v>46</v>
      </c>
      <c r="B20" s="131" t="s">
        <v>183</v>
      </c>
      <c r="C20" s="131" t="s">
        <v>184</v>
      </c>
      <c r="D20" s="131" t="s">
        <v>86</v>
      </c>
      <c r="E20" s="131" t="s">
        <v>87</v>
      </c>
      <c r="F20" s="131" t="s">
        <v>185</v>
      </c>
      <c r="G20" s="131" t="s">
        <v>186</v>
      </c>
      <c r="H20" s="132">
        <v>640641.38</v>
      </c>
      <c r="I20" s="132">
        <v>640641.38</v>
      </c>
      <c r="J20" s="132"/>
      <c r="K20" s="132"/>
      <c r="L20" s="132">
        <v>640641.38</v>
      </c>
      <c r="M20" s="131"/>
      <c r="N20" s="132"/>
      <c r="O20" s="132"/>
      <c r="P20" s="132"/>
      <c r="Q20" s="132"/>
      <c r="R20" s="132"/>
      <c r="S20" s="132"/>
      <c r="T20" s="132"/>
      <c r="U20" s="132"/>
      <c r="V20" s="132"/>
      <c r="W20" s="132"/>
    </row>
    <row r="21" ht="53.25" customHeight="1" outlineLevel="1" spans="1:23">
      <c r="A21" s="131" t="s">
        <v>46</v>
      </c>
      <c r="B21" s="131" t="s">
        <v>183</v>
      </c>
      <c r="C21" s="131" t="s">
        <v>184</v>
      </c>
      <c r="D21" s="131" t="s">
        <v>86</v>
      </c>
      <c r="E21" s="131" t="s">
        <v>87</v>
      </c>
      <c r="F21" s="131" t="s">
        <v>185</v>
      </c>
      <c r="G21" s="131" t="s">
        <v>186</v>
      </c>
      <c r="H21" s="132"/>
      <c r="I21" s="132"/>
      <c r="J21" s="132"/>
      <c r="K21" s="132"/>
      <c r="L21" s="132"/>
      <c r="M21" s="131"/>
      <c r="N21" s="132"/>
      <c r="O21" s="132"/>
      <c r="P21" s="132"/>
      <c r="Q21" s="132"/>
      <c r="R21" s="132"/>
      <c r="S21" s="132"/>
      <c r="T21" s="132"/>
      <c r="U21" s="132"/>
      <c r="V21" s="132"/>
      <c r="W21" s="132"/>
    </row>
    <row r="22" ht="53.25" customHeight="1" outlineLevel="1" spans="1:23">
      <c r="A22" s="131" t="s">
        <v>46</v>
      </c>
      <c r="B22" s="131" t="s">
        <v>183</v>
      </c>
      <c r="C22" s="131" t="s">
        <v>184</v>
      </c>
      <c r="D22" s="131" t="s">
        <v>88</v>
      </c>
      <c r="E22" s="131" t="s">
        <v>89</v>
      </c>
      <c r="F22" s="131" t="s">
        <v>187</v>
      </c>
      <c r="G22" s="131" t="s">
        <v>188</v>
      </c>
      <c r="H22" s="132">
        <v>95512.33</v>
      </c>
      <c r="I22" s="132">
        <v>95512.33</v>
      </c>
      <c r="J22" s="132"/>
      <c r="K22" s="132"/>
      <c r="L22" s="132">
        <v>95512.33</v>
      </c>
      <c r="M22" s="131"/>
      <c r="N22" s="132"/>
      <c r="O22" s="132"/>
      <c r="P22" s="132"/>
      <c r="Q22" s="132"/>
      <c r="R22" s="132"/>
      <c r="S22" s="132"/>
      <c r="T22" s="132"/>
      <c r="U22" s="132"/>
      <c r="V22" s="132"/>
      <c r="W22" s="132"/>
    </row>
    <row r="23" ht="53.25" customHeight="1" outlineLevel="1" spans="1:23">
      <c r="A23" s="131" t="s">
        <v>46</v>
      </c>
      <c r="B23" s="131" t="s">
        <v>183</v>
      </c>
      <c r="C23" s="131" t="s">
        <v>184</v>
      </c>
      <c r="D23" s="131" t="s">
        <v>105</v>
      </c>
      <c r="E23" s="131" t="s">
        <v>106</v>
      </c>
      <c r="F23" s="131" t="s">
        <v>189</v>
      </c>
      <c r="G23" s="131" t="s">
        <v>190</v>
      </c>
      <c r="H23" s="132">
        <v>300300.65</v>
      </c>
      <c r="I23" s="132">
        <v>300300.65</v>
      </c>
      <c r="J23" s="132"/>
      <c r="K23" s="132"/>
      <c r="L23" s="132">
        <v>300300.65</v>
      </c>
      <c r="M23" s="131"/>
      <c r="N23" s="132"/>
      <c r="O23" s="132"/>
      <c r="P23" s="132"/>
      <c r="Q23" s="132"/>
      <c r="R23" s="132"/>
      <c r="S23" s="132"/>
      <c r="T23" s="132"/>
      <c r="U23" s="132"/>
      <c r="V23" s="132"/>
      <c r="W23" s="132"/>
    </row>
    <row r="24" ht="53.25" customHeight="1" outlineLevel="1" spans="1:23">
      <c r="A24" s="131" t="s">
        <v>46</v>
      </c>
      <c r="B24" s="131" t="s">
        <v>183</v>
      </c>
      <c r="C24" s="131" t="s">
        <v>184</v>
      </c>
      <c r="D24" s="131" t="s">
        <v>109</v>
      </c>
      <c r="E24" s="131" t="s">
        <v>110</v>
      </c>
      <c r="F24" s="131" t="s">
        <v>191</v>
      </c>
      <c r="G24" s="131" t="s">
        <v>192</v>
      </c>
      <c r="H24" s="132"/>
      <c r="I24" s="132"/>
      <c r="J24" s="132"/>
      <c r="K24" s="132"/>
      <c r="L24" s="132"/>
      <c r="M24" s="131"/>
      <c r="N24" s="132"/>
      <c r="O24" s="132"/>
      <c r="P24" s="132"/>
      <c r="Q24" s="132"/>
      <c r="R24" s="132"/>
      <c r="S24" s="132"/>
      <c r="T24" s="132"/>
      <c r="U24" s="132"/>
      <c r="V24" s="132"/>
      <c r="W24" s="132"/>
    </row>
    <row r="25" ht="53.25" customHeight="1" outlineLevel="1" spans="1:23">
      <c r="A25" s="131" t="s">
        <v>46</v>
      </c>
      <c r="B25" s="131" t="s">
        <v>183</v>
      </c>
      <c r="C25" s="131" t="s">
        <v>184</v>
      </c>
      <c r="D25" s="131" t="s">
        <v>109</v>
      </c>
      <c r="E25" s="131" t="s">
        <v>110</v>
      </c>
      <c r="F25" s="131" t="s">
        <v>191</v>
      </c>
      <c r="G25" s="131" t="s">
        <v>192</v>
      </c>
      <c r="H25" s="132">
        <v>8008.02</v>
      </c>
      <c r="I25" s="132">
        <v>8008.02</v>
      </c>
      <c r="J25" s="132"/>
      <c r="K25" s="132"/>
      <c r="L25" s="132">
        <v>8008.02</v>
      </c>
      <c r="M25" s="131"/>
      <c r="N25" s="132"/>
      <c r="O25" s="132"/>
      <c r="P25" s="132"/>
      <c r="Q25" s="132"/>
      <c r="R25" s="132"/>
      <c r="S25" s="132"/>
      <c r="T25" s="132"/>
      <c r="U25" s="132"/>
      <c r="V25" s="132"/>
      <c r="W25" s="132"/>
    </row>
    <row r="26" ht="53.25" customHeight="1" outlineLevel="1" spans="1:23">
      <c r="A26" s="131" t="s">
        <v>46</v>
      </c>
      <c r="B26" s="131" t="s">
        <v>183</v>
      </c>
      <c r="C26" s="131" t="s">
        <v>184</v>
      </c>
      <c r="D26" s="131" t="s">
        <v>107</v>
      </c>
      <c r="E26" s="131" t="s">
        <v>108</v>
      </c>
      <c r="F26" s="131" t="s">
        <v>189</v>
      </c>
      <c r="G26" s="131" t="s">
        <v>190</v>
      </c>
      <c r="H26" s="132"/>
      <c r="I26" s="132"/>
      <c r="J26" s="132"/>
      <c r="K26" s="132"/>
      <c r="L26" s="132"/>
      <c r="M26" s="131"/>
      <c r="N26" s="132"/>
      <c r="O26" s="132"/>
      <c r="P26" s="132"/>
      <c r="Q26" s="132"/>
      <c r="R26" s="132"/>
      <c r="S26" s="132"/>
      <c r="T26" s="132"/>
      <c r="U26" s="132"/>
      <c r="V26" s="132"/>
      <c r="W26" s="132"/>
    </row>
    <row r="27" ht="53.25" customHeight="1" outlineLevel="1" spans="1:23">
      <c r="A27" s="131" t="s">
        <v>46</v>
      </c>
      <c r="B27" s="131" t="s">
        <v>183</v>
      </c>
      <c r="C27" s="131" t="s">
        <v>184</v>
      </c>
      <c r="D27" s="131" t="s">
        <v>105</v>
      </c>
      <c r="E27" s="131" t="s">
        <v>106</v>
      </c>
      <c r="F27" s="131" t="s">
        <v>189</v>
      </c>
      <c r="G27" s="131" t="s">
        <v>190</v>
      </c>
      <c r="H27" s="132">
        <v>16016.03</v>
      </c>
      <c r="I27" s="132">
        <v>16016.03</v>
      </c>
      <c r="J27" s="132"/>
      <c r="K27" s="132"/>
      <c r="L27" s="132">
        <v>16016.03</v>
      </c>
      <c r="M27" s="131"/>
      <c r="N27" s="132"/>
      <c r="O27" s="132"/>
      <c r="P27" s="132"/>
      <c r="Q27" s="132"/>
      <c r="R27" s="132"/>
      <c r="S27" s="132"/>
      <c r="T27" s="132"/>
      <c r="U27" s="132"/>
      <c r="V27" s="132"/>
      <c r="W27" s="132"/>
    </row>
    <row r="28" ht="53.25" customHeight="1" outlineLevel="1" spans="1:23">
      <c r="A28" s="131" t="s">
        <v>46</v>
      </c>
      <c r="B28" s="131" t="s">
        <v>183</v>
      </c>
      <c r="C28" s="131" t="s">
        <v>184</v>
      </c>
      <c r="D28" s="131" t="s">
        <v>109</v>
      </c>
      <c r="E28" s="131" t="s">
        <v>110</v>
      </c>
      <c r="F28" s="131" t="s">
        <v>191</v>
      </c>
      <c r="G28" s="131" t="s">
        <v>192</v>
      </c>
      <c r="H28" s="132"/>
      <c r="I28" s="132"/>
      <c r="J28" s="132"/>
      <c r="K28" s="132"/>
      <c r="L28" s="132"/>
      <c r="M28" s="131"/>
      <c r="N28" s="132"/>
      <c r="O28" s="132"/>
      <c r="P28" s="132"/>
      <c r="Q28" s="132"/>
      <c r="R28" s="132"/>
      <c r="S28" s="132"/>
      <c r="T28" s="132"/>
      <c r="U28" s="132"/>
      <c r="V28" s="132"/>
      <c r="W28" s="132"/>
    </row>
    <row r="29" ht="53.25" customHeight="1" outlineLevel="1" spans="1:23">
      <c r="A29" s="131" t="s">
        <v>46</v>
      </c>
      <c r="B29" s="131" t="s">
        <v>183</v>
      </c>
      <c r="C29" s="131" t="s">
        <v>184</v>
      </c>
      <c r="D29" s="131" t="s">
        <v>109</v>
      </c>
      <c r="E29" s="131" t="s">
        <v>110</v>
      </c>
      <c r="F29" s="131" t="s">
        <v>191</v>
      </c>
      <c r="G29" s="131" t="s">
        <v>192</v>
      </c>
      <c r="H29" s="132">
        <v>12600</v>
      </c>
      <c r="I29" s="132">
        <v>12600</v>
      </c>
      <c r="J29" s="132"/>
      <c r="K29" s="132"/>
      <c r="L29" s="132">
        <v>12600</v>
      </c>
      <c r="M29" s="131"/>
      <c r="N29" s="132"/>
      <c r="O29" s="132"/>
      <c r="P29" s="132"/>
      <c r="Q29" s="132"/>
      <c r="R29" s="132"/>
      <c r="S29" s="132"/>
      <c r="T29" s="132"/>
      <c r="U29" s="132"/>
      <c r="V29" s="132"/>
      <c r="W29" s="132"/>
    </row>
    <row r="30" ht="53.25" customHeight="1" outlineLevel="1" spans="1:23">
      <c r="A30" s="131" t="s">
        <v>46</v>
      </c>
      <c r="B30" s="131" t="s">
        <v>183</v>
      </c>
      <c r="C30" s="131" t="s">
        <v>184</v>
      </c>
      <c r="D30" s="131" t="s">
        <v>100</v>
      </c>
      <c r="E30" s="131" t="s">
        <v>99</v>
      </c>
      <c r="F30" s="131" t="s">
        <v>191</v>
      </c>
      <c r="G30" s="131" t="s">
        <v>192</v>
      </c>
      <c r="H30" s="132">
        <v>9622.35</v>
      </c>
      <c r="I30" s="132">
        <v>9622.35</v>
      </c>
      <c r="J30" s="132"/>
      <c r="K30" s="132"/>
      <c r="L30" s="132">
        <v>9622.35</v>
      </c>
      <c r="M30" s="131"/>
      <c r="N30" s="132"/>
      <c r="O30" s="132"/>
      <c r="P30" s="132"/>
      <c r="Q30" s="132"/>
      <c r="R30" s="132"/>
      <c r="S30" s="132"/>
      <c r="T30" s="132"/>
      <c r="U30" s="132"/>
      <c r="V30" s="132"/>
      <c r="W30" s="132"/>
    </row>
    <row r="31" ht="53.25" customHeight="1" outlineLevel="1" spans="1:23">
      <c r="A31" s="131" t="s">
        <v>46</v>
      </c>
      <c r="B31" s="131" t="s">
        <v>183</v>
      </c>
      <c r="C31" s="131" t="s">
        <v>184</v>
      </c>
      <c r="D31" s="131" t="s">
        <v>100</v>
      </c>
      <c r="E31" s="131" t="s">
        <v>99</v>
      </c>
      <c r="F31" s="131" t="s">
        <v>191</v>
      </c>
      <c r="G31" s="131" t="s">
        <v>192</v>
      </c>
      <c r="H31" s="132"/>
      <c r="I31" s="132"/>
      <c r="J31" s="132"/>
      <c r="K31" s="132"/>
      <c r="L31" s="132"/>
      <c r="M31" s="131"/>
      <c r="N31" s="132"/>
      <c r="O31" s="132"/>
      <c r="P31" s="132"/>
      <c r="Q31" s="132"/>
      <c r="R31" s="132"/>
      <c r="S31" s="132"/>
      <c r="T31" s="132"/>
      <c r="U31" s="132"/>
      <c r="V31" s="132"/>
      <c r="W31" s="132"/>
    </row>
    <row r="32" ht="53.25" customHeight="1" outlineLevel="1" spans="1:23">
      <c r="A32" s="131" t="s">
        <v>46</v>
      </c>
      <c r="B32" s="131" t="s">
        <v>193</v>
      </c>
      <c r="C32" s="131" t="s">
        <v>116</v>
      </c>
      <c r="D32" s="131" t="s">
        <v>115</v>
      </c>
      <c r="E32" s="131" t="s">
        <v>116</v>
      </c>
      <c r="F32" s="131" t="s">
        <v>194</v>
      </c>
      <c r="G32" s="131" t="s">
        <v>116</v>
      </c>
      <c r="H32" s="132">
        <v>416615</v>
      </c>
      <c r="I32" s="132">
        <v>416615</v>
      </c>
      <c r="J32" s="132"/>
      <c r="K32" s="132"/>
      <c r="L32" s="132">
        <v>416615</v>
      </c>
      <c r="M32" s="131"/>
      <c r="N32" s="132"/>
      <c r="O32" s="132"/>
      <c r="P32" s="132"/>
      <c r="Q32" s="132"/>
      <c r="R32" s="132"/>
      <c r="S32" s="132"/>
      <c r="T32" s="132"/>
      <c r="U32" s="132"/>
      <c r="V32" s="132"/>
      <c r="W32" s="132"/>
    </row>
    <row r="33" ht="53.25" customHeight="1" outlineLevel="1" spans="1:23">
      <c r="A33" s="131" t="s">
        <v>46</v>
      </c>
      <c r="B33" s="131" t="s">
        <v>195</v>
      </c>
      <c r="C33" s="131" t="s">
        <v>196</v>
      </c>
      <c r="D33" s="131" t="s">
        <v>78</v>
      </c>
      <c r="E33" s="131" t="s">
        <v>79</v>
      </c>
      <c r="F33" s="131" t="s">
        <v>197</v>
      </c>
      <c r="G33" s="131" t="s">
        <v>198</v>
      </c>
      <c r="H33" s="132">
        <v>41640</v>
      </c>
      <c r="I33" s="132">
        <v>41640</v>
      </c>
      <c r="J33" s="132"/>
      <c r="K33" s="132"/>
      <c r="L33" s="132">
        <v>41640</v>
      </c>
      <c r="M33" s="131"/>
      <c r="N33" s="132"/>
      <c r="O33" s="132"/>
      <c r="P33" s="132"/>
      <c r="Q33" s="132"/>
      <c r="R33" s="132"/>
      <c r="S33" s="132"/>
      <c r="T33" s="132"/>
      <c r="U33" s="132"/>
      <c r="V33" s="132"/>
      <c r="W33" s="132"/>
    </row>
    <row r="34" ht="53.25" customHeight="1" outlineLevel="1" spans="1:23">
      <c r="A34" s="131" t="s">
        <v>46</v>
      </c>
      <c r="B34" s="131" t="s">
        <v>199</v>
      </c>
      <c r="C34" s="131" t="s">
        <v>200</v>
      </c>
      <c r="D34" s="131" t="s">
        <v>78</v>
      </c>
      <c r="E34" s="131" t="s">
        <v>79</v>
      </c>
      <c r="F34" s="131" t="s">
        <v>201</v>
      </c>
      <c r="G34" s="131" t="s">
        <v>202</v>
      </c>
      <c r="H34" s="132">
        <v>12000</v>
      </c>
      <c r="I34" s="132">
        <v>12000</v>
      </c>
      <c r="J34" s="132"/>
      <c r="K34" s="132"/>
      <c r="L34" s="132">
        <v>12000</v>
      </c>
      <c r="M34" s="131"/>
      <c r="N34" s="132"/>
      <c r="O34" s="132"/>
      <c r="P34" s="132"/>
      <c r="Q34" s="132"/>
      <c r="R34" s="132"/>
      <c r="S34" s="132"/>
      <c r="T34" s="132"/>
      <c r="U34" s="132"/>
      <c r="V34" s="132"/>
      <c r="W34" s="132"/>
    </row>
    <row r="35" ht="53.25" customHeight="1" outlineLevel="1" spans="1:23">
      <c r="A35" s="131" t="s">
        <v>46</v>
      </c>
      <c r="B35" s="131" t="s">
        <v>203</v>
      </c>
      <c r="C35" s="131" t="s">
        <v>204</v>
      </c>
      <c r="D35" s="131" t="s">
        <v>78</v>
      </c>
      <c r="E35" s="131" t="s">
        <v>79</v>
      </c>
      <c r="F35" s="131" t="s">
        <v>205</v>
      </c>
      <c r="G35" s="131" t="s">
        <v>206</v>
      </c>
      <c r="H35" s="132">
        <v>30000</v>
      </c>
      <c r="I35" s="132">
        <v>30000</v>
      </c>
      <c r="J35" s="132"/>
      <c r="K35" s="132"/>
      <c r="L35" s="132">
        <v>30000</v>
      </c>
      <c r="M35" s="131"/>
      <c r="N35" s="132"/>
      <c r="O35" s="132"/>
      <c r="P35" s="132"/>
      <c r="Q35" s="132"/>
      <c r="R35" s="132"/>
      <c r="S35" s="132"/>
      <c r="T35" s="132"/>
      <c r="U35" s="132"/>
      <c r="V35" s="132"/>
      <c r="W35" s="132"/>
    </row>
    <row r="36" ht="53.25" customHeight="1" outlineLevel="1" spans="1:23">
      <c r="A36" s="131" t="s">
        <v>46</v>
      </c>
      <c r="B36" s="131" t="s">
        <v>207</v>
      </c>
      <c r="C36" s="131" t="s">
        <v>208</v>
      </c>
      <c r="D36" s="131" t="s">
        <v>78</v>
      </c>
      <c r="E36" s="131" t="s">
        <v>79</v>
      </c>
      <c r="F36" s="131" t="s">
        <v>209</v>
      </c>
      <c r="G36" s="131" t="s">
        <v>137</v>
      </c>
      <c r="H36" s="132">
        <v>20000</v>
      </c>
      <c r="I36" s="132">
        <v>20000</v>
      </c>
      <c r="J36" s="132"/>
      <c r="K36" s="132"/>
      <c r="L36" s="132">
        <v>20000</v>
      </c>
      <c r="M36" s="131"/>
      <c r="N36" s="132"/>
      <c r="O36" s="132"/>
      <c r="P36" s="132"/>
      <c r="Q36" s="132"/>
      <c r="R36" s="132"/>
      <c r="S36" s="132"/>
      <c r="T36" s="132"/>
      <c r="U36" s="132"/>
      <c r="V36" s="132"/>
      <c r="W36" s="132"/>
    </row>
    <row r="37" ht="53.25" customHeight="1" outlineLevel="1" spans="1:23">
      <c r="A37" s="131" t="s">
        <v>46</v>
      </c>
      <c r="B37" s="131" t="s">
        <v>210</v>
      </c>
      <c r="C37" s="131" t="s">
        <v>211</v>
      </c>
      <c r="D37" s="131" t="s">
        <v>78</v>
      </c>
      <c r="E37" s="131" t="s">
        <v>79</v>
      </c>
      <c r="F37" s="131" t="s">
        <v>212</v>
      </c>
      <c r="G37" s="131" t="s">
        <v>213</v>
      </c>
      <c r="H37" s="132">
        <v>50000</v>
      </c>
      <c r="I37" s="132">
        <v>50000</v>
      </c>
      <c r="J37" s="132"/>
      <c r="K37" s="132"/>
      <c r="L37" s="132">
        <v>50000</v>
      </c>
      <c r="M37" s="131"/>
      <c r="N37" s="132"/>
      <c r="O37" s="132"/>
      <c r="P37" s="132"/>
      <c r="Q37" s="132"/>
      <c r="R37" s="132"/>
      <c r="S37" s="132"/>
      <c r="T37" s="132"/>
      <c r="U37" s="132"/>
      <c r="V37" s="132"/>
      <c r="W37" s="132"/>
    </row>
    <row r="38" ht="53.25" customHeight="1" outlineLevel="1" spans="1:23">
      <c r="A38" s="131" t="s">
        <v>46</v>
      </c>
      <c r="B38" s="131" t="s">
        <v>203</v>
      </c>
      <c r="C38" s="131" t="s">
        <v>204</v>
      </c>
      <c r="D38" s="131" t="s">
        <v>78</v>
      </c>
      <c r="E38" s="131" t="s">
        <v>79</v>
      </c>
      <c r="F38" s="131" t="s">
        <v>214</v>
      </c>
      <c r="G38" s="131" t="s">
        <v>215</v>
      </c>
      <c r="H38" s="132">
        <v>50000</v>
      </c>
      <c r="I38" s="132">
        <v>50000</v>
      </c>
      <c r="J38" s="132"/>
      <c r="K38" s="132"/>
      <c r="L38" s="132">
        <v>50000</v>
      </c>
      <c r="M38" s="131"/>
      <c r="N38" s="132"/>
      <c r="O38" s="132"/>
      <c r="P38" s="132"/>
      <c r="Q38" s="132"/>
      <c r="R38" s="132"/>
      <c r="S38" s="132"/>
      <c r="T38" s="132"/>
      <c r="U38" s="132"/>
      <c r="V38" s="132"/>
      <c r="W38" s="132"/>
    </row>
    <row r="39" ht="53.25" customHeight="1" outlineLevel="1" spans="1:23">
      <c r="A39" s="131" t="s">
        <v>46</v>
      </c>
      <c r="B39" s="131" t="s">
        <v>216</v>
      </c>
      <c r="C39" s="131" t="s">
        <v>217</v>
      </c>
      <c r="D39" s="131" t="s">
        <v>84</v>
      </c>
      <c r="E39" s="131" t="s">
        <v>85</v>
      </c>
      <c r="F39" s="131" t="s">
        <v>214</v>
      </c>
      <c r="G39" s="131" t="s">
        <v>215</v>
      </c>
      <c r="H39" s="132">
        <v>6000</v>
      </c>
      <c r="I39" s="132">
        <v>6000</v>
      </c>
      <c r="J39" s="132"/>
      <c r="K39" s="132"/>
      <c r="L39" s="132">
        <v>6000</v>
      </c>
      <c r="M39" s="131"/>
      <c r="N39" s="132"/>
      <c r="O39" s="132"/>
      <c r="P39" s="132"/>
      <c r="Q39" s="132"/>
      <c r="R39" s="132"/>
      <c r="S39" s="132"/>
      <c r="T39" s="132"/>
      <c r="U39" s="132"/>
      <c r="V39" s="132"/>
      <c r="W39" s="132"/>
    </row>
    <row r="40" ht="53.25" customHeight="1" outlineLevel="1" spans="1:23">
      <c r="A40" s="131" t="s">
        <v>46</v>
      </c>
      <c r="B40" s="131" t="s">
        <v>218</v>
      </c>
      <c r="C40" s="131" t="s">
        <v>213</v>
      </c>
      <c r="D40" s="131" t="s">
        <v>78</v>
      </c>
      <c r="E40" s="131" t="s">
        <v>79</v>
      </c>
      <c r="F40" s="131" t="s">
        <v>212</v>
      </c>
      <c r="G40" s="131" t="s">
        <v>213</v>
      </c>
      <c r="H40" s="132">
        <v>68719.92</v>
      </c>
      <c r="I40" s="132">
        <v>68719.92</v>
      </c>
      <c r="J40" s="132"/>
      <c r="K40" s="132"/>
      <c r="L40" s="132">
        <v>68719.92</v>
      </c>
      <c r="M40" s="131"/>
      <c r="N40" s="132"/>
      <c r="O40" s="132"/>
      <c r="P40" s="132"/>
      <c r="Q40" s="132"/>
      <c r="R40" s="132"/>
      <c r="S40" s="132"/>
      <c r="T40" s="132"/>
      <c r="U40" s="132"/>
      <c r="V40" s="132"/>
      <c r="W40" s="132"/>
    </row>
    <row r="41" ht="53.25" customHeight="1" outlineLevel="1" spans="1:23">
      <c r="A41" s="131" t="s">
        <v>46</v>
      </c>
      <c r="B41" s="131" t="s">
        <v>219</v>
      </c>
      <c r="C41" s="131" t="s">
        <v>220</v>
      </c>
      <c r="D41" s="131" t="s">
        <v>78</v>
      </c>
      <c r="E41" s="131" t="s">
        <v>79</v>
      </c>
      <c r="F41" s="131" t="s">
        <v>221</v>
      </c>
      <c r="G41" s="131" t="s">
        <v>222</v>
      </c>
      <c r="H41" s="132">
        <v>252600</v>
      </c>
      <c r="I41" s="132">
        <v>252600</v>
      </c>
      <c r="J41" s="132"/>
      <c r="K41" s="132"/>
      <c r="L41" s="132">
        <v>252600</v>
      </c>
      <c r="M41" s="131"/>
      <c r="N41" s="132"/>
      <c r="O41" s="132"/>
      <c r="P41" s="132"/>
      <c r="Q41" s="132"/>
      <c r="R41" s="132"/>
      <c r="S41" s="132"/>
      <c r="T41" s="132"/>
      <c r="U41" s="132"/>
      <c r="V41" s="132"/>
      <c r="W41" s="132"/>
    </row>
    <row r="42" ht="53.25" customHeight="1" outlineLevel="1" spans="1:23">
      <c r="A42" s="131" t="s">
        <v>46</v>
      </c>
      <c r="B42" s="131" t="s">
        <v>223</v>
      </c>
      <c r="C42" s="131" t="s">
        <v>224</v>
      </c>
      <c r="D42" s="131" t="s">
        <v>78</v>
      </c>
      <c r="E42" s="131" t="s">
        <v>79</v>
      </c>
      <c r="F42" s="131" t="s">
        <v>225</v>
      </c>
      <c r="G42" s="131" t="s">
        <v>226</v>
      </c>
      <c r="H42" s="132">
        <v>36000</v>
      </c>
      <c r="I42" s="132">
        <v>36000</v>
      </c>
      <c r="J42" s="132"/>
      <c r="K42" s="132"/>
      <c r="L42" s="132">
        <v>36000</v>
      </c>
      <c r="M42" s="131"/>
      <c r="N42" s="132"/>
      <c r="O42" s="132"/>
      <c r="P42" s="132"/>
      <c r="Q42" s="132"/>
      <c r="R42" s="132"/>
      <c r="S42" s="132"/>
      <c r="T42" s="132"/>
      <c r="U42" s="132"/>
      <c r="V42" s="132"/>
      <c r="W42" s="132"/>
    </row>
    <row r="43" ht="53.25" customHeight="1" outlineLevel="1" spans="1:23">
      <c r="A43" s="131" t="s">
        <v>46</v>
      </c>
      <c r="B43" s="131" t="s">
        <v>227</v>
      </c>
      <c r="C43" s="131" t="s">
        <v>228</v>
      </c>
      <c r="D43" s="131" t="s">
        <v>92</v>
      </c>
      <c r="E43" s="131" t="s">
        <v>93</v>
      </c>
      <c r="F43" s="131" t="s">
        <v>225</v>
      </c>
      <c r="G43" s="131" t="s">
        <v>226</v>
      </c>
      <c r="H43" s="132">
        <v>113940</v>
      </c>
      <c r="I43" s="132">
        <v>113940</v>
      </c>
      <c r="J43" s="132"/>
      <c r="K43" s="132"/>
      <c r="L43" s="132">
        <v>113940</v>
      </c>
      <c r="M43" s="131"/>
      <c r="N43" s="132"/>
      <c r="O43" s="132"/>
      <c r="P43" s="132"/>
      <c r="Q43" s="132"/>
      <c r="R43" s="132"/>
      <c r="S43" s="132"/>
      <c r="T43" s="132"/>
      <c r="U43" s="132"/>
      <c r="V43" s="132"/>
      <c r="W43" s="132"/>
    </row>
    <row r="44" ht="53.25" customHeight="1" outlineLevel="1" spans="1:23">
      <c r="A44" s="131" t="s">
        <v>46</v>
      </c>
      <c r="B44" s="131" t="s">
        <v>229</v>
      </c>
      <c r="C44" s="131" t="s">
        <v>230</v>
      </c>
      <c r="D44" s="131" t="s">
        <v>96</v>
      </c>
      <c r="E44" s="131" t="s">
        <v>97</v>
      </c>
      <c r="F44" s="131" t="s">
        <v>225</v>
      </c>
      <c r="G44" s="131" t="s">
        <v>226</v>
      </c>
      <c r="H44" s="132">
        <v>1331400</v>
      </c>
      <c r="I44" s="132">
        <v>1331400</v>
      </c>
      <c r="J44" s="132"/>
      <c r="K44" s="132"/>
      <c r="L44" s="132">
        <v>1331400</v>
      </c>
      <c r="M44" s="131"/>
      <c r="N44" s="132"/>
      <c r="O44" s="132"/>
      <c r="P44" s="132"/>
      <c r="Q44" s="132"/>
      <c r="R44" s="132"/>
      <c r="S44" s="132"/>
      <c r="T44" s="132"/>
      <c r="U44" s="132"/>
      <c r="V44" s="132"/>
      <c r="W44" s="132"/>
    </row>
    <row r="45" ht="53.25" customHeight="1" outlineLevel="1" spans="1:23">
      <c r="A45" s="131" t="s">
        <v>46</v>
      </c>
      <c r="B45" s="131" t="s">
        <v>231</v>
      </c>
      <c r="C45" s="131" t="s">
        <v>232</v>
      </c>
      <c r="D45" s="131" t="s">
        <v>78</v>
      </c>
      <c r="E45" s="131" t="s">
        <v>79</v>
      </c>
      <c r="F45" s="131" t="s">
        <v>225</v>
      </c>
      <c r="G45" s="131" t="s">
        <v>226</v>
      </c>
      <c r="H45" s="132">
        <v>317100</v>
      </c>
      <c r="I45" s="132">
        <v>317100</v>
      </c>
      <c r="J45" s="132"/>
      <c r="K45" s="132"/>
      <c r="L45" s="132">
        <v>317100</v>
      </c>
      <c r="M45" s="131"/>
      <c r="N45" s="132"/>
      <c r="O45" s="132"/>
      <c r="P45" s="132"/>
      <c r="Q45" s="132"/>
      <c r="R45" s="132"/>
      <c r="S45" s="132"/>
      <c r="T45" s="132"/>
      <c r="U45" s="132"/>
      <c r="V45" s="132"/>
      <c r="W45" s="132"/>
    </row>
    <row r="46" ht="53.25" customHeight="1" outlineLevel="1" spans="1:23">
      <c r="A46" s="131" t="s">
        <v>46</v>
      </c>
      <c r="B46" s="131" t="s">
        <v>233</v>
      </c>
      <c r="C46" s="131" t="s">
        <v>234</v>
      </c>
      <c r="D46" s="131" t="s">
        <v>78</v>
      </c>
      <c r="E46" s="131" t="s">
        <v>79</v>
      </c>
      <c r="F46" s="131" t="s">
        <v>214</v>
      </c>
      <c r="G46" s="131" t="s">
        <v>215</v>
      </c>
      <c r="H46" s="132">
        <v>600000</v>
      </c>
      <c r="I46" s="132">
        <v>600000</v>
      </c>
      <c r="J46" s="132"/>
      <c r="K46" s="132"/>
      <c r="L46" s="132">
        <v>600000</v>
      </c>
      <c r="M46" s="131"/>
      <c r="N46" s="132"/>
      <c r="O46" s="132"/>
      <c r="P46" s="132"/>
      <c r="Q46" s="132"/>
      <c r="R46" s="132"/>
      <c r="S46" s="132"/>
      <c r="T46" s="132"/>
      <c r="U46" s="132"/>
      <c r="V46" s="132"/>
      <c r="W46" s="132"/>
    </row>
    <row r="47" ht="53.25" customHeight="1" outlineLevel="1" spans="1:23">
      <c r="A47" s="131" t="s">
        <v>46</v>
      </c>
      <c r="B47" s="131" t="s">
        <v>235</v>
      </c>
      <c r="C47" s="131" t="s">
        <v>236</v>
      </c>
      <c r="D47" s="131" t="s">
        <v>78</v>
      </c>
      <c r="E47" s="131" t="s">
        <v>79</v>
      </c>
      <c r="F47" s="131" t="s">
        <v>214</v>
      </c>
      <c r="G47" s="131" t="s">
        <v>215</v>
      </c>
      <c r="H47" s="132">
        <v>50000</v>
      </c>
      <c r="I47" s="132">
        <v>50000</v>
      </c>
      <c r="J47" s="132"/>
      <c r="K47" s="132"/>
      <c r="L47" s="132">
        <v>50000</v>
      </c>
      <c r="M47" s="131"/>
      <c r="N47" s="132"/>
      <c r="O47" s="132"/>
      <c r="P47" s="132"/>
      <c r="Q47" s="132"/>
      <c r="R47" s="132"/>
      <c r="S47" s="132"/>
      <c r="T47" s="132"/>
      <c r="U47" s="132"/>
      <c r="V47" s="132"/>
      <c r="W47" s="132"/>
    </row>
    <row r="48" ht="30.75" customHeight="1" spans="1:23">
      <c r="A48" s="137" t="s">
        <v>30</v>
      </c>
      <c r="B48" s="137"/>
      <c r="C48" s="137"/>
      <c r="D48" s="137"/>
      <c r="E48" s="137"/>
      <c r="F48" s="137"/>
      <c r="G48" s="137"/>
      <c r="H48" s="132">
        <v>8272642.68</v>
      </c>
      <c r="I48" s="132">
        <v>8272642.68</v>
      </c>
      <c r="J48" s="132"/>
      <c r="K48" s="132"/>
      <c r="L48" s="132">
        <v>8272642.68</v>
      </c>
      <c r="M48" s="132"/>
      <c r="N48" s="132"/>
      <c r="O48" s="132"/>
      <c r="P48" s="132"/>
      <c r="Q48" s="132"/>
      <c r="R48" s="132"/>
      <c r="S48" s="132"/>
      <c r="T48" s="132"/>
      <c r="U48" s="132"/>
      <c r="V48" s="132"/>
      <c r="W48" s="132"/>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4"/>
  <sheetViews>
    <sheetView showZeros="0" workbookViewId="0">
      <selection activeCell="A1" sqref="$A1:$XFD1048576"/>
    </sheetView>
  </sheetViews>
  <sheetFormatPr defaultColWidth="10.2909090909091" defaultRowHeight="15" customHeight="1"/>
  <cols>
    <col min="1" max="1" width="5.70909090909091" customWidth="1"/>
    <col min="2" max="2" width="7.70909090909091" customWidth="1"/>
    <col min="3" max="3" width="9.85454545454546" customWidth="1"/>
    <col min="4" max="4" width="10.5727272727273" customWidth="1"/>
    <col min="5" max="5" width="6" customWidth="1"/>
    <col min="6" max="6" width="7.29090909090909" customWidth="1"/>
    <col min="7" max="7" width="5.29090909090909" customWidth="1"/>
    <col min="8" max="8" width="5.85454545454545" customWidth="1"/>
    <col min="9" max="11" width="12.8545454545455" customWidth="1"/>
    <col min="12" max="12" width="7.29090909090909" customWidth="1"/>
    <col min="13" max="13" width="5.85454545454545" customWidth="1"/>
    <col min="14" max="16" width="4.70909090909091" customWidth="1"/>
    <col min="17" max="17" width="8" customWidth="1"/>
    <col min="18" max="18" width="11" customWidth="1"/>
    <col min="19" max="20" width="9.85454545454546" customWidth="1"/>
    <col min="21" max="21" width="7.57272727272727" customWidth="1"/>
    <col min="22" max="22" width="5" customWidth="1"/>
    <col min="23" max="23" width="11" customWidth="1"/>
  </cols>
  <sheetData>
    <row r="1" ht="18.75" customHeight="1" spans="1:23">
      <c r="A1" s="127" t="s">
        <v>237</v>
      </c>
      <c r="B1" s="127"/>
      <c r="C1" s="127"/>
      <c r="D1" s="127"/>
      <c r="E1" s="127"/>
      <c r="F1" s="127"/>
      <c r="G1" s="127"/>
      <c r="H1" s="127"/>
      <c r="I1" s="127"/>
      <c r="J1" s="127"/>
      <c r="K1" s="127"/>
      <c r="L1" s="127"/>
      <c r="M1" s="127"/>
      <c r="N1" s="127"/>
      <c r="O1" s="127"/>
      <c r="P1" s="127"/>
      <c r="Q1" s="127"/>
      <c r="R1" s="127"/>
      <c r="S1" s="127"/>
      <c r="T1" s="127"/>
      <c r="U1" s="127"/>
      <c r="V1" s="127"/>
      <c r="W1" s="127"/>
    </row>
    <row r="2" ht="26.25" customHeight="1" spans="1:23">
      <c r="A2" s="122" t="s">
        <v>238</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8" t="str">
        <f>"单位名称："&amp;"中国共产党盈江县委员会组织部"</f>
        <v>单位名称：中国共产党盈江县委员会组织部</v>
      </c>
      <c r="B3" s="128"/>
      <c r="C3" s="128"/>
      <c r="D3" s="128"/>
      <c r="E3" s="128"/>
      <c r="F3" s="128"/>
      <c r="G3" s="128"/>
      <c r="H3" s="129"/>
      <c r="I3" s="129"/>
      <c r="J3" s="129"/>
      <c r="K3" s="129"/>
      <c r="L3" s="129"/>
      <c r="M3" s="129"/>
      <c r="N3" s="129"/>
      <c r="O3" s="129"/>
      <c r="P3" s="129"/>
      <c r="Q3" s="129"/>
      <c r="R3" s="129"/>
      <c r="S3" s="129"/>
      <c r="T3" s="129"/>
      <c r="U3" s="129"/>
      <c r="V3" s="127" t="s">
        <v>27</v>
      </c>
      <c r="W3" s="127"/>
    </row>
    <row r="4" ht="26.25" customHeight="1" spans="1:23">
      <c r="A4" s="130" t="s">
        <v>239</v>
      </c>
      <c r="B4" s="130" t="s">
        <v>143</v>
      </c>
      <c r="C4" s="130" t="s">
        <v>144</v>
      </c>
      <c r="D4" s="130" t="s">
        <v>240</v>
      </c>
      <c r="E4" s="130" t="s">
        <v>145</v>
      </c>
      <c r="F4" s="130" t="s">
        <v>146</v>
      </c>
      <c r="G4" s="130" t="s">
        <v>241</v>
      </c>
      <c r="H4" s="130" t="s">
        <v>242</v>
      </c>
      <c r="I4" s="130" t="s">
        <v>30</v>
      </c>
      <c r="J4" s="130" t="s">
        <v>243</v>
      </c>
      <c r="K4" s="130"/>
      <c r="L4" s="130"/>
      <c r="M4" s="130"/>
      <c r="N4" s="130" t="s">
        <v>155</v>
      </c>
      <c r="O4" s="130"/>
      <c r="P4" s="130"/>
      <c r="Q4" s="130" t="s">
        <v>37</v>
      </c>
      <c r="R4" s="130" t="s">
        <v>51</v>
      </c>
      <c r="S4" s="130"/>
      <c r="T4" s="130"/>
      <c r="U4" s="130"/>
      <c r="V4" s="130"/>
      <c r="W4" s="130"/>
    </row>
    <row r="5" ht="26.25" customHeight="1" spans="1:23">
      <c r="A5" s="130"/>
      <c r="B5" s="130"/>
      <c r="C5" s="130"/>
      <c r="D5" s="130"/>
      <c r="E5" s="130"/>
      <c r="F5" s="130"/>
      <c r="G5" s="130"/>
      <c r="H5" s="130"/>
      <c r="I5" s="130"/>
      <c r="J5" s="130" t="s">
        <v>34</v>
      </c>
      <c r="K5" s="130"/>
      <c r="L5" s="130" t="s">
        <v>35</v>
      </c>
      <c r="M5" s="130" t="s">
        <v>36</v>
      </c>
      <c r="N5" s="130" t="s">
        <v>34</v>
      </c>
      <c r="O5" s="130" t="s">
        <v>35</v>
      </c>
      <c r="P5" s="130" t="s">
        <v>36</v>
      </c>
      <c r="Q5" s="130"/>
      <c r="R5" s="130" t="s">
        <v>33</v>
      </c>
      <c r="S5" s="130" t="s">
        <v>40</v>
      </c>
      <c r="T5" s="130" t="s">
        <v>41</v>
      </c>
      <c r="U5" s="130" t="s">
        <v>42</v>
      </c>
      <c r="V5" s="130" t="s">
        <v>43</v>
      </c>
      <c r="W5" s="130" t="s">
        <v>44</v>
      </c>
    </row>
    <row r="6" ht="26.25" customHeight="1" spans="1:23">
      <c r="A6" s="130"/>
      <c r="B6" s="130"/>
      <c r="C6" s="130"/>
      <c r="D6" s="130"/>
      <c r="E6" s="130"/>
      <c r="F6" s="130"/>
      <c r="G6" s="130"/>
      <c r="H6" s="130"/>
      <c r="I6" s="130"/>
      <c r="J6" s="130" t="s">
        <v>33</v>
      </c>
      <c r="K6" s="130" t="s">
        <v>244</v>
      </c>
      <c r="L6" s="130"/>
      <c r="M6" s="130"/>
      <c r="N6" s="130"/>
      <c r="O6" s="130"/>
      <c r="P6" s="130"/>
      <c r="Q6" s="130"/>
      <c r="R6" s="130"/>
      <c r="S6" s="130"/>
      <c r="T6" s="130"/>
      <c r="U6" s="130"/>
      <c r="V6" s="130"/>
      <c r="W6" s="130"/>
    </row>
    <row r="7" ht="18.75" customHeight="1" spans="1:23">
      <c r="A7" s="130" t="s">
        <v>59</v>
      </c>
      <c r="B7" s="130" t="s">
        <v>60</v>
      </c>
      <c r="C7" s="130" t="s">
        <v>61</v>
      </c>
      <c r="D7" s="130" t="s">
        <v>62</v>
      </c>
      <c r="E7" s="130" t="s">
        <v>63</v>
      </c>
      <c r="F7" s="130" t="s">
        <v>64</v>
      </c>
      <c r="G7" s="130" t="s">
        <v>65</v>
      </c>
      <c r="H7" s="130" t="s">
        <v>66</v>
      </c>
      <c r="I7" s="130" t="s">
        <v>67</v>
      </c>
      <c r="J7" s="130" t="s">
        <v>68</v>
      </c>
      <c r="K7" s="130" t="s">
        <v>69</v>
      </c>
      <c r="L7" s="130" t="s">
        <v>70</v>
      </c>
      <c r="M7" s="130" t="s">
        <v>71</v>
      </c>
      <c r="N7" s="130" t="s">
        <v>72</v>
      </c>
      <c r="O7" s="130" t="s">
        <v>73</v>
      </c>
      <c r="P7" s="130" t="s">
        <v>157</v>
      </c>
      <c r="Q7" s="130" t="s">
        <v>158</v>
      </c>
      <c r="R7" s="130" t="s">
        <v>159</v>
      </c>
      <c r="S7" s="130" t="s">
        <v>160</v>
      </c>
      <c r="T7" s="130" t="s">
        <v>161</v>
      </c>
      <c r="U7" s="130" t="s">
        <v>162</v>
      </c>
      <c r="V7" s="130" t="s">
        <v>163</v>
      </c>
      <c r="W7" s="130" t="s">
        <v>164</v>
      </c>
    </row>
    <row r="8" ht="52.5" customHeight="1" spans="1:23">
      <c r="A8" s="131"/>
      <c r="B8" s="131"/>
      <c r="C8" s="131" t="s">
        <v>245</v>
      </c>
      <c r="D8" s="131"/>
      <c r="E8" s="131"/>
      <c r="F8" s="131"/>
      <c r="G8" s="131"/>
      <c r="H8" s="131"/>
      <c r="I8" s="132">
        <v>154100</v>
      </c>
      <c r="J8" s="132">
        <v>154100</v>
      </c>
      <c r="K8" s="132">
        <v>154100</v>
      </c>
      <c r="L8" s="132"/>
      <c r="M8" s="132"/>
      <c r="N8" s="132"/>
      <c r="O8" s="132"/>
      <c r="P8" s="132"/>
      <c r="Q8" s="132"/>
      <c r="R8" s="132"/>
      <c r="S8" s="132"/>
      <c r="T8" s="132"/>
      <c r="U8" s="132"/>
      <c r="V8" s="132"/>
      <c r="W8" s="132"/>
    </row>
    <row r="9" ht="52.5" customHeight="1" outlineLevel="1" spans="1:23">
      <c r="A9" s="131" t="s">
        <v>246</v>
      </c>
      <c r="B9" s="131" t="s">
        <v>247</v>
      </c>
      <c r="C9" s="131" t="s">
        <v>245</v>
      </c>
      <c r="D9" s="131" t="s">
        <v>46</v>
      </c>
      <c r="E9" s="131" t="s">
        <v>84</v>
      </c>
      <c r="F9" s="131" t="s">
        <v>85</v>
      </c>
      <c r="G9" s="131" t="s">
        <v>225</v>
      </c>
      <c r="H9" s="131" t="s">
        <v>226</v>
      </c>
      <c r="I9" s="132">
        <v>154100</v>
      </c>
      <c r="J9" s="132">
        <v>154100</v>
      </c>
      <c r="K9" s="132">
        <v>154100</v>
      </c>
      <c r="L9" s="132"/>
      <c r="M9" s="132"/>
      <c r="N9" s="132"/>
      <c r="O9" s="132"/>
      <c r="P9" s="132"/>
      <c r="Q9" s="132"/>
      <c r="R9" s="132"/>
      <c r="S9" s="132"/>
      <c r="T9" s="132"/>
      <c r="U9" s="132"/>
      <c r="V9" s="132"/>
      <c r="W9" s="132"/>
    </row>
    <row r="10" ht="52.5" customHeight="1" spans="1:23">
      <c r="A10" s="131"/>
      <c r="B10" s="131"/>
      <c r="C10" s="131" t="s">
        <v>248</v>
      </c>
      <c r="D10" s="131"/>
      <c r="E10" s="131"/>
      <c r="F10" s="131"/>
      <c r="G10" s="131"/>
      <c r="H10" s="131"/>
      <c r="I10" s="132">
        <v>100000</v>
      </c>
      <c r="J10" s="132">
        <v>100000</v>
      </c>
      <c r="K10" s="132">
        <v>100000</v>
      </c>
      <c r="L10" s="132"/>
      <c r="M10" s="132"/>
      <c r="N10" s="131"/>
      <c r="O10" s="131"/>
      <c r="P10" s="131"/>
      <c r="Q10" s="132"/>
      <c r="R10" s="132"/>
      <c r="S10" s="132"/>
      <c r="T10" s="132"/>
      <c r="U10" s="132"/>
      <c r="V10" s="132"/>
      <c r="W10" s="132"/>
    </row>
    <row r="11" ht="52.5" customHeight="1" outlineLevel="1" spans="1:23">
      <c r="A11" s="131" t="s">
        <v>246</v>
      </c>
      <c r="B11" s="131" t="s">
        <v>249</v>
      </c>
      <c r="C11" s="131" t="s">
        <v>248</v>
      </c>
      <c r="D11" s="131" t="s">
        <v>46</v>
      </c>
      <c r="E11" s="131" t="s">
        <v>78</v>
      </c>
      <c r="F11" s="131" t="s">
        <v>79</v>
      </c>
      <c r="G11" s="131" t="s">
        <v>214</v>
      </c>
      <c r="H11" s="131" t="s">
        <v>215</v>
      </c>
      <c r="I11" s="132">
        <v>100000</v>
      </c>
      <c r="J11" s="132">
        <v>100000</v>
      </c>
      <c r="K11" s="132">
        <v>100000</v>
      </c>
      <c r="L11" s="132"/>
      <c r="M11" s="132"/>
      <c r="N11" s="131"/>
      <c r="O11" s="131"/>
      <c r="P11" s="131"/>
      <c r="Q11" s="132"/>
      <c r="R11" s="132"/>
      <c r="S11" s="132"/>
      <c r="T11" s="132"/>
      <c r="U11" s="132"/>
      <c r="V11" s="132"/>
      <c r="W11" s="132"/>
    </row>
    <row r="12" ht="52.5" customHeight="1" spans="1:23">
      <c r="A12" s="131"/>
      <c r="B12" s="131"/>
      <c r="C12" s="131" t="s">
        <v>250</v>
      </c>
      <c r="D12" s="131"/>
      <c r="E12" s="131"/>
      <c r="F12" s="131"/>
      <c r="G12" s="131"/>
      <c r="H12" s="131"/>
      <c r="I12" s="132">
        <v>400000</v>
      </c>
      <c r="J12" s="132">
        <v>400000</v>
      </c>
      <c r="K12" s="132">
        <v>400000</v>
      </c>
      <c r="L12" s="132"/>
      <c r="M12" s="132"/>
      <c r="N12" s="131"/>
      <c r="O12" s="131"/>
      <c r="P12" s="131"/>
      <c r="Q12" s="132"/>
      <c r="R12" s="132"/>
      <c r="S12" s="132"/>
      <c r="T12" s="132"/>
      <c r="U12" s="132"/>
      <c r="V12" s="132"/>
      <c r="W12" s="132"/>
    </row>
    <row r="13" ht="52.5" customHeight="1" outlineLevel="1" spans="1:23">
      <c r="A13" s="131" t="s">
        <v>251</v>
      </c>
      <c r="B13" s="131" t="s">
        <v>252</v>
      </c>
      <c r="C13" s="131" t="s">
        <v>250</v>
      </c>
      <c r="D13" s="131" t="s">
        <v>46</v>
      </c>
      <c r="E13" s="131" t="s">
        <v>78</v>
      </c>
      <c r="F13" s="131" t="s">
        <v>79</v>
      </c>
      <c r="G13" s="131" t="s">
        <v>253</v>
      </c>
      <c r="H13" s="131" t="s">
        <v>254</v>
      </c>
      <c r="I13" s="132">
        <v>400000</v>
      </c>
      <c r="J13" s="132">
        <v>400000</v>
      </c>
      <c r="K13" s="132">
        <v>400000</v>
      </c>
      <c r="L13" s="132"/>
      <c r="M13" s="132"/>
      <c r="N13" s="131"/>
      <c r="O13" s="131"/>
      <c r="P13" s="131"/>
      <c r="Q13" s="132"/>
      <c r="R13" s="132"/>
      <c r="S13" s="132"/>
      <c r="T13" s="132"/>
      <c r="U13" s="132"/>
      <c r="V13" s="132"/>
      <c r="W13" s="132"/>
    </row>
    <row r="14" ht="52.5" customHeight="1" spans="1:23">
      <c r="A14" s="131"/>
      <c r="B14" s="131"/>
      <c r="C14" s="131" t="s">
        <v>255</v>
      </c>
      <c r="D14" s="131"/>
      <c r="E14" s="131"/>
      <c r="F14" s="131"/>
      <c r="G14" s="131"/>
      <c r="H14" s="131"/>
      <c r="I14" s="132">
        <v>100000</v>
      </c>
      <c r="J14" s="132">
        <v>100000</v>
      </c>
      <c r="K14" s="132">
        <v>100000</v>
      </c>
      <c r="L14" s="132"/>
      <c r="M14" s="132"/>
      <c r="N14" s="131"/>
      <c r="O14" s="131"/>
      <c r="P14" s="131"/>
      <c r="Q14" s="132"/>
      <c r="R14" s="132"/>
      <c r="S14" s="132"/>
      <c r="T14" s="132"/>
      <c r="U14" s="132"/>
      <c r="V14" s="132"/>
      <c r="W14" s="132"/>
    </row>
    <row r="15" ht="52.5" customHeight="1" outlineLevel="1" spans="1:23">
      <c r="A15" s="131" t="s">
        <v>246</v>
      </c>
      <c r="B15" s="131" t="s">
        <v>256</v>
      </c>
      <c r="C15" s="131" t="s">
        <v>255</v>
      </c>
      <c r="D15" s="131" t="s">
        <v>46</v>
      </c>
      <c r="E15" s="131" t="s">
        <v>78</v>
      </c>
      <c r="F15" s="131" t="s">
        <v>79</v>
      </c>
      <c r="G15" s="131" t="s">
        <v>214</v>
      </c>
      <c r="H15" s="131" t="s">
        <v>215</v>
      </c>
      <c r="I15" s="132">
        <v>100000</v>
      </c>
      <c r="J15" s="132">
        <v>100000</v>
      </c>
      <c r="K15" s="132">
        <v>100000</v>
      </c>
      <c r="L15" s="132"/>
      <c r="M15" s="132"/>
      <c r="N15" s="131"/>
      <c r="O15" s="131"/>
      <c r="P15" s="131"/>
      <c r="Q15" s="132"/>
      <c r="R15" s="132"/>
      <c r="S15" s="132"/>
      <c r="T15" s="132"/>
      <c r="U15" s="132"/>
      <c r="V15" s="132"/>
      <c r="W15" s="132"/>
    </row>
    <row r="16" ht="52.5" customHeight="1" spans="1:23">
      <c r="A16" s="131"/>
      <c r="B16" s="131"/>
      <c r="C16" s="131" t="s">
        <v>257</v>
      </c>
      <c r="D16" s="131"/>
      <c r="E16" s="131"/>
      <c r="F16" s="131"/>
      <c r="G16" s="131"/>
      <c r="H16" s="131"/>
      <c r="I16" s="132">
        <v>360000</v>
      </c>
      <c r="J16" s="132">
        <v>360000</v>
      </c>
      <c r="K16" s="132">
        <v>360000</v>
      </c>
      <c r="L16" s="132"/>
      <c r="M16" s="132"/>
      <c r="N16" s="131"/>
      <c r="O16" s="131"/>
      <c r="P16" s="131"/>
      <c r="Q16" s="132"/>
      <c r="R16" s="132"/>
      <c r="S16" s="132"/>
      <c r="T16" s="132"/>
      <c r="U16" s="132"/>
      <c r="V16" s="132"/>
      <c r="W16" s="132"/>
    </row>
    <row r="17" ht="52.5" customHeight="1" outlineLevel="1" spans="1:23">
      <c r="A17" s="131" t="s">
        <v>246</v>
      </c>
      <c r="B17" s="131" t="s">
        <v>258</v>
      </c>
      <c r="C17" s="131" t="s">
        <v>257</v>
      </c>
      <c r="D17" s="131" t="s">
        <v>46</v>
      </c>
      <c r="E17" s="131" t="s">
        <v>78</v>
      </c>
      <c r="F17" s="131" t="s">
        <v>79</v>
      </c>
      <c r="G17" s="131" t="s">
        <v>214</v>
      </c>
      <c r="H17" s="131" t="s">
        <v>215</v>
      </c>
      <c r="I17" s="132">
        <v>200000</v>
      </c>
      <c r="J17" s="132">
        <v>200000</v>
      </c>
      <c r="K17" s="132">
        <v>200000</v>
      </c>
      <c r="L17" s="132"/>
      <c r="M17" s="132"/>
      <c r="N17" s="131"/>
      <c r="O17" s="131"/>
      <c r="P17" s="131"/>
      <c r="Q17" s="132"/>
      <c r="R17" s="132"/>
      <c r="S17" s="132"/>
      <c r="T17" s="132"/>
      <c r="U17" s="132"/>
      <c r="V17" s="132"/>
      <c r="W17" s="132"/>
    </row>
    <row r="18" ht="52.5" customHeight="1" outlineLevel="1" spans="1:23">
      <c r="A18" s="131" t="s">
        <v>246</v>
      </c>
      <c r="B18" s="131" t="s">
        <v>258</v>
      </c>
      <c r="C18" s="131" t="s">
        <v>257</v>
      </c>
      <c r="D18" s="131" t="s">
        <v>46</v>
      </c>
      <c r="E18" s="131" t="s">
        <v>78</v>
      </c>
      <c r="F18" s="131" t="s">
        <v>79</v>
      </c>
      <c r="G18" s="131" t="s">
        <v>205</v>
      </c>
      <c r="H18" s="131" t="s">
        <v>206</v>
      </c>
      <c r="I18" s="132">
        <v>6000</v>
      </c>
      <c r="J18" s="132">
        <v>6000</v>
      </c>
      <c r="K18" s="132">
        <v>6000</v>
      </c>
      <c r="L18" s="132"/>
      <c r="M18" s="132"/>
      <c r="N18" s="131"/>
      <c r="O18" s="131"/>
      <c r="P18" s="131"/>
      <c r="Q18" s="132"/>
      <c r="R18" s="132"/>
      <c r="S18" s="132"/>
      <c r="T18" s="132"/>
      <c r="U18" s="132"/>
      <c r="V18" s="132"/>
      <c r="W18" s="132"/>
    </row>
    <row r="19" ht="52.5" customHeight="1" outlineLevel="1" spans="1:23">
      <c r="A19" s="131" t="s">
        <v>246</v>
      </c>
      <c r="B19" s="131" t="s">
        <v>258</v>
      </c>
      <c r="C19" s="131" t="s">
        <v>257</v>
      </c>
      <c r="D19" s="131" t="s">
        <v>46</v>
      </c>
      <c r="E19" s="131" t="s">
        <v>78</v>
      </c>
      <c r="F19" s="131" t="s">
        <v>79</v>
      </c>
      <c r="G19" s="131" t="s">
        <v>259</v>
      </c>
      <c r="H19" s="131" t="s">
        <v>260</v>
      </c>
      <c r="I19" s="132">
        <v>10000</v>
      </c>
      <c r="J19" s="132">
        <v>10000</v>
      </c>
      <c r="K19" s="132">
        <v>10000</v>
      </c>
      <c r="L19" s="132"/>
      <c r="M19" s="132"/>
      <c r="N19" s="131"/>
      <c r="O19" s="131"/>
      <c r="P19" s="131"/>
      <c r="Q19" s="132"/>
      <c r="R19" s="132"/>
      <c r="S19" s="132"/>
      <c r="T19" s="132"/>
      <c r="U19" s="132"/>
      <c r="V19" s="132"/>
      <c r="W19" s="132"/>
    </row>
    <row r="20" ht="52.5" customHeight="1" outlineLevel="1" spans="1:23">
      <c r="A20" s="131" t="s">
        <v>246</v>
      </c>
      <c r="B20" s="131" t="s">
        <v>258</v>
      </c>
      <c r="C20" s="131" t="s">
        <v>257</v>
      </c>
      <c r="D20" s="131" t="s">
        <v>46</v>
      </c>
      <c r="E20" s="131" t="s">
        <v>78</v>
      </c>
      <c r="F20" s="131" t="s">
        <v>79</v>
      </c>
      <c r="G20" s="131" t="s">
        <v>225</v>
      </c>
      <c r="H20" s="131" t="s">
        <v>226</v>
      </c>
      <c r="I20" s="132">
        <v>144000</v>
      </c>
      <c r="J20" s="132">
        <v>144000</v>
      </c>
      <c r="K20" s="132">
        <v>144000</v>
      </c>
      <c r="L20" s="132"/>
      <c r="M20" s="132"/>
      <c r="N20" s="131"/>
      <c r="O20" s="131"/>
      <c r="P20" s="131"/>
      <c r="Q20" s="132"/>
      <c r="R20" s="132"/>
      <c r="S20" s="132"/>
      <c r="T20" s="132"/>
      <c r="U20" s="132"/>
      <c r="V20" s="132"/>
      <c r="W20" s="132"/>
    </row>
    <row r="21" ht="52.5" customHeight="1" spans="1:23">
      <c r="A21" s="131"/>
      <c r="B21" s="131"/>
      <c r="C21" s="131" t="s">
        <v>261</v>
      </c>
      <c r="D21" s="131"/>
      <c r="E21" s="131"/>
      <c r="F21" s="131"/>
      <c r="G21" s="131"/>
      <c r="H21" s="131"/>
      <c r="I21" s="132">
        <v>35000</v>
      </c>
      <c r="J21" s="132">
        <v>35000</v>
      </c>
      <c r="K21" s="132">
        <v>35000</v>
      </c>
      <c r="L21" s="132"/>
      <c r="M21" s="132"/>
      <c r="N21" s="131"/>
      <c r="O21" s="131"/>
      <c r="P21" s="131"/>
      <c r="Q21" s="132"/>
      <c r="R21" s="132"/>
      <c r="S21" s="132"/>
      <c r="T21" s="132"/>
      <c r="U21" s="132"/>
      <c r="V21" s="132"/>
      <c r="W21" s="132"/>
    </row>
    <row r="22" ht="52.5" customHeight="1" outlineLevel="1" spans="1:23">
      <c r="A22" s="131" t="s">
        <v>246</v>
      </c>
      <c r="B22" s="131" t="s">
        <v>262</v>
      </c>
      <c r="C22" s="131" t="s">
        <v>261</v>
      </c>
      <c r="D22" s="131" t="s">
        <v>46</v>
      </c>
      <c r="E22" s="131" t="s">
        <v>78</v>
      </c>
      <c r="F22" s="131" t="s">
        <v>79</v>
      </c>
      <c r="G22" s="131" t="s">
        <v>225</v>
      </c>
      <c r="H22" s="131" t="s">
        <v>226</v>
      </c>
      <c r="I22" s="132">
        <v>35000</v>
      </c>
      <c r="J22" s="132">
        <v>35000</v>
      </c>
      <c r="K22" s="132">
        <v>35000</v>
      </c>
      <c r="L22" s="132"/>
      <c r="M22" s="132"/>
      <c r="N22" s="131"/>
      <c r="O22" s="131"/>
      <c r="P22" s="131"/>
      <c r="Q22" s="132"/>
      <c r="R22" s="132"/>
      <c r="S22" s="132"/>
      <c r="T22" s="132"/>
      <c r="U22" s="132"/>
      <c r="V22" s="132"/>
      <c r="W22" s="132"/>
    </row>
    <row r="23" ht="52.5" customHeight="1" spans="1:23">
      <c r="A23" s="131"/>
      <c r="B23" s="131"/>
      <c r="C23" s="131" t="s">
        <v>263</v>
      </c>
      <c r="D23" s="131"/>
      <c r="E23" s="131"/>
      <c r="F23" s="131"/>
      <c r="G23" s="131"/>
      <c r="H23" s="131"/>
      <c r="I23" s="132">
        <v>30000</v>
      </c>
      <c r="J23" s="132">
        <v>30000</v>
      </c>
      <c r="K23" s="132">
        <v>30000</v>
      </c>
      <c r="L23" s="132"/>
      <c r="M23" s="132"/>
      <c r="N23" s="131"/>
      <c r="O23" s="131"/>
      <c r="P23" s="131"/>
      <c r="Q23" s="132"/>
      <c r="R23" s="132"/>
      <c r="S23" s="132"/>
      <c r="T23" s="132"/>
      <c r="U23" s="132"/>
      <c r="V23" s="132"/>
      <c r="W23" s="132"/>
    </row>
    <row r="24" ht="52.5" customHeight="1" outlineLevel="1" spans="1:23">
      <c r="A24" s="131" t="s">
        <v>246</v>
      </c>
      <c r="B24" s="131" t="s">
        <v>264</v>
      </c>
      <c r="C24" s="131" t="s">
        <v>263</v>
      </c>
      <c r="D24" s="131" t="s">
        <v>46</v>
      </c>
      <c r="E24" s="131" t="s">
        <v>78</v>
      </c>
      <c r="F24" s="131" t="s">
        <v>79</v>
      </c>
      <c r="G24" s="131" t="s">
        <v>225</v>
      </c>
      <c r="H24" s="131" t="s">
        <v>226</v>
      </c>
      <c r="I24" s="132">
        <v>30000</v>
      </c>
      <c r="J24" s="132">
        <v>30000</v>
      </c>
      <c r="K24" s="132">
        <v>30000</v>
      </c>
      <c r="L24" s="132"/>
      <c r="M24" s="132"/>
      <c r="N24" s="131"/>
      <c r="O24" s="131"/>
      <c r="P24" s="131"/>
      <c r="Q24" s="132"/>
      <c r="R24" s="132"/>
      <c r="S24" s="132"/>
      <c r="T24" s="132"/>
      <c r="U24" s="132"/>
      <c r="V24" s="132"/>
      <c r="W24" s="132"/>
    </row>
    <row r="25" ht="52.5" customHeight="1" spans="1:23">
      <c r="A25" s="131"/>
      <c r="B25" s="131"/>
      <c r="C25" s="131" t="s">
        <v>265</v>
      </c>
      <c r="D25" s="131"/>
      <c r="E25" s="131"/>
      <c r="F25" s="131"/>
      <c r="G25" s="131"/>
      <c r="H25" s="131"/>
      <c r="I25" s="132">
        <v>70000</v>
      </c>
      <c r="J25" s="132">
        <v>70000</v>
      </c>
      <c r="K25" s="132">
        <v>70000</v>
      </c>
      <c r="L25" s="132"/>
      <c r="M25" s="132"/>
      <c r="N25" s="131"/>
      <c r="O25" s="131"/>
      <c r="P25" s="131"/>
      <c r="Q25" s="132"/>
      <c r="R25" s="132"/>
      <c r="S25" s="132"/>
      <c r="T25" s="132"/>
      <c r="U25" s="132"/>
      <c r="V25" s="132"/>
      <c r="W25" s="132"/>
    </row>
    <row r="26" ht="52.5" customHeight="1" outlineLevel="1" spans="1:23">
      <c r="A26" s="131" t="s">
        <v>246</v>
      </c>
      <c r="B26" s="131" t="s">
        <v>266</v>
      </c>
      <c r="C26" s="131" t="s">
        <v>265</v>
      </c>
      <c r="D26" s="131" t="s">
        <v>46</v>
      </c>
      <c r="E26" s="131" t="s">
        <v>78</v>
      </c>
      <c r="F26" s="131" t="s">
        <v>79</v>
      </c>
      <c r="G26" s="131" t="s">
        <v>225</v>
      </c>
      <c r="H26" s="131" t="s">
        <v>226</v>
      </c>
      <c r="I26" s="132">
        <v>70000</v>
      </c>
      <c r="J26" s="132">
        <v>70000</v>
      </c>
      <c r="K26" s="132">
        <v>70000</v>
      </c>
      <c r="L26" s="132"/>
      <c r="M26" s="132"/>
      <c r="N26" s="131"/>
      <c r="O26" s="131"/>
      <c r="P26" s="131"/>
      <c r="Q26" s="132"/>
      <c r="R26" s="132"/>
      <c r="S26" s="132"/>
      <c r="T26" s="132"/>
      <c r="U26" s="132"/>
      <c r="V26" s="132"/>
      <c r="W26" s="132"/>
    </row>
    <row r="27" ht="52.5" customHeight="1" spans="1:23">
      <c r="A27" s="131"/>
      <c r="B27" s="131"/>
      <c r="C27" s="131" t="s">
        <v>267</v>
      </c>
      <c r="D27" s="131"/>
      <c r="E27" s="131"/>
      <c r="F27" s="131"/>
      <c r="G27" s="131"/>
      <c r="H27" s="131"/>
      <c r="I27" s="132">
        <v>70000</v>
      </c>
      <c r="J27" s="132">
        <v>70000</v>
      </c>
      <c r="K27" s="132">
        <v>70000</v>
      </c>
      <c r="L27" s="132"/>
      <c r="M27" s="132"/>
      <c r="N27" s="131"/>
      <c r="O27" s="131"/>
      <c r="P27" s="131"/>
      <c r="Q27" s="132"/>
      <c r="R27" s="132"/>
      <c r="S27" s="132"/>
      <c r="T27" s="132"/>
      <c r="U27" s="132"/>
      <c r="V27" s="132"/>
      <c r="W27" s="132"/>
    </row>
    <row r="28" ht="52.5" customHeight="1" outlineLevel="1" spans="1:23">
      <c r="A28" s="131" t="s">
        <v>246</v>
      </c>
      <c r="B28" s="131" t="s">
        <v>268</v>
      </c>
      <c r="C28" s="131" t="s">
        <v>267</v>
      </c>
      <c r="D28" s="131" t="s">
        <v>46</v>
      </c>
      <c r="E28" s="131" t="s">
        <v>78</v>
      </c>
      <c r="F28" s="131" t="s">
        <v>79</v>
      </c>
      <c r="G28" s="131" t="s">
        <v>214</v>
      </c>
      <c r="H28" s="131" t="s">
        <v>215</v>
      </c>
      <c r="I28" s="132">
        <v>70000</v>
      </c>
      <c r="J28" s="132">
        <v>70000</v>
      </c>
      <c r="K28" s="132">
        <v>70000</v>
      </c>
      <c r="L28" s="132"/>
      <c r="M28" s="132"/>
      <c r="N28" s="131"/>
      <c r="O28" s="131"/>
      <c r="P28" s="131"/>
      <c r="Q28" s="132"/>
      <c r="R28" s="132"/>
      <c r="S28" s="132"/>
      <c r="T28" s="132"/>
      <c r="U28" s="132"/>
      <c r="V28" s="132"/>
      <c r="W28" s="132"/>
    </row>
    <row r="29" ht="52.5" customHeight="1" spans="1:23">
      <c r="A29" s="131"/>
      <c r="B29" s="131"/>
      <c r="C29" s="131" t="s">
        <v>269</v>
      </c>
      <c r="D29" s="131"/>
      <c r="E29" s="131"/>
      <c r="F29" s="131"/>
      <c r="G29" s="131"/>
      <c r="H29" s="131"/>
      <c r="I29" s="132">
        <v>7600</v>
      </c>
      <c r="J29" s="132">
        <v>7600</v>
      </c>
      <c r="K29" s="132">
        <v>7600</v>
      </c>
      <c r="L29" s="132"/>
      <c r="M29" s="132"/>
      <c r="N29" s="131"/>
      <c r="O29" s="131"/>
      <c r="P29" s="131"/>
      <c r="Q29" s="132"/>
      <c r="R29" s="132"/>
      <c r="S29" s="132"/>
      <c r="T29" s="132"/>
      <c r="U29" s="132"/>
      <c r="V29" s="132"/>
      <c r="W29" s="132"/>
    </row>
    <row r="30" ht="52.5" customHeight="1" outlineLevel="1" spans="1:23">
      <c r="A30" s="131" t="s">
        <v>246</v>
      </c>
      <c r="B30" s="131" t="s">
        <v>270</v>
      </c>
      <c r="C30" s="131" t="s">
        <v>269</v>
      </c>
      <c r="D30" s="131" t="s">
        <v>46</v>
      </c>
      <c r="E30" s="131" t="s">
        <v>78</v>
      </c>
      <c r="F30" s="131" t="s">
        <v>79</v>
      </c>
      <c r="G30" s="131" t="s">
        <v>214</v>
      </c>
      <c r="H30" s="131" t="s">
        <v>215</v>
      </c>
      <c r="I30" s="132">
        <v>7600</v>
      </c>
      <c r="J30" s="132">
        <v>7600</v>
      </c>
      <c r="K30" s="132">
        <v>7600</v>
      </c>
      <c r="L30" s="132"/>
      <c r="M30" s="132"/>
      <c r="N30" s="131"/>
      <c r="O30" s="131"/>
      <c r="P30" s="131"/>
      <c r="Q30" s="132"/>
      <c r="R30" s="132"/>
      <c r="S30" s="132"/>
      <c r="T30" s="132"/>
      <c r="U30" s="132"/>
      <c r="V30" s="132"/>
      <c r="W30" s="132"/>
    </row>
    <row r="31" ht="52.5" customHeight="1" spans="1:23">
      <c r="A31" s="131"/>
      <c r="B31" s="131"/>
      <c r="C31" s="131" t="s">
        <v>271</v>
      </c>
      <c r="D31" s="131"/>
      <c r="E31" s="131"/>
      <c r="F31" s="131"/>
      <c r="G31" s="131"/>
      <c r="H31" s="131"/>
      <c r="I31" s="132">
        <v>100000</v>
      </c>
      <c r="J31" s="132">
        <v>100000</v>
      </c>
      <c r="K31" s="132">
        <v>100000</v>
      </c>
      <c r="L31" s="132"/>
      <c r="M31" s="132"/>
      <c r="N31" s="131"/>
      <c r="O31" s="131"/>
      <c r="P31" s="131"/>
      <c r="Q31" s="132"/>
      <c r="R31" s="132"/>
      <c r="S31" s="132"/>
      <c r="T31" s="132"/>
      <c r="U31" s="132"/>
      <c r="V31" s="132"/>
      <c r="W31" s="132"/>
    </row>
    <row r="32" ht="52.5" customHeight="1" outlineLevel="1" spans="1:23">
      <c r="A32" s="131" t="s">
        <v>246</v>
      </c>
      <c r="B32" s="131" t="s">
        <v>272</v>
      </c>
      <c r="C32" s="131" t="s">
        <v>271</v>
      </c>
      <c r="D32" s="131" t="s">
        <v>46</v>
      </c>
      <c r="E32" s="131" t="s">
        <v>84</v>
      </c>
      <c r="F32" s="131" t="s">
        <v>85</v>
      </c>
      <c r="G32" s="131" t="s">
        <v>214</v>
      </c>
      <c r="H32" s="131" t="s">
        <v>215</v>
      </c>
      <c r="I32" s="132">
        <v>70000</v>
      </c>
      <c r="J32" s="132">
        <v>70000</v>
      </c>
      <c r="K32" s="132">
        <v>70000</v>
      </c>
      <c r="L32" s="132"/>
      <c r="M32" s="132"/>
      <c r="N32" s="131"/>
      <c r="O32" s="131"/>
      <c r="P32" s="131"/>
      <c r="Q32" s="132"/>
      <c r="R32" s="132"/>
      <c r="S32" s="132"/>
      <c r="T32" s="132"/>
      <c r="U32" s="132"/>
      <c r="V32" s="132"/>
      <c r="W32" s="132"/>
    </row>
    <row r="33" ht="52.5" customHeight="1" outlineLevel="1" spans="1:23">
      <c r="A33" s="131" t="s">
        <v>246</v>
      </c>
      <c r="B33" s="131" t="s">
        <v>272</v>
      </c>
      <c r="C33" s="131" t="s">
        <v>271</v>
      </c>
      <c r="D33" s="131" t="s">
        <v>46</v>
      </c>
      <c r="E33" s="131" t="s">
        <v>84</v>
      </c>
      <c r="F33" s="131" t="s">
        <v>85</v>
      </c>
      <c r="G33" s="131" t="s">
        <v>225</v>
      </c>
      <c r="H33" s="131" t="s">
        <v>226</v>
      </c>
      <c r="I33" s="132">
        <v>30000</v>
      </c>
      <c r="J33" s="132">
        <v>30000</v>
      </c>
      <c r="K33" s="132">
        <v>30000</v>
      </c>
      <c r="L33" s="132"/>
      <c r="M33" s="132"/>
      <c r="N33" s="131"/>
      <c r="O33" s="131"/>
      <c r="P33" s="131"/>
      <c r="Q33" s="132"/>
      <c r="R33" s="132"/>
      <c r="S33" s="132"/>
      <c r="T33" s="132"/>
      <c r="U33" s="132"/>
      <c r="V33" s="132"/>
      <c r="W33" s="132"/>
    </row>
    <row r="34" ht="52.5" customHeight="1" spans="1:23">
      <c r="A34" s="131"/>
      <c r="B34" s="131"/>
      <c r="C34" s="131" t="s">
        <v>273</v>
      </c>
      <c r="D34" s="131"/>
      <c r="E34" s="131"/>
      <c r="F34" s="131"/>
      <c r="G34" s="131"/>
      <c r="H34" s="131"/>
      <c r="I34" s="132">
        <v>240000</v>
      </c>
      <c r="J34" s="132">
        <v>240000</v>
      </c>
      <c r="K34" s="132">
        <v>240000</v>
      </c>
      <c r="L34" s="132"/>
      <c r="M34" s="132"/>
      <c r="N34" s="131"/>
      <c r="O34" s="131"/>
      <c r="P34" s="131"/>
      <c r="Q34" s="132"/>
      <c r="R34" s="132"/>
      <c r="S34" s="132"/>
      <c r="T34" s="132"/>
      <c r="U34" s="132"/>
      <c r="V34" s="132"/>
      <c r="W34" s="132"/>
    </row>
    <row r="35" ht="52.5" customHeight="1" outlineLevel="1" spans="1:23">
      <c r="A35" s="131" t="s">
        <v>251</v>
      </c>
      <c r="B35" s="131" t="s">
        <v>274</v>
      </c>
      <c r="C35" s="131" t="s">
        <v>273</v>
      </c>
      <c r="D35" s="131" t="s">
        <v>46</v>
      </c>
      <c r="E35" s="131" t="s">
        <v>84</v>
      </c>
      <c r="F35" s="131" t="s">
        <v>85</v>
      </c>
      <c r="G35" s="131" t="s">
        <v>214</v>
      </c>
      <c r="H35" s="131" t="s">
        <v>215</v>
      </c>
      <c r="I35" s="132">
        <v>240000</v>
      </c>
      <c r="J35" s="132">
        <v>240000</v>
      </c>
      <c r="K35" s="132">
        <v>240000</v>
      </c>
      <c r="L35" s="132"/>
      <c r="M35" s="132"/>
      <c r="N35" s="131"/>
      <c r="O35" s="131"/>
      <c r="P35" s="131"/>
      <c r="Q35" s="132"/>
      <c r="R35" s="132"/>
      <c r="S35" s="132"/>
      <c r="T35" s="132"/>
      <c r="U35" s="132"/>
      <c r="V35" s="132"/>
      <c r="W35" s="132"/>
    </row>
    <row r="36" ht="52.5" customHeight="1" spans="1:23">
      <c r="A36" s="131"/>
      <c r="B36" s="131"/>
      <c r="C36" s="131" t="s">
        <v>275</v>
      </c>
      <c r="D36" s="131"/>
      <c r="E36" s="131"/>
      <c r="F36" s="131"/>
      <c r="G36" s="131"/>
      <c r="H36" s="131"/>
      <c r="I36" s="132">
        <v>300000</v>
      </c>
      <c r="J36" s="132">
        <v>300000</v>
      </c>
      <c r="K36" s="132">
        <v>300000</v>
      </c>
      <c r="L36" s="132"/>
      <c r="M36" s="132"/>
      <c r="N36" s="131"/>
      <c r="O36" s="131"/>
      <c r="P36" s="131"/>
      <c r="Q36" s="132"/>
      <c r="R36" s="132"/>
      <c r="S36" s="132"/>
      <c r="T36" s="132"/>
      <c r="U36" s="132"/>
      <c r="V36" s="132"/>
      <c r="W36" s="132"/>
    </row>
    <row r="37" ht="52.5" customHeight="1" outlineLevel="1" spans="1:23">
      <c r="A37" s="131" t="s">
        <v>246</v>
      </c>
      <c r="B37" s="131" t="s">
        <v>276</v>
      </c>
      <c r="C37" s="131" t="s">
        <v>275</v>
      </c>
      <c r="D37" s="131" t="s">
        <v>46</v>
      </c>
      <c r="E37" s="131" t="s">
        <v>84</v>
      </c>
      <c r="F37" s="131" t="s">
        <v>85</v>
      </c>
      <c r="G37" s="131" t="s">
        <v>214</v>
      </c>
      <c r="H37" s="131" t="s">
        <v>215</v>
      </c>
      <c r="I37" s="132">
        <v>300000</v>
      </c>
      <c r="J37" s="132">
        <v>300000</v>
      </c>
      <c r="K37" s="132">
        <v>300000</v>
      </c>
      <c r="L37" s="132"/>
      <c r="M37" s="132"/>
      <c r="N37" s="131"/>
      <c r="O37" s="131"/>
      <c r="P37" s="131"/>
      <c r="Q37" s="132"/>
      <c r="R37" s="132"/>
      <c r="S37" s="132"/>
      <c r="T37" s="132"/>
      <c r="U37" s="132"/>
      <c r="V37" s="132"/>
      <c r="W37" s="132"/>
    </row>
    <row r="38" ht="52.5" customHeight="1" spans="1:23">
      <c r="A38" s="131"/>
      <c r="B38" s="131"/>
      <c r="C38" s="131" t="s">
        <v>277</v>
      </c>
      <c r="D38" s="131"/>
      <c r="E38" s="131"/>
      <c r="F38" s="131"/>
      <c r="G38" s="131"/>
      <c r="H38" s="131"/>
      <c r="I38" s="132">
        <v>91500</v>
      </c>
      <c r="J38" s="132">
        <v>91500</v>
      </c>
      <c r="K38" s="132">
        <v>91500</v>
      </c>
      <c r="L38" s="132"/>
      <c r="M38" s="132"/>
      <c r="N38" s="131"/>
      <c r="O38" s="131"/>
      <c r="P38" s="131"/>
      <c r="Q38" s="132"/>
      <c r="R38" s="132"/>
      <c r="S38" s="132"/>
      <c r="T38" s="132"/>
      <c r="U38" s="132"/>
      <c r="V38" s="132"/>
      <c r="W38" s="132"/>
    </row>
    <row r="39" ht="52.5" customHeight="1" outlineLevel="1" spans="1:23">
      <c r="A39" s="131" t="s">
        <v>246</v>
      </c>
      <c r="B39" s="131" t="s">
        <v>278</v>
      </c>
      <c r="C39" s="131" t="s">
        <v>277</v>
      </c>
      <c r="D39" s="131" t="s">
        <v>46</v>
      </c>
      <c r="E39" s="131" t="s">
        <v>84</v>
      </c>
      <c r="F39" s="131" t="s">
        <v>85</v>
      </c>
      <c r="G39" s="131" t="s">
        <v>214</v>
      </c>
      <c r="H39" s="131" t="s">
        <v>215</v>
      </c>
      <c r="I39" s="132">
        <v>91500</v>
      </c>
      <c r="J39" s="132">
        <v>91500</v>
      </c>
      <c r="K39" s="132">
        <v>91500</v>
      </c>
      <c r="L39" s="132"/>
      <c r="M39" s="132"/>
      <c r="N39" s="131"/>
      <c r="O39" s="131"/>
      <c r="P39" s="131"/>
      <c r="Q39" s="132"/>
      <c r="R39" s="132"/>
      <c r="S39" s="132"/>
      <c r="T39" s="132"/>
      <c r="U39" s="132"/>
      <c r="V39" s="132"/>
      <c r="W39" s="132"/>
    </row>
    <row r="40" ht="52.5" customHeight="1" spans="1:23">
      <c r="A40" s="131"/>
      <c r="B40" s="131"/>
      <c r="C40" s="131" t="s">
        <v>279</v>
      </c>
      <c r="D40" s="131"/>
      <c r="E40" s="131"/>
      <c r="F40" s="131"/>
      <c r="G40" s="131"/>
      <c r="H40" s="131"/>
      <c r="I40" s="132">
        <v>30000</v>
      </c>
      <c r="J40" s="132">
        <v>30000</v>
      </c>
      <c r="K40" s="132">
        <v>30000</v>
      </c>
      <c r="L40" s="132"/>
      <c r="M40" s="132"/>
      <c r="N40" s="131"/>
      <c r="O40" s="131"/>
      <c r="P40" s="131"/>
      <c r="Q40" s="132"/>
      <c r="R40" s="132"/>
      <c r="S40" s="132"/>
      <c r="T40" s="132"/>
      <c r="U40" s="132"/>
      <c r="V40" s="132"/>
      <c r="W40" s="132"/>
    </row>
    <row r="41" ht="52.5" customHeight="1" outlineLevel="1" spans="1:23">
      <c r="A41" s="131" t="s">
        <v>246</v>
      </c>
      <c r="B41" s="131" t="s">
        <v>280</v>
      </c>
      <c r="C41" s="131" t="s">
        <v>279</v>
      </c>
      <c r="D41" s="131" t="s">
        <v>46</v>
      </c>
      <c r="E41" s="131" t="s">
        <v>84</v>
      </c>
      <c r="F41" s="131" t="s">
        <v>85</v>
      </c>
      <c r="G41" s="131" t="s">
        <v>221</v>
      </c>
      <c r="H41" s="131" t="s">
        <v>222</v>
      </c>
      <c r="I41" s="132">
        <v>30000</v>
      </c>
      <c r="J41" s="132">
        <v>30000</v>
      </c>
      <c r="K41" s="132">
        <v>30000</v>
      </c>
      <c r="L41" s="132"/>
      <c r="M41" s="132"/>
      <c r="N41" s="131"/>
      <c r="O41" s="131"/>
      <c r="P41" s="131"/>
      <c r="Q41" s="132"/>
      <c r="R41" s="132"/>
      <c r="S41" s="132"/>
      <c r="T41" s="132"/>
      <c r="U41" s="132"/>
      <c r="V41" s="132"/>
      <c r="W41" s="132"/>
    </row>
    <row r="42" ht="52.5" customHeight="1" spans="1:23">
      <c r="A42" s="131"/>
      <c r="B42" s="131"/>
      <c r="C42" s="131" t="s">
        <v>281</v>
      </c>
      <c r="D42" s="131"/>
      <c r="E42" s="131"/>
      <c r="F42" s="131"/>
      <c r="G42" s="131"/>
      <c r="H42" s="131"/>
      <c r="I42" s="132">
        <v>60000</v>
      </c>
      <c r="J42" s="132">
        <v>60000</v>
      </c>
      <c r="K42" s="132">
        <v>60000</v>
      </c>
      <c r="L42" s="132"/>
      <c r="M42" s="132"/>
      <c r="N42" s="131"/>
      <c r="O42" s="131"/>
      <c r="P42" s="131"/>
      <c r="Q42" s="132"/>
      <c r="R42" s="132"/>
      <c r="S42" s="132"/>
      <c r="T42" s="132"/>
      <c r="U42" s="132"/>
      <c r="V42" s="132"/>
      <c r="W42" s="132"/>
    </row>
    <row r="43" ht="52.5" customHeight="1" outlineLevel="1" spans="1:23">
      <c r="A43" s="131" t="s">
        <v>246</v>
      </c>
      <c r="B43" s="131" t="s">
        <v>282</v>
      </c>
      <c r="C43" s="131" t="s">
        <v>281</v>
      </c>
      <c r="D43" s="131" t="s">
        <v>46</v>
      </c>
      <c r="E43" s="131" t="s">
        <v>84</v>
      </c>
      <c r="F43" s="131" t="s">
        <v>85</v>
      </c>
      <c r="G43" s="131" t="s">
        <v>214</v>
      </c>
      <c r="H43" s="131" t="s">
        <v>215</v>
      </c>
      <c r="I43" s="132">
        <v>60000</v>
      </c>
      <c r="J43" s="132">
        <v>60000</v>
      </c>
      <c r="K43" s="132">
        <v>60000</v>
      </c>
      <c r="L43" s="132"/>
      <c r="M43" s="132"/>
      <c r="N43" s="131"/>
      <c r="O43" s="131"/>
      <c r="P43" s="131"/>
      <c r="Q43" s="132"/>
      <c r="R43" s="132"/>
      <c r="S43" s="132"/>
      <c r="T43" s="132"/>
      <c r="U43" s="132"/>
      <c r="V43" s="132"/>
      <c r="W43" s="132"/>
    </row>
    <row r="44" ht="52.5" customHeight="1" spans="1:23">
      <c r="A44" s="131"/>
      <c r="B44" s="131"/>
      <c r="C44" s="131" t="s">
        <v>283</v>
      </c>
      <c r="D44" s="131"/>
      <c r="E44" s="131"/>
      <c r="F44" s="131"/>
      <c r="G44" s="131"/>
      <c r="H44" s="131"/>
      <c r="I44" s="132">
        <v>60000</v>
      </c>
      <c r="J44" s="132">
        <v>60000</v>
      </c>
      <c r="K44" s="132">
        <v>60000</v>
      </c>
      <c r="L44" s="132"/>
      <c r="M44" s="132"/>
      <c r="N44" s="131"/>
      <c r="O44" s="131"/>
      <c r="P44" s="131"/>
      <c r="Q44" s="132"/>
      <c r="R44" s="132"/>
      <c r="S44" s="132"/>
      <c r="T44" s="132"/>
      <c r="U44" s="132"/>
      <c r="V44" s="132"/>
      <c r="W44" s="132"/>
    </row>
    <row r="45" ht="52.5" customHeight="1" outlineLevel="1" spans="1:23">
      <c r="A45" s="131" t="s">
        <v>246</v>
      </c>
      <c r="B45" s="131" t="s">
        <v>284</v>
      </c>
      <c r="C45" s="131" t="s">
        <v>283</v>
      </c>
      <c r="D45" s="131" t="s">
        <v>46</v>
      </c>
      <c r="E45" s="131" t="s">
        <v>84</v>
      </c>
      <c r="F45" s="131" t="s">
        <v>85</v>
      </c>
      <c r="G45" s="131" t="s">
        <v>225</v>
      </c>
      <c r="H45" s="131" t="s">
        <v>226</v>
      </c>
      <c r="I45" s="132">
        <v>60000</v>
      </c>
      <c r="J45" s="132">
        <v>60000</v>
      </c>
      <c r="K45" s="132">
        <v>60000</v>
      </c>
      <c r="L45" s="132"/>
      <c r="M45" s="132"/>
      <c r="N45" s="131"/>
      <c r="O45" s="131"/>
      <c r="P45" s="131"/>
      <c r="Q45" s="132"/>
      <c r="R45" s="132"/>
      <c r="S45" s="132"/>
      <c r="T45" s="132"/>
      <c r="U45" s="132"/>
      <c r="V45" s="132"/>
      <c r="W45" s="132"/>
    </row>
    <row r="46" ht="52.5" customHeight="1" spans="1:23">
      <c r="A46" s="131"/>
      <c r="B46" s="131"/>
      <c r="C46" s="131" t="s">
        <v>285</v>
      </c>
      <c r="D46" s="131"/>
      <c r="E46" s="131"/>
      <c r="F46" s="131"/>
      <c r="G46" s="131"/>
      <c r="H46" s="131"/>
      <c r="I46" s="132">
        <v>120000</v>
      </c>
      <c r="J46" s="132">
        <v>120000</v>
      </c>
      <c r="K46" s="132">
        <v>120000</v>
      </c>
      <c r="L46" s="132"/>
      <c r="M46" s="132"/>
      <c r="N46" s="131"/>
      <c r="O46" s="131"/>
      <c r="P46" s="131"/>
      <c r="Q46" s="132"/>
      <c r="R46" s="132"/>
      <c r="S46" s="132"/>
      <c r="T46" s="132"/>
      <c r="U46" s="132"/>
      <c r="V46" s="132"/>
      <c r="W46" s="132"/>
    </row>
    <row r="47" ht="52.5" customHeight="1" outlineLevel="1" spans="1:23">
      <c r="A47" s="131" t="s">
        <v>246</v>
      </c>
      <c r="B47" s="131" t="s">
        <v>286</v>
      </c>
      <c r="C47" s="131" t="s">
        <v>285</v>
      </c>
      <c r="D47" s="131" t="s">
        <v>46</v>
      </c>
      <c r="E47" s="131" t="s">
        <v>78</v>
      </c>
      <c r="F47" s="131" t="s">
        <v>79</v>
      </c>
      <c r="G47" s="131" t="s">
        <v>214</v>
      </c>
      <c r="H47" s="131" t="s">
        <v>215</v>
      </c>
      <c r="I47" s="132">
        <v>52000</v>
      </c>
      <c r="J47" s="132">
        <v>52000</v>
      </c>
      <c r="K47" s="132">
        <v>52000</v>
      </c>
      <c r="L47" s="132"/>
      <c r="M47" s="132"/>
      <c r="N47" s="131"/>
      <c r="O47" s="131"/>
      <c r="P47" s="131"/>
      <c r="Q47" s="132"/>
      <c r="R47" s="132"/>
      <c r="S47" s="132"/>
      <c r="T47" s="132"/>
      <c r="U47" s="132"/>
      <c r="V47" s="132"/>
      <c r="W47" s="132"/>
    </row>
    <row r="48" ht="52.5" customHeight="1" outlineLevel="1" spans="1:23">
      <c r="A48" s="131" t="s">
        <v>246</v>
      </c>
      <c r="B48" s="131" t="s">
        <v>286</v>
      </c>
      <c r="C48" s="131" t="s">
        <v>285</v>
      </c>
      <c r="D48" s="131" t="s">
        <v>46</v>
      </c>
      <c r="E48" s="131" t="s">
        <v>78</v>
      </c>
      <c r="F48" s="131" t="s">
        <v>79</v>
      </c>
      <c r="G48" s="131" t="s">
        <v>205</v>
      </c>
      <c r="H48" s="131" t="s">
        <v>206</v>
      </c>
      <c r="I48" s="132">
        <v>10000</v>
      </c>
      <c r="J48" s="132">
        <v>10000</v>
      </c>
      <c r="K48" s="132">
        <v>10000</v>
      </c>
      <c r="L48" s="132"/>
      <c r="M48" s="132"/>
      <c r="N48" s="131"/>
      <c r="O48" s="131"/>
      <c r="P48" s="131"/>
      <c r="Q48" s="132"/>
      <c r="R48" s="132"/>
      <c r="S48" s="132"/>
      <c r="T48" s="132"/>
      <c r="U48" s="132"/>
      <c r="V48" s="132"/>
      <c r="W48" s="132"/>
    </row>
    <row r="49" ht="52.5" customHeight="1" outlineLevel="1" spans="1:23">
      <c r="A49" s="131" t="s">
        <v>246</v>
      </c>
      <c r="B49" s="131" t="s">
        <v>286</v>
      </c>
      <c r="C49" s="131" t="s">
        <v>285</v>
      </c>
      <c r="D49" s="131" t="s">
        <v>46</v>
      </c>
      <c r="E49" s="131" t="s">
        <v>78</v>
      </c>
      <c r="F49" s="131" t="s">
        <v>79</v>
      </c>
      <c r="G49" s="131" t="s">
        <v>259</v>
      </c>
      <c r="H49" s="131" t="s">
        <v>260</v>
      </c>
      <c r="I49" s="132">
        <v>10000</v>
      </c>
      <c r="J49" s="132">
        <v>10000</v>
      </c>
      <c r="K49" s="132">
        <v>10000</v>
      </c>
      <c r="L49" s="132"/>
      <c r="M49" s="132"/>
      <c r="N49" s="131"/>
      <c r="O49" s="131"/>
      <c r="P49" s="131"/>
      <c r="Q49" s="132"/>
      <c r="R49" s="132"/>
      <c r="S49" s="132"/>
      <c r="T49" s="132"/>
      <c r="U49" s="132"/>
      <c r="V49" s="132"/>
      <c r="W49" s="132"/>
    </row>
    <row r="50" ht="52.5" customHeight="1" outlineLevel="1" spans="1:23">
      <c r="A50" s="131" t="s">
        <v>246</v>
      </c>
      <c r="B50" s="131" t="s">
        <v>286</v>
      </c>
      <c r="C50" s="131" t="s">
        <v>285</v>
      </c>
      <c r="D50" s="131" t="s">
        <v>46</v>
      </c>
      <c r="E50" s="131" t="s">
        <v>78</v>
      </c>
      <c r="F50" s="131" t="s">
        <v>79</v>
      </c>
      <c r="G50" s="131" t="s">
        <v>225</v>
      </c>
      <c r="H50" s="131" t="s">
        <v>226</v>
      </c>
      <c r="I50" s="132">
        <v>48000</v>
      </c>
      <c r="J50" s="132">
        <v>48000</v>
      </c>
      <c r="K50" s="132">
        <v>48000</v>
      </c>
      <c r="L50" s="132"/>
      <c r="M50" s="132"/>
      <c r="N50" s="131"/>
      <c r="O50" s="131"/>
      <c r="P50" s="131"/>
      <c r="Q50" s="132"/>
      <c r="R50" s="132"/>
      <c r="S50" s="132"/>
      <c r="T50" s="132"/>
      <c r="U50" s="132"/>
      <c r="V50" s="132"/>
      <c r="W50" s="132"/>
    </row>
    <row r="51" ht="52.5" customHeight="1" spans="1:23">
      <c r="A51" s="131"/>
      <c r="B51" s="131"/>
      <c r="C51" s="131" t="s">
        <v>287</v>
      </c>
      <c r="D51" s="131"/>
      <c r="E51" s="131"/>
      <c r="F51" s="131"/>
      <c r="G51" s="131"/>
      <c r="H51" s="131"/>
      <c r="I51" s="132">
        <v>100000</v>
      </c>
      <c r="J51" s="132">
        <v>100000</v>
      </c>
      <c r="K51" s="132">
        <v>100000</v>
      </c>
      <c r="L51" s="132"/>
      <c r="M51" s="132"/>
      <c r="N51" s="131"/>
      <c r="O51" s="131"/>
      <c r="P51" s="131"/>
      <c r="Q51" s="132"/>
      <c r="R51" s="132"/>
      <c r="S51" s="132"/>
      <c r="T51" s="132"/>
      <c r="U51" s="132"/>
      <c r="V51" s="132"/>
      <c r="W51" s="132"/>
    </row>
    <row r="52" ht="52.5" customHeight="1" outlineLevel="1" spans="1:23">
      <c r="A52" s="131" t="s">
        <v>246</v>
      </c>
      <c r="B52" s="131" t="s">
        <v>288</v>
      </c>
      <c r="C52" s="131" t="s">
        <v>287</v>
      </c>
      <c r="D52" s="131" t="s">
        <v>46</v>
      </c>
      <c r="E52" s="131" t="s">
        <v>84</v>
      </c>
      <c r="F52" s="131" t="s">
        <v>85</v>
      </c>
      <c r="G52" s="131" t="s">
        <v>214</v>
      </c>
      <c r="H52" s="131" t="s">
        <v>215</v>
      </c>
      <c r="I52" s="132">
        <v>100000</v>
      </c>
      <c r="J52" s="132">
        <v>100000</v>
      </c>
      <c r="K52" s="132">
        <v>100000</v>
      </c>
      <c r="L52" s="132"/>
      <c r="M52" s="132"/>
      <c r="N52" s="131"/>
      <c r="O52" s="131"/>
      <c r="P52" s="131"/>
      <c r="Q52" s="132"/>
      <c r="R52" s="132"/>
      <c r="S52" s="132"/>
      <c r="T52" s="132"/>
      <c r="U52" s="132"/>
      <c r="V52" s="132"/>
      <c r="W52" s="132"/>
    </row>
    <row r="53" ht="52.5" customHeight="1" spans="1:23">
      <c r="A53" s="131"/>
      <c r="B53" s="131"/>
      <c r="C53" s="131" t="s">
        <v>289</v>
      </c>
      <c r="D53" s="131"/>
      <c r="E53" s="131"/>
      <c r="F53" s="131"/>
      <c r="G53" s="131"/>
      <c r="H53" s="131"/>
      <c r="I53" s="132">
        <v>109000</v>
      </c>
      <c r="J53" s="132">
        <v>109000</v>
      </c>
      <c r="K53" s="132">
        <v>109000</v>
      </c>
      <c r="L53" s="132"/>
      <c r="M53" s="132"/>
      <c r="N53" s="131"/>
      <c r="O53" s="131"/>
      <c r="P53" s="131"/>
      <c r="Q53" s="132"/>
      <c r="R53" s="132"/>
      <c r="S53" s="132"/>
      <c r="T53" s="132"/>
      <c r="U53" s="132"/>
      <c r="V53" s="132"/>
      <c r="W53" s="132"/>
    </row>
    <row r="54" ht="52.5" customHeight="1" outlineLevel="1" spans="1:23">
      <c r="A54" s="131" t="s">
        <v>246</v>
      </c>
      <c r="B54" s="131" t="s">
        <v>290</v>
      </c>
      <c r="C54" s="131" t="s">
        <v>289</v>
      </c>
      <c r="D54" s="131" t="s">
        <v>46</v>
      </c>
      <c r="E54" s="131" t="s">
        <v>78</v>
      </c>
      <c r="F54" s="131" t="s">
        <v>79</v>
      </c>
      <c r="G54" s="131" t="s">
        <v>214</v>
      </c>
      <c r="H54" s="131" t="s">
        <v>215</v>
      </c>
      <c r="I54" s="132">
        <v>109000</v>
      </c>
      <c r="J54" s="132">
        <v>109000</v>
      </c>
      <c r="K54" s="132">
        <v>109000</v>
      </c>
      <c r="L54" s="132"/>
      <c r="M54" s="132"/>
      <c r="N54" s="131"/>
      <c r="O54" s="131"/>
      <c r="P54" s="131"/>
      <c r="Q54" s="132"/>
      <c r="R54" s="132"/>
      <c r="S54" s="132"/>
      <c r="T54" s="132"/>
      <c r="U54" s="132"/>
      <c r="V54" s="132"/>
      <c r="W54" s="132"/>
    </row>
    <row r="55" ht="52.5" customHeight="1" spans="1:23">
      <c r="A55" s="131"/>
      <c r="B55" s="131"/>
      <c r="C55" s="131" t="s">
        <v>291</v>
      </c>
      <c r="D55" s="131"/>
      <c r="E55" s="131"/>
      <c r="F55" s="131"/>
      <c r="G55" s="131"/>
      <c r="H55" s="131"/>
      <c r="I55" s="132">
        <v>70000</v>
      </c>
      <c r="J55" s="132">
        <v>70000</v>
      </c>
      <c r="K55" s="132">
        <v>70000</v>
      </c>
      <c r="L55" s="132"/>
      <c r="M55" s="132"/>
      <c r="N55" s="131"/>
      <c r="O55" s="131"/>
      <c r="P55" s="131"/>
      <c r="Q55" s="132"/>
      <c r="R55" s="132"/>
      <c r="S55" s="132"/>
      <c r="T55" s="132"/>
      <c r="U55" s="132"/>
      <c r="V55" s="132"/>
      <c r="W55" s="132"/>
    </row>
    <row r="56" ht="52.5" customHeight="1" outlineLevel="1" spans="1:23">
      <c r="A56" s="131" t="s">
        <v>246</v>
      </c>
      <c r="B56" s="131" t="s">
        <v>292</v>
      </c>
      <c r="C56" s="131" t="s">
        <v>291</v>
      </c>
      <c r="D56" s="131" t="s">
        <v>46</v>
      </c>
      <c r="E56" s="131" t="s">
        <v>84</v>
      </c>
      <c r="F56" s="131" t="s">
        <v>85</v>
      </c>
      <c r="G56" s="131" t="s">
        <v>214</v>
      </c>
      <c r="H56" s="131" t="s">
        <v>215</v>
      </c>
      <c r="I56" s="132">
        <v>70000</v>
      </c>
      <c r="J56" s="132">
        <v>70000</v>
      </c>
      <c r="K56" s="132">
        <v>70000</v>
      </c>
      <c r="L56" s="132"/>
      <c r="M56" s="132"/>
      <c r="N56" s="131"/>
      <c r="O56" s="131"/>
      <c r="P56" s="131"/>
      <c r="Q56" s="132"/>
      <c r="R56" s="132"/>
      <c r="S56" s="132"/>
      <c r="T56" s="132"/>
      <c r="U56" s="132"/>
      <c r="V56" s="132"/>
      <c r="W56" s="132"/>
    </row>
    <row r="57" ht="52.5" customHeight="1" spans="1:23">
      <c r="A57" s="131"/>
      <c r="B57" s="131"/>
      <c r="C57" s="131" t="s">
        <v>293</v>
      </c>
      <c r="D57" s="131"/>
      <c r="E57" s="131"/>
      <c r="F57" s="131"/>
      <c r="G57" s="131"/>
      <c r="H57" s="131"/>
      <c r="I57" s="132">
        <v>1290000</v>
      </c>
      <c r="J57" s="132">
        <v>1290000</v>
      </c>
      <c r="K57" s="132">
        <v>1290000</v>
      </c>
      <c r="L57" s="132"/>
      <c r="M57" s="132"/>
      <c r="N57" s="131"/>
      <c r="O57" s="131"/>
      <c r="P57" s="131"/>
      <c r="Q57" s="132"/>
      <c r="R57" s="132"/>
      <c r="S57" s="132"/>
      <c r="T57" s="132"/>
      <c r="U57" s="132"/>
      <c r="V57" s="132"/>
      <c r="W57" s="132"/>
    </row>
    <row r="58" ht="52.5" customHeight="1" outlineLevel="1" spans="1:23">
      <c r="A58" s="131" t="s">
        <v>246</v>
      </c>
      <c r="B58" s="131" t="s">
        <v>294</v>
      </c>
      <c r="C58" s="131" t="s">
        <v>293</v>
      </c>
      <c r="D58" s="131" t="s">
        <v>46</v>
      </c>
      <c r="E58" s="131" t="s">
        <v>78</v>
      </c>
      <c r="F58" s="131" t="s">
        <v>79</v>
      </c>
      <c r="G58" s="131" t="s">
        <v>295</v>
      </c>
      <c r="H58" s="131" t="s">
        <v>296</v>
      </c>
      <c r="I58" s="132">
        <v>1290000</v>
      </c>
      <c r="J58" s="132">
        <v>1290000</v>
      </c>
      <c r="K58" s="132">
        <v>1290000</v>
      </c>
      <c r="L58" s="132"/>
      <c r="M58" s="132"/>
      <c r="N58" s="131"/>
      <c r="O58" s="131"/>
      <c r="P58" s="131"/>
      <c r="Q58" s="132"/>
      <c r="R58" s="132"/>
      <c r="S58" s="132"/>
      <c r="T58" s="132"/>
      <c r="U58" s="132"/>
      <c r="V58" s="132"/>
      <c r="W58" s="132"/>
    </row>
    <row r="59" ht="52.5" customHeight="1" spans="1:23">
      <c r="A59" s="131"/>
      <c r="B59" s="131"/>
      <c r="C59" s="131" t="s">
        <v>297</v>
      </c>
      <c r="D59" s="131"/>
      <c r="E59" s="131"/>
      <c r="F59" s="131"/>
      <c r="G59" s="131"/>
      <c r="H59" s="131"/>
      <c r="I59" s="132">
        <v>5970200</v>
      </c>
      <c r="J59" s="132">
        <v>5970200</v>
      </c>
      <c r="K59" s="132">
        <v>5970200</v>
      </c>
      <c r="L59" s="132"/>
      <c r="M59" s="132"/>
      <c r="N59" s="131"/>
      <c r="O59" s="131"/>
      <c r="P59" s="131"/>
      <c r="Q59" s="132"/>
      <c r="R59" s="132"/>
      <c r="S59" s="132"/>
      <c r="T59" s="132"/>
      <c r="U59" s="132"/>
      <c r="V59" s="132"/>
      <c r="W59" s="132"/>
    </row>
    <row r="60" ht="52.5" customHeight="1" outlineLevel="1" spans="1:23">
      <c r="A60" s="131" t="s">
        <v>251</v>
      </c>
      <c r="B60" s="131" t="s">
        <v>298</v>
      </c>
      <c r="C60" s="131" t="s">
        <v>297</v>
      </c>
      <c r="D60" s="131" t="s">
        <v>46</v>
      </c>
      <c r="E60" s="131" t="s">
        <v>78</v>
      </c>
      <c r="F60" s="131" t="s">
        <v>79</v>
      </c>
      <c r="G60" s="131" t="s">
        <v>225</v>
      </c>
      <c r="H60" s="131" t="s">
        <v>226</v>
      </c>
      <c r="I60" s="132">
        <v>5970200</v>
      </c>
      <c r="J60" s="132">
        <v>5970200</v>
      </c>
      <c r="K60" s="132">
        <v>5970200</v>
      </c>
      <c r="L60" s="132"/>
      <c r="M60" s="132"/>
      <c r="N60" s="131"/>
      <c r="O60" s="131"/>
      <c r="P60" s="131"/>
      <c r="Q60" s="132"/>
      <c r="R60" s="132"/>
      <c r="S60" s="132"/>
      <c r="T60" s="132"/>
      <c r="U60" s="132"/>
      <c r="V60" s="132"/>
      <c r="W60" s="132"/>
    </row>
    <row r="61" ht="52.5" customHeight="1" spans="1:23">
      <c r="A61" s="131"/>
      <c r="B61" s="131"/>
      <c r="C61" s="131" t="s">
        <v>299</v>
      </c>
      <c r="D61" s="131"/>
      <c r="E61" s="131"/>
      <c r="F61" s="131"/>
      <c r="G61" s="131"/>
      <c r="H61" s="131"/>
      <c r="I61" s="132">
        <v>578000</v>
      </c>
      <c r="J61" s="132">
        <v>578000</v>
      </c>
      <c r="K61" s="132">
        <v>578000</v>
      </c>
      <c r="L61" s="132"/>
      <c r="M61" s="132"/>
      <c r="N61" s="131"/>
      <c r="O61" s="131"/>
      <c r="P61" s="131"/>
      <c r="Q61" s="132"/>
      <c r="R61" s="132"/>
      <c r="S61" s="132"/>
      <c r="T61" s="132"/>
      <c r="U61" s="132"/>
      <c r="V61" s="132"/>
      <c r="W61" s="132"/>
    </row>
    <row r="62" ht="52.5" customHeight="1" outlineLevel="1" spans="1:23">
      <c r="A62" s="131" t="s">
        <v>251</v>
      </c>
      <c r="B62" s="131" t="s">
        <v>300</v>
      </c>
      <c r="C62" s="131" t="s">
        <v>299</v>
      </c>
      <c r="D62" s="131" t="s">
        <v>46</v>
      </c>
      <c r="E62" s="131" t="s">
        <v>78</v>
      </c>
      <c r="F62" s="131" t="s">
        <v>79</v>
      </c>
      <c r="G62" s="131" t="s">
        <v>225</v>
      </c>
      <c r="H62" s="131" t="s">
        <v>226</v>
      </c>
      <c r="I62" s="132">
        <v>578000</v>
      </c>
      <c r="J62" s="132">
        <v>578000</v>
      </c>
      <c r="K62" s="132">
        <v>578000</v>
      </c>
      <c r="L62" s="132"/>
      <c r="M62" s="132"/>
      <c r="N62" s="131"/>
      <c r="O62" s="131"/>
      <c r="P62" s="131"/>
      <c r="Q62" s="132"/>
      <c r="R62" s="132"/>
      <c r="S62" s="132"/>
      <c r="T62" s="132"/>
      <c r="U62" s="132"/>
      <c r="V62" s="132"/>
      <c r="W62" s="132"/>
    </row>
    <row r="63" ht="52.5" customHeight="1" spans="1:23">
      <c r="A63" s="131"/>
      <c r="B63" s="131"/>
      <c r="C63" s="131" t="s">
        <v>301</v>
      </c>
      <c r="D63" s="131"/>
      <c r="E63" s="131"/>
      <c r="F63" s="131"/>
      <c r="G63" s="131"/>
      <c r="H63" s="131"/>
      <c r="I63" s="132">
        <v>88200</v>
      </c>
      <c r="J63" s="132">
        <v>88200</v>
      </c>
      <c r="K63" s="132">
        <v>88200</v>
      </c>
      <c r="L63" s="132"/>
      <c r="M63" s="132"/>
      <c r="N63" s="131"/>
      <c r="O63" s="131"/>
      <c r="P63" s="131"/>
      <c r="Q63" s="132"/>
      <c r="R63" s="132"/>
      <c r="S63" s="132"/>
      <c r="T63" s="132"/>
      <c r="U63" s="132"/>
      <c r="V63" s="132"/>
      <c r="W63" s="132"/>
    </row>
    <row r="64" ht="52.5" customHeight="1" outlineLevel="1" spans="1:23">
      <c r="A64" s="131" t="s">
        <v>246</v>
      </c>
      <c r="B64" s="131" t="s">
        <v>302</v>
      </c>
      <c r="C64" s="131" t="s">
        <v>301</v>
      </c>
      <c r="D64" s="131" t="s">
        <v>46</v>
      </c>
      <c r="E64" s="131" t="s">
        <v>78</v>
      </c>
      <c r="F64" s="131" t="s">
        <v>79</v>
      </c>
      <c r="G64" s="131" t="s">
        <v>303</v>
      </c>
      <c r="H64" s="131" t="s">
        <v>304</v>
      </c>
      <c r="I64" s="132">
        <v>88200</v>
      </c>
      <c r="J64" s="132">
        <v>88200</v>
      </c>
      <c r="K64" s="132">
        <v>88200</v>
      </c>
      <c r="L64" s="132"/>
      <c r="M64" s="132"/>
      <c r="N64" s="131"/>
      <c r="O64" s="131"/>
      <c r="P64" s="131"/>
      <c r="Q64" s="132"/>
      <c r="R64" s="132"/>
      <c r="S64" s="132"/>
      <c r="T64" s="132"/>
      <c r="U64" s="132"/>
      <c r="V64" s="132"/>
      <c r="W64" s="132"/>
    </row>
    <row r="65" ht="52.5" customHeight="1" spans="1:23">
      <c r="A65" s="131"/>
      <c r="B65" s="131"/>
      <c r="C65" s="131" t="s">
        <v>305</v>
      </c>
      <c r="D65" s="131"/>
      <c r="E65" s="131"/>
      <c r="F65" s="131"/>
      <c r="G65" s="131"/>
      <c r="H65" s="131"/>
      <c r="I65" s="132">
        <v>370000</v>
      </c>
      <c r="J65" s="132">
        <v>370000</v>
      </c>
      <c r="K65" s="132">
        <v>370000</v>
      </c>
      <c r="L65" s="132"/>
      <c r="M65" s="132"/>
      <c r="N65" s="131"/>
      <c r="O65" s="131"/>
      <c r="P65" s="131"/>
      <c r="Q65" s="132"/>
      <c r="R65" s="132"/>
      <c r="S65" s="132"/>
      <c r="T65" s="132"/>
      <c r="U65" s="132"/>
      <c r="V65" s="132"/>
      <c r="W65" s="132"/>
    </row>
    <row r="66" ht="52.5" customHeight="1" outlineLevel="1" spans="1:23">
      <c r="A66" s="131" t="s">
        <v>251</v>
      </c>
      <c r="B66" s="131" t="s">
        <v>306</v>
      </c>
      <c r="C66" s="131" t="s">
        <v>305</v>
      </c>
      <c r="D66" s="131" t="s">
        <v>46</v>
      </c>
      <c r="E66" s="131" t="s">
        <v>78</v>
      </c>
      <c r="F66" s="131" t="s">
        <v>79</v>
      </c>
      <c r="G66" s="131" t="s">
        <v>307</v>
      </c>
      <c r="H66" s="131" t="s">
        <v>308</v>
      </c>
      <c r="I66" s="132">
        <v>370000</v>
      </c>
      <c r="J66" s="132">
        <v>370000</v>
      </c>
      <c r="K66" s="132">
        <v>370000</v>
      </c>
      <c r="L66" s="132"/>
      <c r="M66" s="132"/>
      <c r="N66" s="131"/>
      <c r="O66" s="131"/>
      <c r="P66" s="131"/>
      <c r="Q66" s="132"/>
      <c r="R66" s="132"/>
      <c r="S66" s="132"/>
      <c r="T66" s="132"/>
      <c r="U66" s="132"/>
      <c r="V66" s="132"/>
      <c r="W66" s="132"/>
    </row>
    <row r="67" ht="52.5" customHeight="1" spans="1:23">
      <c r="A67" s="131"/>
      <c r="B67" s="131"/>
      <c r="C67" s="131" t="s">
        <v>309</v>
      </c>
      <c r="D67" s="131"/>
      <c r="E67" s="131"/>
      <c r="F67" s="131"/>
      <c r="G67" s="131"/>
      <c r="H67" s="131"/>
      <c r="I67" s="132">
        <v>500000</v>
      </c>
      <c r="J67" s="132">
        <v>500000</v>
      </c>
      <c r="K67" s="132">
        <v>500000</v>
      </c>
      <c r="L67" s="132"/>
      <c r="M67" s="132"/>
      <c r="N67" s="131"/>
      <c r="O67" s="131"/>
      <c r="P67" s="131"/>
      <c r="Q67" s="132"/>
      <c r="R67" s="132"/>
      <c r="S67" s="132"/>
      <c r="T67" s="132"/>
      <c r="U67" s="132"/>
      <c r="V67" s="132"/>
      <c r="W67" s="132"/>
    </row>
    <row r="68" ht="52.5" customHeight="1" outlineLevel="1" spans="1:23">
      <c r="A68" s="131" t="s">
        <v>251</v>
      </c>
      <c r="B68" s="131" t="s">
        <v>310</v>
      </c>
      <c r="C68" s="131" t="s">
        <v>309</v>
      </c>
      <c r="D68" s="131" t="s">
        <v>46</v>
      </c>
      <c r="E68" s="131" t="s">
        <v>78</v>
      </c>
      <c r="F68" s="131" t="s">
        <v>79</v>
      </c>
      <c r="G68" s="131" t="s">
        <v>214</v>
      </c>
      <c r="H68" s="131" t="s">
        <v>215</v>
      </c>
      <c r="I68" s="132">
        <v>355912</v>
      </c>
      <c r="J68" s="132">
        <v>355912</v>
      </c>
      <c r="K68" s="132">
        <v>355912</v>
      </c>
      <c r="L68" s="132"/>
      <c r="M68" s="132"/>
      <c r="N68" s="131"/>
      <c r="O68" s="131"/>
      <c r="P68" s="131"/>
      <c r="Q68" s="132"/>
      <c r="R68" s="132"/>
      <c r="S68" s="132"/>
      <c r="T68" s="132"/>
      <c r="U68" s="132"/>
      <c r="V68" s="132"/>
      <c r="W68" s="132"/>
    </row>
    <row r="69" ht="52.5" customHeight="1" outlineLevel="1" spans="1:23">
      <c r="A69" s="131" t="s">
        <v>251</v>
      </c>
      <c r="B69" s="131" t="s">
        <v>310</v>
      </c>
      <c r="C69" s="131" t="s">
        <v>309</v>
      </c>
      <c r="D69" s="131" t="s">
        <v>46</v>
      </c>
      <c r="E69" s="131" t="s">
        <v>78</v>
      </c>
      <c r="F69" s="131" t="s">
        <v>79</v>
      </c>
      <c r="G69" s="131" t="s">
        <v>205</v>
      </c>
      <c r="H69" s="131" t="s">
        <v>206</v>
      </c>
      <c r="I69" s="132">
        <v>50000</v>
      </c>
      <c r="J69" s="132">
        <v>50000</v>
      </c>
      <c r="K69" s="132">
        <v>50000</v>
      </c>
      <c r="L69" s="132"/>
      <c r="M69" s="132"/>
      <c r="N69" s="131"/>
      <c r="O69" s="131"/>
      <c r="P69" s="131"/>
      <c r="Q69" s="132"/>
      <c r="R69" s="132"/>
      <c r="S69" s="132"/>
      <c r="T69" s="132"/>
      <c r="U69" s="132"/>
      <c r="V69" s="132"/>
      <c r="W69" s="132"/>
    </row>
    <row r="70" ht="52.5" customHeight="1" outlineLevel="1" spans="1:23">
      <c r="A70" s="131" t="s">
        <v>251</v>
      </c>
      <c r="B70" s="131" t="s">
        <v>310</v>
      </c>
      <c r="C70" s="131" t="s">
        <v>309</v>
      </c>
      <c r="D70" s="131" t="s">
        <v>46</v>
      </c>
      <c r="E70" s="131" t="s">
        <v>78</v>
      </c>
      <c r="F70" s="131" t="s">
        <v>79</v>
      </c>
      <c r="G70" s="131" t="s">
        <v>209</v>
      </c>
      <c r="H70" s="131" t="s">
        <v>137</v>
      </c>
      <c r="I70" s="132">
        <v>5527</v>
      </c>
      <c r="J70" s="132">
        <v>5527</v>
      </c>
      <c r="K70" s="132">
        <v>5527</v>
      </c>
      <c r="L70" s="132"/>
      <c r="M70" s="132"/>
      <c r="N70" s="131"/>
      <c r="O70" s="131"/>
      <c r="P70" s="131"/>
      <c r="Q70" s="132"/>
      <c r="R70" s="132"/>
      <c r="S70" s="132"/>
      <c r="T70" s="132"/>
      <c r="U70" s="132"/>
      <c r="V70" s="132"/>
      <c r="W70" s="132"/>
    </row>
    <row r="71" ht="52.5" customHeight="1" outlineLevel="1" spans="1:23">
      <c r="A71" s="131" t="s">
        <v>251</v>
      </c>
      <c r="B71" s="131" t="s">
        <v>310</v>
      </c>
      <c r="C71" s="131" t="s">
        <v>309</v>
      </c>
      <c r="D71" s="131" t="s">
        <v>46</v>
      </c>
      <c r="E71" s="131" t="s">
        <v>78</v>
      </c>
      <c r="F71" s="131" t="s">
        <v>79</v>
      </c>
      <c r="G71" s="131" t="s">
        <v>201</v>
      </c>
      <c r="H71" s="131" t="s">
        <v>202</v>
      </c>
      <c r="I71" s="132">
        <v>88561</v>
      </c>
      <c r="J71" s="132">
        <v>88561</v>
      </c>
      <c r="K71" s="132">
        <v>88561</v>
      </c>
      <c r="L71" s="132"/>
      <c r="M71" s="132"/>
      <c r="N71" s="131"/>
      <c r="O71" s="131"/>
      <c r="P71" s="131"/>
      <c r="Q71" s="132"/>
      <c r="R71" s="132"/>
      <c r="S71" s="132"/>
      <c r="T71" s="132"/>
      <c r="U71" s="132"/>
      <c r="V71" s="132"/>
      <c r="W71" s="132"/>
    </row>
    <row r="72" ht="52.5" customHeight="1" spans="1:23">
      <c r="A72" s="131"/>
      <c r="B72" s="131"/>
      <c r="C72" s="131" t="s">
        <v>311</v>
      </c>
      <c r="D72" s="131"/>
      <c r="E72" s="131"/>
      <c r="F72" s="131"/>
      <c r="G72" s="131"/>
      <c r="H72" s="131"/>
      <c r="I72" s="132">
        <v>150000</v>
      </c>
      <c r="J72" s="132">
        <v>150000</v>
      </c>
      <c r="K72" s="132">
        <v>150000</v>
      </c>
      <c r="L72" s="132"/>
      <c r="M72" s="132"/>
      <c r="N72" s="131"/>
      <c r="O72" s="131"/>
      <c r="P72" s="131"/>
      <c r="Q72" s="132"/>
      <c r="R72" s="132"/>
      <c r="S72" s="132"/>
      <c r="T72" s="132"/>
      <c r="U72" s="132"/>
      <c r="V72" s="132"/>
      <c r="W72" s="132"/>
    </row>
    <row r="73" ht="52.5" customHeight="1" outlineLevel="1" spans="1:23">
      <c r="A73" s="131" t="s">
        <v>246</v>
      </c>
      <c r="B73" s="131" t="s">
        <v>312</v>
      </c>
      <c r="C73" s="131" t="s">
        <v>311</v>
      </c>
      <c r="D73" s="131" t="s">
        <v>46</v>
      </c>
      <c r="E73" s="131" t="s">
        <v>78</v>
      </c>
      <c r="F73" s="131" t="s">
        <v>79</v>
      </c>
      <c r="G73" s="131" t="s">
        <v>214</v>
      </c>
      <c r="H73" s="131" t="s">
        <v>215</v>
      </c>
      <c r="I73" s="132">
        <v>150000</v>
      </c>
      <c r="J73" s="132">
        <v>150000</v>
      </c>
      <c r="K73" s="132">
        <v>150000</v>
      </c>
      <c r="L73" s="132"/>
      <c r="M73" s="132"/>
      <c r="N73" s="131"/>
      <c r="O73" s="131"/>
      <c r="P73" s="131"/>
      <c r="Q73" s="132"/>
      <c r="R73" s="132"/>
      <c r="S73" s="132"/>
      <c r="T73" s="132"/>
      <c r="U73" s="132"/>
      <c r="V73" s="132"/>
      <c r="W73" s="132"/>
    </row>
    <row r="74" ht="30" customHeight="1" spans="1:23">
      <c r="A74" s="133" t="s">
        <v>30</v>
      </c>
      <c r="B74" s="133"/>
      <c r="C74" s="133"/>
      <c r="D74" s="133"/>
      <c r="E74" s="133"/>
      <c r="F74" s="133"/>
      <c r="G74" s="133"/>
      <c r="H74" s="133"/>
      <c r="I74" s="132">
        <v>11553600</v>
      </c>
      <c r="J74" s="132">
        <v>11553600</v>
      </c>
      <c r="K74" s="132">
        <v>11553600</v>
      </c>
      <c r="L74" s="132"/>
      <c r="M74" s="132"/>
      <c r="N74" s="132"/>
      <c r="O74" s="132"/>
      <c r="P74" s="132"/>
      <c r="Q74" s="132"/>
      <c r="R74" s="132"/>
      <c r="S74" s="132"/>
      <c r="T74" s="132"/>
      <c r="U74" s="132"/>
      <c r="V74" s="132"/>
      <c r="W74" s="132"/>
    </row>
  </sheetData>
  <mergeCells count="30">
    <mergeCell ref="A1:W1"/>
    <mergeCell ref="A2:W2"/>
    <mergeCell ref="A3:G3"/>
    <mergeCell ref="V3:W3"/>
    <mergeCell ref="J4:M4"/>
    <mergeCell ref="N4:P4"/>
    <mergeCell ref="R4:W4"/>
    <mergeCell ref="J5:K5"/>
    <mergeCell ref="A74:H7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9"/>
  <sheetViews>
    <sheetView showZeros="0" topLeftCell="B96" workbookViewId="0">
      <selection activeCell="E103" sqref="E103"/>
    </sheetView>
  </sheetViews>
  <sheetFormatPr defaultColWidth="10.2909090909091" defaultRowHeight="15" customHeight="1"/>
  <cols>
    <col min="1" max="9" width="14.2909090909091" customWidth="1"/>
    <col min="10" max="10" width="34.2909090909091" customWidth="1"/>
  </cols>
  <sheetData>
    <row r="1" ht="18.75" customHeight="1" spans="1:10">
      <c r="A1" s="121"/>
      <c r="B1" s="121"/>
      <c r="C1" s="121"/>
      <c r="D1" s="121"/>
      <c r="E1" s="121"/>
      <c r="F1" s="121"/>
      <c r="G1" s="121"/>
      <c r="H1" s="121"/>
      <c r="I1" s="121"/>
      <c r="J1" s="125" t="s">
        <v>313</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"单位名称："&amp;"中国共产党盈江县委员会组织部"</f>
        <v>单位名称：中国共产党盈江县委员会组织部</v>
      </c>
      <c r="B3" s="121"/>
      <c r="C3" s="121"/>
      <c r="D3" s="121"/>
      <c r="E3" s="121"/>
      <c r="F3" s="121"/>
      <c r="G3" s="121"/>
      <c r="H3" s="121"/>
      <c r="I3" s="121"/>
      <c r="J3" s="121"/>
    </row>
    <row r="4" ht="22.5" customHeight="1" spans="1:10">
      <c r="A4" s="123" t="s">
        <v>314</v>
      </c>
      <c r="B4" s="123" t="s">
        <v>315</v>
      </c>
      <c r="C4" s="123" t="s">
        <v>316</v>
      </c>
      <c r="D4" s="123" t="s">
        <v>317</v>
      </c>
      <c r="E4" s="123" t="s">
        <v>318</v>
      </c>
      <c r="F4" s="123" t="s">
        <v>319</v>
      </c>
      <c r="G4" s="123" t="s">
        <v>320</v>
      </c>
      <c r="H4" s="123" t="s">
        <v>321</v>
      </c>
      <c r="I4" s="123" t="s">
        <v>322</v>
      </c>
      <c r="J4" s="123" t="s">
        <v>323</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293</v>
      </c>
      <c r="B7" s="124" t="s">
        <v>324</v>
      </c>
      <c r="C7" s="124" t="s">
        <v>325</v>
      </c>
      <c r="D7" s="124" t="s">
        <v>326</v>
      </c>
      <c r="E7" s="124" t="s">
        <v>327</v>
      </c>
      <c r="F7" s="124" t="s">
        <v>328</v>
      </c>
      <c r="G7" s="123" t="s">
        <v>68</v>
      </c>
      <c r="H7" s="123" t="s">
        <v>329</v>
      </c>
      <c r="I7" s="124" t="s">
        <v>330</v>
      </c>
      <c r="J7" s="124" t="s">
        <v>327</v>
      </c>
    </row>
    <row r="8" ht="52.5" customHeight="1" outlineLevel="1" spans="1:10">
      <c r="A8" s="124" t="s">
        <v>293</v>
      </c>
      <c r="B8" s="124" t="s">
        <v>324</v>
      </c>
      <c r="C8" s="124" t="s">
        <v>331</v>
      </c>
      <c r="D8" s="124" t="s">
        <v>332</v>
      </c>
      <c r="E8" s="124" t="s">
        <v>333</v>
      </c>
      <c r="F8" s="124" t="s">
        <v>334</v>
      </c>
      <c r="G8" s="123" t="s">
        <v>63</v>
      </c>
      <c r="H8" s="123" t="s">
        <v>335</v>
      </c>
      <c r="I8" s="124" t="s">
        <v>336</v>
      </c>
      <c r="J8" s="124" t="s">
        <v>337</v>
      </c>
    </row>
    <row r="9" ht="52.5" customHeight="1" outlineLevel="1" spans="1:10">
      <c r="A9" s="124" t="s">
        <v>293</v>
      </c>
      <c r="B9" s="124" t="s">
        <v>324</v>
      </c>
      <c r="C9" s="124" t="s">
        <v>338</v>
      </c>
      <c r="D9" s="124" t="s">
        <v>339</v>
      </c>
      <c r="E9" s="124" t="s">
        <v>340</v>
      </c>
      <c r="F9" s="124" t="s">
        <v>328</v>
      </c>
      <c r="G9" s="123" t="s">
        <v>341</v>
      </c>
      <c r="H9" s="123" t="s">
        <v>342</v>
      </c>
      <c r="I9" s="124" t="s">
        <v>336</v>
      </c>
      <c r="J9" s="124" t="s">
        <v>343</v>
      </c>
    </row>
    <row r="10" ht="52.5" customHeight="1" outlineLevel="1" spans="1:10">
      <c r="A10" s="124" t="s">
        <v>248</v>
      </c>
      <c r="B10" s="124" t="s">
        <v>344</v>
      </c>
      <c r="C10" s="124" t="s">
        <v>325</v>
      </c>
      <c r="D10" s="124" t="s">
        <v>345</v>
      </c>
      <c r="E10" s="124" t="s">
        <v>346</v>
      </c>
      <c r="F10" s="124" t="s">
        <v>334</v>
      </c>
      <c r="G10" s="123" t="s">
        <v>347</v>
      </c>
      <c r="H10" s="123" t="s">
        <v>348</v>
      </c>
      <c r="I10" s="124" t="s">
        <v>330</v>
      </c>
      <c r="J10" s="124" t="s">
        <v>345</v>
      </c>
    </row>
    <row r="11" ht="52.5" customHeight="1" outlineLevel="1" spans="1:10">
      <c r="A11" s="124" t="s">
        <v>248</v>
      </c>
      <c r="B11" s="124" t="s">
        <v>344</v>
      </c>
      <c r="C11" s="124" t="s">
        <v>331</v>
      </c>
      <c r="D11" s="124" t="s">
        <v>349</v>
      </c>
      <c r="E11" s="124" t="s">
        <v>350</v>
      </c>
      <c r="F11" s="124" t="s">
        <v>328</v>
      </c>
      <c r="G11" s="123" t="s">
        <v>351</v>
      </c>
      <c r="H11" s="123" t="s">
        <v>352</v>
      </c>
      <c r="I11" s="124" t="s">
        <v>330</v>
      </c>
      <c r="J11" s="124" t="s">
        <v>353</v>
      </c>
    </row>
    <row r="12" ht="52.5" customHeight="1" outlineLevel="1" spans="1:10">
      <c r="A12" s="124" t="s">
        <v>248</v>
      </c>
      <c r="B12" s="124" t="s">
        <v>344</v>
      </c>
      <c r="C12" s="124" t="s">
        <v>331</v>
      </c>
      <c r="D12" s="124" t="s">
        <v>332</v>
      </c>
      <c r="E12" s="124" t="s">
        <v>333</v>
      </c>
      <c r="F12" s="124" t="s">
        <v>328</v>
      </c>
      <c r="G12" s="123" t="s">
        <v>63</v>
      </c>
      <c r="H12" s="123" t="s">
        <v>335</v>
      </c>
      <c r="I12" s="124" t="s">
        <v>330</v>
      </c>
      <c r="J12" s="124" t="s">
        <v>337</v>
      </c>
    </row>
    <row r="13" ht="52.5" customHeight="1" outlineLevel="1" spans="1:10">
      <c r="A13" s="124" t="s">
        <v>248</v>
      </c>
      <c r="B13" s="124" t="s">
        <v>344</v>
      </c>
      <c r="C13" s="124" t="s">
        <v>338</v>
      </c>
      <c r="D13" s="124" t="s">
        <v>339</v>
      </c>
      <c r="E13" s="124" t="s">
        <v>340</v>
      </c>
      <c r="F13" s="124" t="s">
        <v>328</v>
      </c>
      <c r="G13" s="123" t="s">
        <v>341</v>
      </c>
      <c r="H13" s="123" t="s">
        <v>342</v>
      </c>
      <c r="I13" s="124" t="s">
        <v>330</v>
      </c>
      <c r="J13" s="124" t="s">
        <v>343</v>
      </c>
    </row>
    <row r="14" ht="52.5" customHeight="1" outlineLevel="1" spans="1:10">
      <c r="A14" s="124" t="s">
        <v>273</v>
      </c>
      <c r="B14" s="124" t="s">
        <v>354</v>
      </c>
      <c r="C14" s="124" t="s">
        <v>325</v>
      </c>
      <c r="D14" s="124" t="s">
        <v>326</v>
      </c>
      <c r="E14" s="124" t="s">
        <v>355</v>
      </c>
      <c r="F14" s="124" t="s">
        <v>328</v>
      </c>
      <c r="G14" s="123" t="s">
        <v>161</v>
      </c>
      <c r="H14" s="123" t="s">
        <v>356</v>
      </c>
      <c r="I14" s="124" t="s">
        <v>330</v>
      </c>
      <c r="J14" s="124" t="s">
        <v>355</v>
      </c>
    </row>
    <row r="15" ht="52.5" customHeight="1" outlineLevel="1" spans="1:10">
      <c r="A15" s="124" t="s">
        <v>273</v>
      </c>
      <c r="B15" s="124" t="s">
        <v>354</v>
      </c>
      <c r="C15" s="124" t="s">
        <v>325</v>
      </c>
      <c r="D15" s="124" t="s">
        <v>326</v>
      </c>
      <c r="E15" s="124" t="s">
        <v>357</v>
      </c>
      <c r="F15" s="124" t="s">
        <v>334</v>
      </c>
      <c r="G15" s="123" t="s">
        <v>59</v>
      </c>
      <c r="H15" s="123" t="s">
        <v>358</v>
      </c>
      <c r="I15" s="124" t="s">
        <v>330</v>
      </c>
      <c r="J15" s="124" t="s">
        <v>359</v>
      </c>
    </row>
    <row r="16" ht="52.5" customHeight="1" outlineLevel="1" spans="1:10">
      <c r="A16" s="124" t="s">
        <v>273</v>
      </c>
      <c r="B16" s="124" t="s">
        <v>354</v>
      </c>
      <c r="C16" s="124" t="s">
        <v>331</v>
      </c>
      <c r="D16" s="124" t="s">
        <v>332</v>
      </c>
      <c r="E16" s="124" t="s">
        <v>360</v>
      </c>
      <c r="F16" s="124" t="s">
        <v>334</v>
      </c>
      <c r="G16" s="123" t="s">
        <v>361</v>
      </c>
      <c r="H16" s="123" t="s">
        <v>335</v>
      </c>
      <c r="I16" s="124" t="s">
        <v>336</v>
      </c>
      <c r="J16" s="124" t="s">
        <v>360</v>
      </c>
    </row>
    <row r="17" ht="52.5" customHeight="1" outlineLevel="1" spans="1:10">
      <c r="A17" s="124" t="s">
        <v>273</v>
      </c>
      <c r="B17" s="124" t="s">
        <v>354</v>
      </c>
      <c r="C17" s="124" t="s">
        <v>338</v>
      </c>
      <c r="D17" s="124" t="s">
        <v>339</v>
      </c>
      <c r="E17" s="124" t="s">
        <v>362</v>
      </c>
      <c r="F17" s="124" t="s">
        <v>328</v>
      </c>
      <c r="G17" s="123" t="s">
        <v>341</v>
      </c>
      <c r="H17" s="123" t="s">
        <v>342</v>
      </c>
      <c r="I17" s="124" t="s">
        <v>330</v>
      </c>
      <c r="J17" s="124" t="s">
        <v>362</v>
      </c>
    </row>
    <row r="18" ht="52.5" customHeight="1" outlineLevel="1" spans="1:10">
      <c r="A18" s="124" t="s">
        <v>275</v>
      </c>
      <c r="B18" s="124" t="s">
        <v>363</v>
      </c>
      <c r="C18" s="124" t="s">
        <v>325</v>
      </c>
      <c r="D18" s="124" t="s">
        <v>326</v>
      </c>
      <c r="E18" s="124" t="s">
        <v>364</v>
      </c>
      <c r="F18" s="124" t="s">
        <v>328</v>
      </c>
      <c r="G18" s="123" t="s">
        <v>62</v>
      </c>
      <c r="H18" s="123" t="s">
        <v>358</v>
      </c>
      <c r="I18" s="124" t="s">
        <v>330</v>
      </c>
      <c r="J18" s="124" t="s">
        <v>364</v>
      </c>
    </row>
    <row r="19" ht="52.5" customHeight="1" outlineLevel="1" spans="1:10">
      <c r="A19" s="124" t="s">
        <v>275</v>
      </c>
      <c r="B19" s="124" t="s">
        <v>363</v>
      </c>
      <c r="C19" s="124" t="s">
        <v>331</v>
      </c>
      <c r="D19" s="124" t="s">
        <v>332</v>
      </c>
      <c r="E19" s="124" t="s">
        <v>365</v>
      </c>
      <c r="F19" s="124" t="s">
        <v>334</v>
      </c>
      <c r="G19" s="123" t="s">
        <v>361</v>
      </c>
      <c r="H19" s="123" t="s">
        <v>335</v>
      </c>
      <c r="I19" s="124" t="s">
        <v>336</v>
      </c>
      <c r="J19" s="124" t="s">
        <v>365</v>
      </c>
    </row>
    <row r="20" ht="52.5" customHeight="1" outlineLevel="1" spans="1:10">
      <c r="A20" s="124" t="s">
        <v>275</v>
      </c>
      <c r="B20" s="124" t="s">
        <v>363</v>
      </c>
      <c r="C20" s="124" t="s">
        <v>338</v>
      </c>
      <c r="D20" s="124" t="s">
        <v>339</v>
      </c>
      <c r="E20" s="124" t="s">
        <v>366</v>
      </c>
      <c r="F20" s="124" t="s">
        <v>328</v>
      </c>
      <c r="G20" s="123" t="s">
        <v>341</v>
      </c>
      <c r="H20" s="123" t="s">
        <v>342</v>
      </c>
      <c r="I20" s="124" t="s">
        <v>330</v>
      </c>
      <c r="J20" s="124" t="s">
        <v>366</v>
      </c>
    </row>
    <row r="21" ht="52.5" customHeight="1" outlineLevel="1" spans="1:10">
      <c r="A21" s="124" t="s">
        <v>261</v>
      </c>
      <c r="B21" s="124" t="s">
        <v>367</v>
      </c>
      <c r="C21" s="124" t="s">
        <v>325</v>
      </c>
      <c r="D21" s="124" t="s">
        <v>326</v>
      </c>
      <c r="E21" s="124" t="s">
        <v>368</v>
      </c>
      <c r="F21" s="124" t="s">
        <v>334</v>
      </c>
      <c r="G21" s="123" t="s">
        <v>63</v>
      </c>
      <c r="H21" s="123" t="s">
        <v>356</v>
      </c>
      <c r="I21" s="124" t="s">
        <v>330</v>
      </c>
      <c r="J21" s="124" t="s">
        <v>369</v>
      </c>
    </row>
    <row r="22" ht="52.5" customHeight="1" outlineLevel="1" spans="1:10">
      <c r="A22" s="124" t="s">
        <v>261</v>
      </c>
      <c r="B22" s="124" t="s">
        <v>367</v>
      </c>
      <c r="C22" s="124" t="s">
        <v>331</v>
      </c>
      <c r="D22" s="124" t="s">
        <v>349</v>
      </c>
      <c r="E22" s="124" t="s">
        <v>370</v>
      </c>
      <c r="F22" s="124" t="s">
        <v>334</v>
      </c>
      <c r="G22" s="123" t="s">
        <v>361</v>
      </c>
      <c r="H22" s="123" t="s">
        <v>335</v>
      </c>
      <c r="I22" s="124" t="s">
        <v>336</v>
      </c>
      <c r="J22" s="124" t="s">
        <v>371</v>
      </c>
    </row>
    <row r="23" ht="52.5" customHeight="1" outlineLevel="1" spans="1:10">
      <c r="A23" s="124" t="s">
        <v>261</v>
      </c>
      <c r="B23" s="124" t="s">
        <v>367</v>
      </c>
      <c r="C23" s="124" t="s">
        <v>338</v>
      </c>
      <c r="D23" s="124" t="s">
        <v>339</v>
      </c>
      <c r="E23" s="124" t="s">
        <v>372</v>
      </c>
      <c r="F23" s="124" t="s">
        <v>373</v>
      </c>
      <c r="G23" s="123" t="s">
        <v>341</v>
      </c>
      <c r="H23" s="123" t="s">
        <v>342</v>
      </c>
      <c r="I23" s="124" t="s">
        <v>330</v>
      </c>
      <c r="J23" s="124" t="s">
        <v>372</v>
      </c>
    </row>
    <row r="24" ht="52.5" customHeight="1" outlineLevel="1" spans="1:10">
      <c r="A24" s="124" t="s">
        <v>281</v>
      </c>
      <c r="B24" s="124" t="s">
        <v>374</v>
      </c>
      <c r="C24" s="124" t="s">
        <v>325</v>
      </c>
      <c r="D24" s="124" t="s">
        <v>326</v>
      </c>
      <c r="E24" s="124" t="s">
        <v>375</v>
      </c>
      <c r="F24" s="124" t="s">
        <v>334</v>
      </c>
      <c r="G24" s="123" t="s">
        <v>64</v>
      </c>
      <c r="H24" s="123" t="s">
        <v>329</v>
      </c>
      <c r="I24" s="124" t="s">
        <v>330</v>
      </c>
      <c r="J24" s="124" t="s">
        <v>375</v>
      </c>
    </row>
    <row r="25" ht="52.5" customHeight="1" outlineLevel="1" spans="1:10">
      <c r="A25" s="124" t="s">
        <v>281</v>
      </c>
      <c r="B25" s="124" t="s">
        <v>374</v>
      </c>
      <c r="C25" s="124" t="s">
        <v>331</v>
      </c>
      <c r="D25" s="124" t="s">
        <v>349</v>
      </c>
      <c r="E25" s="124" t="s">
        <v>376</v>
      </c>
      <c r="F25" s="124" t="s">
        <v>334</v>
      </c>
      <c r="G25" s="123" t="s">
        <v>361</v>
      </c>
      <c r="H25" s="123" t="s">
        <v>335</v>
      </c>
      <c r="I25" s="124" t="s">
        <v>330</v>
      </c>
      <c r="J25" s="124" t="s">
        <v>376</v>
      </c>
    </row>
    <row r="26" ht="52.5" customHeight="1" outlineLevel="1" spans="1:10">
      <c r="A26" s="124" t="s">
        <v>281</v>
      </c>
      <c r="B26" s="124" t="s">
        <v>374</v>
      </c>
      <c r="C26" s="124" t="s">
        <v>338</v>
      </c>
      <c r="D26" s="124" t="s">
        <v>339</v>
      </c>
      <c r="E26" s="124" t="s">
        <v>377</v>
      </c>
      <c r="F26" s="124" t="s">
        <v>328</v>
      </c>
      <c r="G26" s="123" t="s">
        <v>341</v>
      </c>
      <c r="H26" s="123" t="s">
        <v>342</v>
      </c>
      <c r="I26" s="124" t="s">
        <v>330</v>
      </c>
      <c r="J26" s="124" t="s">
        <v>377</v>
      </c>
    </row>
    <row r="27" ht="52.5" customHeight="1" outlineLevel="1" spans="1:10">
      <c r="A27" s="124" t="s">
        <v>245</v>
      </c>
      <c r="B27" s="124" t="s">
        <v>378</v>
      </c>
      <c r="C27" s="124" t="s">
        <v>325</v>
      </c>
      <c r="D27" s="124" t="s">
        <v>326</v>
      </c>
      <c r="E27" s="124" t="s">
        <v>379</v>
      </c>
      <c r="F27" s="124" t="s">
        <v>328</v>
      </c>
      <c r="G27" s="123" t="s">
        <v>380</v>
      </c>
      <c r="H27" s="123" t="s">
        <v>356</v>
      </c>
      <c r="I27" s="124" t="s">
        <v>330</v>
      </c>
      <c r="J27" s="124" t="s">
        <v>379</v>
      </c>
    </row>
    <row r="28" ht="52.5" customHeight="1" outlineLevel="1" spans="1:10">
      <c r="A28" s="124" t="s">
        <v>245</v>
      </c>
      <c r="B28" s="124" t="s">
        <v>378</v>
      </c>
      <c r="C28" s="124" t="s">
        <v>331</v>
      </c>
      <c r="D28" s="124" t="s">
        <v>349</v>
      </c>
      <c r="E28" s="124" t="s">
        <v>381</v>
      </c>
      <c r="F28" s="124" t="s">
        <v>334</v>
      </c>
      <c r="G28" s="123" t="s">
        <v>361</v>
      </c>
      <c r="H28" s="123" t="s">
        <v>335</v>
      </c>
      <c r="I28" s="124" t="s">
        <v>336</v>
      </c>
      <c r="J28" s="124" t="s">
        <v>381</v>
      </c>
    </row>
    <row r="29" ht="52.5" customHeight="1" outlineLevel="1" spans="1:10">
      <c r="A29" s="124" t="s">
        <v>245</v>
      </c>
      <c r="B29" s="124" t="s">
        <v>378</v>
      </c>
      <c r="C29" s="124" t="s">
        <v>338</v>
      </c>
      <c r="D29" s="124" t="s">
        <v>339</v>
      </c>
      <c r="E29" s="124" t="s">
        <v>382</v>
      </c>
      <c r="F29" s="124" t="s">
        <v>328</v>
      </c>
      <c r="G29" s="123" t="s">
        <v>341</v>
      </c>
      <c r="H29" s="123" t="s">
        <v>342</v>
      </c>
      <c r="I29" s="124" t="s">
        <v>330</v>
      </c>
      <c r="J29" s="124" t="s">
        <v>382</v>
      </c>
    </row>
    <row r="30" ht="52.5" customHeight="1" outlineLevel="1" spans="1:10">
      <c r="A30" s="124" t="s">
        <v>311</v>
      </c>
      <c r="B30" s="124" t="s">
        <v>383</v>
      </c>
      <c r="C30" s="124" t="s">
        <v>325</v>
      </c>
      <c r="D30" s="124" t="s">
        <v>326</v>
      </c>
      <c r="E30" s="124" t="s">
        <v>384</v>
      </c>
      <c r="F30" s="124" t="s">
        <v>328</v>
      </c>
      <c r="G30" s="123" t="s">
        <v>385</v>
      </c>
      <c r="H30" s="123" t="s">
        <v>329</v>
      </c>
      <c r="I30" s="124" t="s">
        <v>330</v>
      </c>
      <c r="J30" s="124" t="s">
        <v>384</v>
      </c>
    </row>
    <row r="31" ht="52.5" customHeight="1" outlineLevel="1" spans="1:10">
      <c r="A31" s="124" t="s">
        <v>311</v>
      </c>
      <c r="B31" s="124" t="s">
        <v>383</v>
      </c>
      <c r="C31" s="124" t="s">
        <v>331</v>
      </c>
      <c r="D31" s="124" t="s">
        <v>349</v>
      </c>
      <c r="E31" s="124" t="s">
        <v>386</v>
      </c>
      <c r="F31" s="124" t="s">
        <v>334</v>
      </c>
      <c r="G31" s="123" t="s">
        <v>361</v>
      </c>
      <c r="H31" s="123" t="s">
        <v>335</v>
      </c>
      <c r="I31" s="124" t="s">
        <v>336</v>
      </c>
      <c r="J31" s="124" t="s">
        <v>386</v>
      </c>
    </row>
    <row r="32" ht="52.5" customHeight="1" outlineLevel="1" spans="1:10">
      <c r="A32" s="124" t="s">
        <v>311</v>
      </c>
      <c r="B32" s="124" t="s">
        <v>383</v>
      </c>
      <c r="C32" s="124" t="s">
        <v>338</v>
      </c>
      <c r="D32" s="124" t="s">
        <v>339</v>
      </c>
      <c r="E32" s="124" t="s">
        <v>387</v>
      </c>
      <c r="F32" s="124" t="s">
        <v>328</v>
      </c>
      <c r="G32" s="123" t="s">
        <v>341</v>
      </c>
      <c r="H32" s="123" t="s">
        <v>342</v>
      </c>
      <c r="I32" s="124" t="s">
        <v>330</v>
      </c>
      <c r="J32" s="124" t="s">
        <v>388</v>
      </c>
    </row>
    <row r="33" ht="52.5" customHeight="1" outlineLevel="1" spans="1:10">
      <c r="A33" s="124" t="s">
        <v>285</v>
      </c>
      <c r="B33" s="124" t="s">
        <v>389</v>
      </c>
      <c r="C33" s="124" t="s">
        <v>325</v>
      </c>
      <c r="D33" s="124" t="s">
        <v>326</v>
      </c>
      <c r="E33" s="124" t="s">
        <v>390</v>
      </c>
      <c r="F33" s="124" t="s">
        <v>334</v>
      </c>
      <c r="G33" s="123" t="s">
        <v>60</v>
      </c>
      <c r="H33" s="123" t="s">
        <v>356</v>
      </c>
      <c r="I33" s="124" t="s">
        <v>330</v>
      </c>
      <c r="J33" s="124" t="s">
        <v>390</v>
      </c>
    </row>
    <row r="34" ht="52.5" customHeight="1" outlineLevel="1" spans="1:10">
      <c r="A34" s="124" t="s">
        <v>285</v>
      </c>
      <c r="B34" s="124" t="s">
        <v>389</v>
      </c>
      <c r="C34" s="124" t="s">
        <v>331</v>
      </c>
      <c r="D34" s="124" t="s">
        <v>349</v>
      </c>
      <c r="E34" s="124" t="s">
        <v>391</v>
      </c>
      <c r="F34" s="124" t="s">
        <v>334</v>
      </c>
      <c r="G34" s="123" t="s">
        <v>361</v>
      </c>
      <c r="H34" s="123" t="s">
        <v>335</v>
      </c>
      <c r="I34" s="124" t="s">
        <v>336</v>
      </c>
      <c r="J34" s="124" t="s">
        <v>391</v>
      </c>
    </row>
    <row r="35" ht="52.5" customHeight="1" outlineLevel="1" spans="1:10">
      <c r="A35" s="124" t="s">
        <v>285</v>
      </c>
      <c r="B35" s="124" t="s">
        <v>389</v>
      </c>
      <c r="C35" s="124" t="s">
        <v>338</v>
      </c>
      <c r="D35" s="124" t="s">
        <v>339</v>
      </c>
      <c r="E35" s="124" t="s">
        <v>392</v>
      </c>
      <c r="F35" s="124" t="s">
        <v>328</v>
      </c>
      <c r="G35" s="123" t="s">
        <v>341</v>
      </c>
      <c r="H35" s="123" t="s">
        <v>342</v>
      </c>
      <c r="I35" s="124" t="s">
        <v>330</v>
      </c>
      <c r="J35" s="124" t="s">
        <v>392</v>
      </c>
    </row>
    <row r="36" ht="52.5" customHeight="1" outlineLevel="1" spans="1:10">
      <c r="A36" s="124" t="s">
        <v>301</v>
      </c>
      <c r="B36" s="124" t="s">
        <v>393</v>
      </c>
      <c r="C36" s="124" t="s">
        <v>325</v>
      </c>
      <c r="D36" s="124" t="s">
        <v>326</v>
      </c>
      <c r="E36" s="124" t="s">
        <v>394</v>
      </c>
      <c r="F36" s="124" t="s">
        <v>328</v>
      </c>
      <c r="G36" s="123" t="s">
        <v>395</v>
      </c>
      <c r="H36" s="123" t="s">
        <v>356</v>
      </c>
      <c r="I36" s="124" t="s">
        <v>330</v>
      </c>
      <c r="J36" s="124" t="s">
        <v>396</v>
      </c>
    </row>
    <row r="37" ht="52.5" customHeight="1" outlineLevel="1" spans="1:10">
      <c r="A37" s="124" t="s">
        <v>301</v>
      </c>
      <c r="B37" s="124" t="s">
        <v>393</v>
      </c>
      <c r="C37" s="124" t="s">
        <v>331</v>
      </c>
      <c r="D37" s="124" t="s">
        <v>349</v>
      </c>
      <c r="E37" s="124" t="s">
        <v>397</v>
      </c>
      <c r="F37" s="124" t="s">
        <v>328</v>
      </c>
      <c r="G37" s="123" t="s">
        <v>398</v>
      </c>
      <c r="H37" s="123" t="s">
        <v>335</v>
      </c>
      <c r="I37" s="124" t="s">
        <v>330</v>
      </c>
      <c r="J37" s="124" t="s">
        <v>399</v>
      </c>
    </row>
    <row r="38" ht="52.5" customHeight="1" outlineLevel="1" spans="1:10">
      <c r="A38" s="124" t="s">
        <v>301</v>
      </c>
      <c r="B38" s="124" t="s">
        <v>393</v>
      </c>
      <c r="C38" s="124" t="s">
        <v>338</v>
      </c>
      <c r="D38" s="124" t="s">
        <v>339</v>
      </c>
      <c r="E38" s="124" t="s">
        <v>400</v>
      </c>
      <c r="F38" s="124" t="s">
        <v>328</v>
      </c>
      <c r="G38" s="123" t="s">
        <v>341</v>
      </c>
      <c r="H38" s="123" t="s">
        <v>342</v>
      </c>
      <c r="I38" s="124" t="s">
        <v>330</v>
      </c>
      <c r="J38" s="124" t="s">
        <v>401</v>
      </c>
    </row>
    <row r="39" ht="52.5" customHeight="1" outlineLevel="1" spans="1:10">
      <c r="A39" s="124" t="s">
        <v>269</v>
      </c>
      <c r="B39" s="124" t="s">
        <v>402</v>
      </c>
      <c r="C39" s="124" t="s">
        <v>325</v>
      </c>
      <c r="D39" s="124" t="s">
        <v>326</v>
      </c>
      <c r="E39" s="124" t="s">
        <v>403</v>
      </c>
      <c r="F39" s="124" t="s">
        <v>328</v>
      </c>
      <c r="G39" s="123" t="s">
        <v>404</v>
      </c>
      <c r="H39" s="123" t="s">
        <v>356</v>
      </c>
      <c r="I39" s="124" t="s">
        <v>330</v>
      </c>
      <c r="J39" s="124" t="s">
        <v>405</v>
      </c>
    </row>
    <row r="40" ht="52.5" customHeight="1" outlineLevel="1" spans="1:10">
      <c r="A40" s="124" t="s">
        <v>269</v>
      </c>
      <c r="B40" s="124" t="s">
        <v>402</v>
      </c>
      <c r="C40" s="124" t="s">
        <v>325</v>
      </c>
      <c r="D40" s="124" t="s">
        <v>326</v>
      </c>
      <c r="E40" s="124" t="s">
        <v>406</v>
      </c>
      <c r="F40" s="124" t="s">
        <v>328</v>
      </c>
      <c r="G40" s="123" t="s">
        <v>60</v>
      </c>
      <c r="H40" s="123" t="s">
        <v>358</v>
      </c>
      <c r="I40" s="124" t="s">
        <v>330</v>
      </c>
      <c r="J40" s="124" t="s">
        <v>407</v>
      </c>
    </row>
    <row r="41" ht="52.5" customHeight="1" outlineLevel="1" spans="1:10">
      <c r="A41" s="124" t="s">
        <v>269</v>
      </c>
      <c r="B41" s="124" t="s">
        <v>402</v>
      </c>
      <c r="C41" s="124" t="s">
        <v>331</v>
      </c>
      <c r="D41" s="124" t="s">
        <v>349</v>
      </c>
      <c r="E41" s="124" t="s">
        <v>408</v>
      </c>
      <c r="F41" s="124" t="s">
        <v>334</v>
      </c>
      <c r="G41" s="123" t="s">
        <v>398</v>
      </c>
      <c r="H41" s="123" t="s">
        <v>335</v>
      </c>
      <c r="I41" s="124" t="s">
        <v>330</v>
      </c>
      <c r="J41" s="124" t="s">
        <v>409</v>
      </c>
    </row>
    <row r="42" ht="52.5" customHeight="1" outlineLevel="1" spans="1:10">
      <c r="A42" s="124" t="s">
        <v>269</v>
      </c>
      <c r="B42" s="124" t="s">
        <v>402</v>
      </c>
      <c r="C42" s="124" t="s">
        <v>338</v>
      </c>
      <c r="D42" s="124" t="s">
        <v>339</v>
      </c>
      <c r="E42" s="124" t="s">
        <v>410</v>
      </c>
      <c r="F42" s="124" t="s">
        <v>328</v>
      </c>
      <c r="G42" s="123" t="s">
        <v>341</v>
      </c>
      <c r="H42" s="123" t="s">
        <v>342</v>
      </c>
      <c r="I42" s="124" t="s">
        <v>330</v>
      </c>
      <c r="J42" s="124" t="s">
        <v>411</v>
      </c>
    </row>
    <row r="43" ht="52.5" customHeight="1" outlineLevel="1" spans="1:10">
      <c r="A43" s="124" t="s">
        <v>299</v>
      </c>
      <c r="B43" s="124" t="s">
        <v>412</v>
      </c>
      <c r="C43" s="124" t="s">
        <v>325</v>
      </c>
      <c r="D43" s="124" t="s">
        <v>326</v>
      </c>
      <c r="E43" s="124" t="s">
        <v>413</v>
      </c>
      <c r="F43" s="124" t="s">
        <v>328</v>
      </c>
      <c r="G43" s="123" t="s">
        <v>414</v>
      </c>
      <c r="H43" s="123" t="s">
        <v>356</v>
      </c>
      <c r="I43" s="124" t="s">
        <v>330</v>
      </c>
      <c r="J43" s="124" t="s">
        <v>413</v>
      </c>
    </row>
    <row r="44" ht="52.5" customHeight="1" outlineLevel="1" spans="1:10">
      <c r="A44" s="124" t="s">
        <v>299</v>
      </c>
      <c r="B44" s="124" t="s">
        <v>412</v>
      </c>
      <c r="C44" s="124" t="s">
        <v>331</v>
      </c>
      <c r="D44" s="124" t="s">
        <v>349</v>
      </c>
      <c r="E44" s="124" t="s">
        <v>415</v>
      </c>
      <c r="F44" s="124" t="s">
        <v>334</v>
      </c>
      <c r="G44" s="123" t="s">
        <v>361</v>
      </c>
      <c r="H44" s="123" t="s">
        <v>335</v>
      </c>
      <c r="I44" s="124" t="s">
        <v>336</v>
      </c>
      <c r="J44" s="124" t="s">
        <v>415</v>
      </c>
    </row>
    <row r="45" ht="52.5" customHeight="1" outlineLevel="1" spans="1:10">
      <c r="A45" s="124" t="s">
        <v>299</v>
      </c>
      <c r="B45" s="124" t="s">
        <v>412</v>
      </c>
      <c r="C45" s="124" t="s">
        <v>338</v>
      </c>
      <c r="D45" s="124" t="s">
        <v>339</v>
      </c>
      <c r="E45" s="124" t="s">
        <v>377</v>
      </c>
      <c r="F45" s="124" t="s">
        <v>328</v>
      </c>
      <c r="G45" s="123" t="s">
        <v>341</v>
      </c>
      <c r="H45" s="123" t="s">
        <v>342</v>
      </c>
      <c r="I45" s="124" t="s">
        <v>330</v>
      </c>
      <c r="J45" s="124" t="s">
        <v>416</v>
      </c>
    </row>
    <row r="46" ht="52.5" customHeight="1" outlineLevel="1" spans="1:10">
      <c r="A46" s="124" t="s">
        <v>309</v>
      </c>
      <c r="B46" s="124" t="s">
        <v>417</v>
      </c>
      <c r="C46" s="124" t="s">
        <v>325</v>
      </c>
      <c r="D46" s="124" t="s">
        <v>326</v>
      </c>
      <c r="E46" s="124" t="s">
        <v>418</v>
      </c>
      <c r="F46" s="124" t="s">
        <v>328</v>
      </c>
      <c r="G46" s="123" t="s">
        <v>68</v>
      </c>
      <c r="H46" s="123" t="s">
        <v>358</v>
      </c>
      <c r="I46" s="124" t="s">
        <v>330</v>
      </c>
      <c r="J46" s="124" t="s">
        <v>418</v>
      </c>
    </row>
    <row r="47" ht="52.5" customHeight="1" outlineLevel="1" spans="1:10">
      <c r="A47" s="124" t="s">
        <v>309</v>
      </c>
      <c r="B47" s="124" t="s">
        <v>417</v>
      </c>
      <c r="C47" s="124" t="s">
        <v>325</v>
      </c>
      <c r="D47" s="124" t="s">
        <v>326</v>
      </c>
      <c r="E47" s="124" t="s">
        <v>419</v>
      </c>
      <c r="F47" s="124" t="s">
        <v>328</v>
      </c>
      <c r="G47" s="123" t="s">
        <v>68</v>
      </c>
      <c r="H47" s="123" t="s">
        <v>358</v>
      </c>
      <c r="I47" s="124" t="s">
        <v>330</v>
      </c>
      <c r="J47" s="124" t="s">
        <v>419</v>
      </c>
    </row>
    <row r="48" ht="52.5" customHeight="1" outlineLevel="1" spans="1:10">
      <c r="A48" s="124" t="s">
        <v>309</v>
      </c>
      <c r="B48" s="124" t="s">
        <v>417</v>
      </c>
      <c r="C48" s="124" t="s">
        <v>325</v>
      </c>
      <c r="D48" s="124" t="s">
        <v>326</v>
      </c>
      <c r="E48" s="124" t="s">
        <v>420</v>
      </c>
      <c r="F48" s="124" t="s">
        <v>328</v>
      </c>
      <c r="G48" s="123" t="s">
        <v>63</v>
      </c>
      <c r="H48" s="123" t="s">
        <v>358</v>
      </c>
      <c r="I48" s="124" t="s">
        <v>330</v>
      </c>
      <c r="J48" s="124" t="s">
        <v>420</v>
      </c>
    </row>
    <row r="49" ht="52.5" customHeight="1" outlineLevel="1" spans="1:10">
      <c r="A49" s="124" t="s">
        <v>309</v>
      </c>
      <c r="B49" s="124" t="s">
        <v>417</v>
      </c>
      <c r="C49" s="124" t="s">
        <v>331</v>
      </c>
      <c r="D49" s="124" t="s">
        <v>349</v>
      </c>
      <c r="E49" s="124" t="s">
        <v>421</v>
      </c>
      <c r="F49" s="124" t="s">
        <v>334</v>
      </c>
      <c r="G49" s="123" t="s">
        <v>361</v>
      </c>
      <c r="H49" s="123" t="s">
        <v>335</v>
      </c>
      <c r="I49" s="124" t="s">
        <v>336</v>
      </c>
      <c r="J49" s="124" t="s">
        <v>421</v>
      </c>
    </row>
    <row r="50" ht="52.5" customHeight="1" outlineLevel="1" spans="1:10">
      <c r="A50" s="124" t="s">
        <v>309</v>
      </c>
      <c r="B50" s="124" t="s">
        <v>417</v>
      </c>
      <c r="C50" s="124" t="s">
        <v>338</v>
      </c>
      <c r="D50" s="124" t="s">
        <v>339</v>
      </c>
      <c r="E50" s="124" t="s">
        <v>387</v>
      </c>
      <c r="F50" s="124" t="s">
        <v>328</v>
      </c>
      <c r="G50" s="123" t="s">
        <v>341</v>
      </c>
      <c r="H50" s="123" t="s">
        <v>342</v>
      </c>
      <c r="I50" s="124" t="s">
        <v>330</v>
      </c>
      <c r="J50" s="124" t="s">
        <v>387</v>
      </c>
    </row>
    <row r="51" ht="52.5" customHeight="1" outlineLevel="1" spans="1:10">
      <c r="A51" s="124" t="s">
        <v>277</v>
      </c>
      <c r="B51" s="124" t="s">
        <v>422</v>
      </c>
      <c r="C51" s="124" t="s">
        <v>325</v>
      </c>
      <c r="D51" s="124" t="s">
        <v>326</v>
      </c>
      <c r="E51" s="124" t="s">
        <v>423</v>
      </c>
      <c r="F51" s="124" t="s">
        <v>328</v>
      </c>
      <c r="G51" s="123" t="s">
        <v>62</v>
      </c>
      <c r="H51" s="123" t="s">
        <v>424</v>
      </c>
      <c r="I51" s="124" t="s">
        <v>330</v>
      </c>
      <c r="J51" s="124" t="s">
        <v>425</v>
      </c>
    </row>
    <row r="52" ht="52.5" customHeight="1" outlineLevel="1" spans="1:10">
      <c r="A52" s="124" t="s">
        <v>277</v>
      </c>
      <c r="B52" s="124" t="s">
        <v>422</v>
      </c>
      <c r="C52" s="124" t="s">
        <v>331</v>
      </c>
      <c r="D52" s="124" t="s">
        <v>332</v>
      </c>
      <c r="E52" s="124" t="s">
        <v>426</v>
      </c>
      <c r="F52" s="124" t="s">
        <v>334</v>
      </c>
      <c r="G52" s="123" t="s">
        <v>361</v>
      </c>
      <c r="H52" s="123" t="s">
        <v>335</v>
      </c>
      <c r="I52" s="124" t="s">
        <v>336</v>
      </c>
      <c r="J52" s="124" t="s">
        <v>426</v>
      </c>
    </row>
    <row r="53" ht="52.5" customHeight="1" outlineLevel="1" spans="1:10">
      <c r="A53" s="124" t="s">
        <v>277</v>
      </c>
      <c r="B53" s="124" t="s">
        <v>422</v>
      </c>
      <c r="C53" s="124" t="s">
        <v>338</v>
      </c>
      <c r="D53" s="124" t="s">
        <v>339</v>
      </c>
      <c r="E53" s="124" t="s">
        <v>427</v>
      </c>
      <c r="F53" s="124" t="s">
        <v>334</v>
      </c>
      <c r="G53" s="123" t="s">
        <v>341</v>
      </c>
      <c r="H53" s="123" t="s">
        <v>342</v>
      </c>
      <c r="I53" s="124" t="s">
        <v>330</v>
      </c>
      <c r="J53" s="124" t="s">
        <v>427</v>
      </c>
    </row>
    <row r="54" ht="52.5" customHeight="1" outlineLevel="1" spans="1:10">
      <c r="A54" s="124" t="s">
        <v>283</v>
      </c>
      <c r="B54" s="124" t="s">
        <v>428</v>
      </c>
      <c r="C54" s="124" t="s">
        <v>325</v>
      </c>
      <c r="D54" s="124" t="s">
        <v>326</v>
      </c>
      <c r="E54" s="124" t="s">
        <v>429</v>
      </c>
      <c r="F54" s="124" t="s">
        <v>328</v>
      </c>
      <c r="G54" s="123" t="s">
        <v>430</v>
      </c>
      <c r="H54" s="123" t="s">
        <v>356</v>
      </c>
      <c r="I54" s="124" t="s">
        <v>330</v>
      </c>
      <c r="J54" s="124" t="s">
        <v>429</v>
      </c>
    </row>
    <row r="55" ht="52.5" customHeight="1" outlineLevel="1" spans="1:10">
      <c r="A55" s="124" t="s">
        <v>283</v>
      </c>
      <c r="B55" s="124" t="s">
        <v>428</v>
      </c>
      <c r="C55" s="124" t="s">
        <v>331</v>
      </c>
      <c r="D55" s="124" t="s">
        <v>332</v>
      </c>
      <c r="E55" s="124" t="s">
        <v>431</v>
      </c>
      <c r="F55" s="124" t="s">
        <v>334</v>
      </c>
      <c r="G55" s="123" t="s">
        <v>361</v>
      </c>
      <c r="H55" s="123" t="s">
        <v>335</v>
      </c>
      <c r="I55" s="124" t="s">
        <v>336</v>
      </c>
      <c r="J55" s="124" t="s">
        <v>431</v>
      </c>
    </row>
    <row r="56" ht="52.5" customHeight="1" outlineLevel="1" spans="1:10">
      <c r="A56" s="124" t="s">
        <v>283</v>
      </c>
      <c r="B56" s="124" t="s">
        <v>428</v>
      </c>
      <c r="C56" s="124" t="s">
        <v>338</v>
      </c>
      <c r="D56" s="124" t="s">
        <v>339</v>
      </c>
      <c r="E56" s="124" t="s">
        <v>382</v>
      </c>
      <c r="F56" s="124" t="s">
        <v>328</v>
      </c>
      <c r="G56" s="123" t="s">
        <v>341</v>
      </c>
      <c r="H56" s="123" t="s">
        <v>342</v>
      </c>
      <c r="I56" s="124" t="s">
        <v>330</v>
      </c>
      <c r="J56" s="124" t="s">
        <v>382</v>
      </c>
    </row>
    <row r="57" ht="52.5" customHeight="1" outlineLevel="1" spans="1:10">
      <c r="A57" s="124" t="s">
        <v>289</v>
      </c>
      <c r="B57" s="124" t="s">
        <v>432</v>
      </c>
      <c r="C57" s="124" t="s">
        <v>325</v>
      </c>
      <c r="D57" s="124" t="s">
        <v>326</v>
      </c>
      <c r="E57" s="124" t="s">
        <v>433</v>
      </c>
      <c r="F57" s="124" t="s">
        <v>328</v>
      </c>
      <c r="G57" s="123" t="s">
        <v>161</v>
      </c>
      <c r="H57" s="123" t="s">
        <v>358</v>
      </c>
      <c r="I57" s="124" t="s">
        <v>330</v>
      </c>
      <c r="J57" s="124" t="s">
        <v>433</v>
      </c>
    </row>
    <row r="58" ht="52.5" customHeight="1" outlineLevel="1" spans="1:10">
      <c r="A58" s="124" t="s">
        <v>289</v>
      </c>
      <c r="B58" s="124" t="s">
        <v>432</v>
      </c>
      <c r="C58" s="124" t="s">
        <v>331</v>
      </c>
      <c r="D58" s="124" t="s">
        <v>332</v>
      </c>
      <c r="E58" s="124" t="s">
        <v>434</v>
      </c>
      <c r="F58" s="124" t="s">
        <v>334</v>
      </c>
      <c r="G58" s="123" t="s">
        <v>361</v>
      </c>
      <c r="H58" s="123" t="s">
        <v>335</v>
      </c>
      <c r="I58" s="124" t="s">
        <v>336</v>
      </c>
      <c r="J58" s="124" t="s">
        <v>434</v>
      </c>
    </row>
    <row r="59" ht="52.5" customHeight="1" outlineLevel="1" spans="1:10">
      <c r="A59" s="124" t="s">
        <v>289</v>
      </c>
      <c r="B59" s="124" t="s">
        <v>432</v>
      </c>
      <c r="C59" s="124" t="s">
        <v>338</v>
      </c>
      <c r="D59" s="124" t="s">
        <v>339</v>
      </c>
      <c r="E59" s="124" t="s">
        <v>377</v>
      </c>
      <c r="F59" s="124" t="s">
        <v>328</v>
      </c>
      <c r="G59" s="123" t="s">
        <v>341</v>
      </c>
      <c r="H59" s="123" t="s">
        <v>342</v>
      </c>
      <c r="I59" s="124" t="s">
        <v>330</v>
      </c>
      <c r="J59" s="124" t="s">
        <v>377</v>
      </c>
    </row>
    <row r="60" ht="52.5" customHeight="1" outlineLevel="1" spans="1:10">
      <c r="A60" s="124" t="s">
        <v>257</v>
      </c>
      <c r="B60" s="124" t="s">
        <v>432</v>
      </c>
      <c r="C60" s="124" t="s">
        <v>325</v>
      </c>
      <c r="D60" s="124" t="s">
        <v>326</v>
      </c>
      <c r="E60" s="124" t="s">
        <v>435</v>
      </c>
      <c r="F60" s="124" t="s">
        <v>328</v>
      </c>
      <c r="G60" s="123" t="s">
        <v>68</v>
      </c>
      <c r="H60" s="123" t="s">
        <v>358</v>
      </c>
      <c r="I60" s="124" t="s">
        <v>330</v>
      </c>
      <c r="J60" s="124" t="s">
        <v>435</v>
      </c>
    </row>
    <row r="61" ht="52.5" customHeight="1" outlineLevel="1" spans="1:10">
      <c r="A61" s="124" t="s">
        <v>257</v>
      </c>
      <c r="B61" s="124" t="s">
        <v>432</v>
      </c>
      <c r="C61" s="124" t="s">
        <v>331</v>
      </c>
      <c r="D61" s="124" t="s">
        <v>332</v>
      </c>
      <c r="E61" s="124" t="s">
        <v>434</v>
      </c>
      <c r="F61" s="124" t="s">
        <v>334</v>
      </c>
      <c r="G61" s="123" t="s">
        <v>361</v>
      </c>
      <c r="H61" s="123" t="s">
        <v>335</v>
      </c>
      <c r="I61" s="124" t="s">
        <v>336</v>
      </c>
      <c r="J61" s="124" t="s">
        <v>434</v>
      </c>
    </row>
    <row r="62" ht="52.5" customHeight="1" outlineLevel="1" spans="1:10">
      <c r="A62" s="124" t="s">
        <v>257</v>
      </c>
      <c r="B62" s="124" t="s">
        <v>432</v>
      </c>
      <c r="C62" s="124" t="s">
        <v>338</v>
      </c>
      <c r="D62" s="124" t="s">
        <v>339</v>
      </c>
      <c r="E62" s="124" t="s">
        <v>377</v>
      </c>
      <c r="F62" s="124" t="s">
        <v>328</v>
      </c>
      <c r="G62" s="123" t="s">
        <v>341</v>
      </c>
      <c r="H62" s="123" t="s">
        <v>342</v>
      </c>
      <c r="I62" s="124" t="s">
        <v>330</v>
      </c>
      <c r="J62" s="124" t="s">
        <v>377</v>
      </c>
    </row>
    <row r="63" ht="52.5" customHeight="1" outlineLevel="1" spans="1:10">
      <c r="A63" s="124" t="s">
        <v>297</v>
      </c>
      <c r="B63" s="124" t="s">
        <v>436</v>
      </c>
      <c r="C63" s="124" t="s">
        <v>325</v>
      </c>
      <c r="D63" s="124" t="s">
        <v>326</v>
      </c>
      <c r="E63" s="124" t="s">
        <v>437</v>
      </c>
      <c r="F63" s="124" t="s">
        <v>334</v>
      </c>
      <c r="G63" s="123" t="s">
        <v>438</v>
      </c>
      <c r="H63" s="123" t="s">
        <v>356</v>
      </c>
      <c r="I63" s="124" t="s">
        <v>330</v>
      </c>
      <c r="J63" s="124" t="s">
        <v>437</v>
      </c>
    </row>
    <row r="64" ht="52.5" customHeight="1" outlineLevel="1" spans="1:10">
      <c r="A64" s="124" t="s">
        <v>297</v>
      </c>
      <c r="B64" s="124" t="s">
        <v>436</v>
      </c>
      <c r="C64" s="124" t="s">
        <v>331</v>
      </c>
      <c r="D64" s="124" t="s">
        <v>349</v>
      </c>
      <c r="E64" s="124" t="s">
        <v>439</v>
      </c>
      <c r="F64" s="124" t="s">
        <v>334</v>
      </c>
      <c r="G64" s="123" t="s">
        <v>361</v>
      </c>
      <c r="H64" s="123" t="s">
        <v>335</v>
      </c>
      <c r="I64" s="124" t="s">
        <v>336</v>
      </c>
      <c r="J64" s="124" t="s">
        <v>439</v>
      </c>
    </row>
    <row r="65" ht="52.5" customHeight="1" outlineLevel="1" spans="1:10">
      <c r="A65" s="124" t="s">
        <v>297</v>
      </c>
      <c r="B65" s="124" t="s">
        <v>436</v>
      </c>
      <c r="C65" s="124" t="s">
        <v>338</v>
      </c>
      <c r="D65" s="124" t="s">
        <v>339</v>
      </c>
      <c r="E65" s="124" t="s">
        <v>440</v>
      </c>
      <c r="F65" s="124" t="s">
        <v>328</v>
      </c>
      <c r="G65" s="123" t="s">
        <v>341</v>
      </c>
      <c r="H65" s="123" t="s">
        <v>342</v>
      </c>
      <c r="I65" s="124" t="s">
        <v>330</v>
      </c>
      <c r="J65" s="124" t="s">
        <v>440</v>
      </c>
    </row>
    <row r="66" ht="52.5" customHeight="1" outlineLevel="1" spans="1:10">
      <c r="A66" s="124" t="s">
        <v>267</v>
      </c>
      <c r="B66" s="124" t="s">
        <v>441</v>
      </c>
      <c r="C66" s="124" t="s">
        <v>325</v>
      </c>
      <c r="D66" s="124" t="s">
        <v>326</v>
      </c>
      <c r="E66" s="124" t="s">
        <v>442</v>
      </c>
      <c r="F66" s="124" t="s">
        <v>328</v>
      </c>
      <c r="G66" s="123" t="s">
        <v>443</v>
      </c>
      <c r="H66" s="123" t="s">
        <v>444</v>
      </c>
      <c r="I66" s="124" t="s">
        <v>330</v>
      </c>
      <c r="J66" s="124" t="s">
        <v>442</v>
      </c>
    </row>
    <row r="67" ht="52.5" customHeight="1" outlineLevel="1" spans="1:10">
      <c r="A67" s="124" t="s">
        <v>267</v>
      </c>
      <c r="B67" s="124" t="s">
        <v>441</v>
      </c>
      <c r="C67" s="124" t="s">
        <v>331</v>
      </c>
      <c r="D67" s="124" t="s">
        <v>349</v>
      </c>
      <c r="E67" s="124" t="s">
        <v>445</v>
      </c>
      <c r="F67" s="124" t="s">
        <v>334</v>
      </c>
      <c r="G67" s="123" t="s">
        <v>361</v>
      </c>
      <c r="H67" s="123" t="s">
        <v>335</v>
      </c>
      <c r="I67" s="124" t="s">
        <v>336</v>
      </c>
      <c r="J67" s="124" t="s">
        <v>445</v>
      </c>
    </row>
    <row r="68" ht="52.5" customHeight="1" outlineLevel="1" spans="1:10">
      <c r="A68" s="124" t="s">
        <v>267</v>
      </c>
      <c r="B68" s="124" t="s">
        <v>441</v>
      </c>
      <c r="C68" s="124" t="s">
        <v>338</v>
      </c>
      <c r="D68" s="124" t="s">
        <v>339</v>
      </c>
      <c r="E68" s="124" t="s">
        <v>392</v>
      </c>
      <c r="F68" s="124" t="s">
        <v>328</v>
      </c>
      <c r="G68" s="123" t="s">
        <v>341</v>
      </c>
      <c r="H68" s="123" t="s">
        <v>342</v>
      </c>
      <c r="I68" s="124" t="s">
        <v>330</v>
      </c>
      <c r="J68" s="124" t="s">
        <v>392</v>
      </c>
    </row>
    <row r="69" ht="52.5" customHeight="1" outlineLevel="1" spans="1:10">
      <c r="A69" s="124" t="s">
        <v>287</v>
      </c>
      <c r="B69" s="124" t="s">
        <v>446</v>
      </c>
      <c r="C69" s="124" t="s">
        <v>325</v>
      </c>
      <c r="D69" s="124" t="s">
        <v>326</v>
      </c>
      <c r="E69" s="124" t="s">
        <v>447</v>
      </c>
      <c r="F69" s="124" t="s">
        <v>328</v>
      </c>
      <c r="G69" s="123" t="s">
        <v>62</v>
      </c>
      <c r="H69" s="123" t="s">
        <v>358</v>
      </c>
      <c r="I69" s="124" t="s">
        <v>330</v>
      </c>
      <c r="J69" s="124" t="s">
        <v>447</v>
      </c>
    </row>
    <row r="70" ht="52.5" customHeight="1" outlineLevel="1" spans="1:10">
      <c r="A70" s="124" t="s">
        <v>287</v>
      </c>
      <c r="B70" s="124" t="s">
        <v>446</v>
      </c>
      <c r="C70" s="124" t="s">
        <v>331</v>
      </c>
      <c r="D70" s="124" t="s">
        <v>332</v>
      </c>
      <c r="E70" s="124" t="s">
        <v>448</v>
      </c>
      <c r="F70" s="124" t="s">
        <v>334</v>
      </c>
      <c r="G70" s="123" t="s">
        <v>361</v>
      </c>
      <c r="H70" s="123" t="s">
        <v>335</v>
      </c>
      <c r="I70" s="124" t="s">
        <v>336</v>
      </c>
      <c r="J70" s="124" t="s">
        <v>448</v>
      </c>
    </row>
    <row r="71" ht="52.5" customHeight="1" outlineLevel="1" spans="1:10">
      <c r="A71" s="124" t="s">
        <v>287</v>
      </c>
      <c r="B71" s="124" t="s">
        <v>446</v>
      </c>
      <c r="C71" s="124" t="s">
        <v>338</v>
      </c>
      <c r="D71" s="124" t="s">
        <v>339</v>
      </c>
      <c r="E71" s="124" t="s">
        <v>449</v>
      </c>
      <c r="F71" s="124" t="s">
        <v>328</v>
      </c>
      <c r="G71" s="123" t="s">
        <v>341</v>
      </c>
      <c r="H71" s="123" t="s">
        <v>342</v>
      </c>
      <c r="I71" s="124" t="s">
        <v>330</v>
      </c>
      <c r="J71" s="124" t="s">
        <v>449</v>
      </c>
    </row>
    <row r="72" ht="52.5" customHeight="1" outlineLevel="1" spans="1:10">
      <c r="A72" s="124" t="s">
        <v>263</v>
      </c>
      <c r="B72" s="124" t="s">
        <v>450</v>
      </c>
      <c r="C72" s="124" t="s">
        <v>325</v>
      </c>
      <c r="D72" s="124" t="s">
        <v>326</v>
      </c>
      <c r="E72" s="124" t="s">
        <v>451</v>
      </c>
      <c r="F72" s="124" t="s">
        <v>328</v>
      </c>
      <c r="G72" s="123" t="s">
        <v>395</v>
      </c>
      <c r="H72" s="123" t="s">
        <v>356</v>
      </c>
      <c r="I72" s="124" t="s">
        <v>330</v>
      </c>
      <c r="J72" s="124" t="s">
        <v>452</v>
      </c>
    </row>
    <row r="73" ht="52.5" customHeight="1" outlineLevel="1" spans="1:10">
      <c r="A73" s="124" t="s">
        <v>263</v>
      </c>
      <c r="B73" s="124" t="s">
        <v>450</v>
      </c>
      <c r="C73" s="124" t="s">
        <v>331</v>
      </c>
      <c r="D73" s="124" t="s">
        <v>332</v>
      </c>
      <c r="E73" s="124" t="s">
        <v>453</v>
      </c>
      <c r="F73" s="124" t="s">
        <v>334</v>
      </c>
      <c r="G73" s="123" t="s">
        <v>361</v>
      </c>
      <c r="H73" s="123" t="s">
        <v>335</v>
      </c>
      <c r="I73" s="124" t="s">
        <v>336</v>
      </c>
      <c r="J73" s="124" t="s">
        <v>454</v>
      </c>
    </row>
    <row r="74" ht="52.5" customHeight="1" outlineLevel="1" spans="1:10">
      <c r="A74" s="124" t="s">
        <v>263</v>
      </c>
      <c r="B74" s="124" t="s">
        <v>450</v>
      </c>
      <c r="C74" s="124" t="s">
        <v>338</v>
      </c>
      <c r="D74" s="124" t="s">
        <v>339</v>
      </c>
      <c r="E74" s="124" t="s">
        <v>455</v>
      </c>
      <c r="F74" s="124" t="s">
        <v>373</v>
      </c>
      <c r="G74" s="123" t="s">
        <v>341</v>
      </c>
      <c r="H74" s="123" t="s">
        <v>342</v>
      </c>
      <c r="I74" s="124" t="s">
        <v>330</v>
      </c>
      <c r="J74" s="124" t="s">
        <v>338</v>
      </c>
    </row>
    <row r="75" ht="52.5" customHeight="1" outlineLevel="1" spans="1:10">
      <c r="A75" s="124" t="s">
        <v>279</v>
      </c>
      <c r="B75" s="124" t="s">
        <v>456</v>
      </c>
      <c r="C75" s="124" t="s">
        <v>325</v>
      </c>
      <c r="D75" s="124" t="s">
        <v>326</v>
      </c>
      <c r="E75" s="124" t="s">
        <v>457</v>
      </c>
      <c r="F75" s="124" t="s">
        <v>328</v>
      </c>
      <c r="G75" s="123" t="s">
        <v>62</v>
      </c>
      <c r="H75" s="123" t="s">
        <v>358</v>
      </c>
      <c r="I75" s="124" t="s">
        <v>330</v>
      </c>
      <c r="J75" s="124" t="s">
        <v>457</v>
      </c>
    </row>
    <row r="76" ht="52.5" customHeight="1" outlineLevel="1" spans="1:10">
      <c r="A76" s="124" t="s">
        <v>279</v>
      </c>
      <c r="B76" s="124" t="s">
        <v>456</v>
      </c>
      <c r="C76" s="124" t="s">
        <v>331</v>
      </c>
      <c r="D76" s="124" t="s">
        <v>332</v>
      </c>
      <c r="E76" s="124" t="s">
        <v>458</v>
      </c>
      <c r="F76" s="124" t="s">
        <v>334</v>
      </c>
      <c r="G76" s="123" t="s">
        <v>361</v>
      </c>
      <c r="H76" s="123" t="s">
        <v>335</v>
      </c>
      <c r="I76" s="124" t="s">
        <v>336</v>
      </c>
      <c r="J76" s="124" t="s">
        <v>458</v>
      </c>
    </row>
    <row r="77" ht="52.5" customHeight="1" outlineLevel="1" spans="1:10">
      <c r="A77" s="124" t="s">
        <v>279</v>
      </c>
      <c r="B77" s="124" t="s">
        <v>456</v>
      </c>
      <c r="C77" s="124" t="s">
        <v>338</v>
      </c>
      <c r="D77" s="124" t="s">
        <v>339</v>
      </c>
      <c r="E77" s="124" t="s">
        <v>427</v>
      </c>
      <c r="F77" s="124" t="s">
        <v>328</v>
      </c>
      <c r="G77" s="123" t="s">
        <v>341</v>
      </c>
      <c r="H77" s="123" t="s">
        <v>342</v>
      </c>
      <c r="I77" s="124" t="s">
        <v>330</v>
      </c>
      <c r="J77" s="124" t="s">
        <v>427</v>
      </c>
    </row>
    <row r="78" ht="52.5" customHeight="1" outlineLevel="1" spans="1:10">
      <c r="A78" s="124" t="s">
        <v>291</v>
      </c>
      <c r="B78" s="124" t="s">
        <v>459</v>
      </c>
      <c r="C78" s="124" t="s">
        <v>325</v>
      </c>
      <c r="D78" s="124" t="s">
        <v>326</v>
      </c>
      <c r="E78" s="124" t="s">
        <v>460</v>
      </c>
      <c r="F78" s="124" t="s">
        <v>334</v>
      </c>
      <c r="G78" s="123" t="s">
        <v>73</v>
      </c>
      <c r="H78" s="123" t="s">
        <v>461</v>
      </c>
      <c r="I78" s="124" t="s">
        <v>330</v>
      </c>
      <c r="J78" s="124" t="s">
        <v>460</v>
      </c>
    </row>
    <row r="79" ht="52.5" customHeight="1" outlineLevel="1" spans="1:10">
      <c r="A79" s="124" t="s">
        <v>291</v>
      </c>
      <c r="B79" s="124" t="s">
        <v>459</v>
      </c>
      <c r="C79" s="124" t="s">
        <v>331</v>
      </c>
      <c r="D79" s="124" t="s">
        <v>332</v>
      </c>
      <c r="E79" s="124" t="s">
        <v>462</v>
      </c>
      <c r="F79" s="124" t="s">
        <v>334</v>
      </c>
      <c r="G79" s="123" t="s">
        <v>361</v>
      </c>
      <c r="H79" s="123" t="s">
        <v>335</v>
      </c>
      <c r="I79" s="124" t="s">
        <v>336</v>
      </c>
      <c r="J79" s="124" t="s">
        <v>462</v>
      </c>
    </row>
    <row r="80" ht="52.5" customHeight="1" outlineLevel="1" spans="1:10">
      <c r="A80" s="124" t="s">
        <v>291</v>
      </c>
      <c r="B80" s="124" t="s">
        <v>459</v>
      </c>
      <c r="C80" s="124" t="s">
        <v>338</v>
      </c>
      <c r="D80" s="124" t="s">
        <v>339</v>
      </c>
      <c r="E80" s="124" t="s">
        <v>463</v>
      </c>
      <c r="F80" s="124" t="s">
        <v>328</v>
      </c>
      <c r="G80" s="123" t="s">
        <v>341</v>
      </c>
      <c r="H80" s="123" t="s">
        <v>342</v>
      </c>
      <c r="I80" s="124" t="s">
        <v>330</v>
      </c>
      <c r="J80" s="124" t="s">
        <v>463</v>
      </c>
    </row>
    <row r="81" ht="52.5" customHeight="1" outlineLevel="1" spans="1:10">
      <c r="A81" s="124" t="s">
        <v>305</v>
      </c>
      <c r="B81" s="124" t="s">
        <v>464</v>
      </c>
      <c r="C81" s="124" t="s">
        <v>325</v>
      </c>
      <c r="D81" s="124" t="s">
        <v>465</v>
      </c>
      <c r="E81" s="124" t="s">
        <v>466</v>
      </c>
      <c r="F81" s="124" t="s">
        <v>334</v>
      </c>
      <c r="G81" s="123" t="s">
        <v>395</v>
      </c>
      <c r="H81" s="123" t="s">
        <v>342</v>
      </c>
      <c r="I81" s="124" t="s">
        <v>336</v>
      </c>
      <c r="J81" s="124" t="s">
        <v>466</v>
      </c>
    </row>
    <row r="82" ht="52.5" customHeight="1" outlineLevel="1" spans="1:10">
      <c r="A82" s="124" t="s">
        <v>305</v>
      </c>
      <c r="B82" s="124" t="s">
        <v>464</v>
      </c>
      <c r="C82" s="124" t="s">
        <v>331</v>
      </c>
      <c r="D82" s="124" t="s">
        <v>332</v>
      </c>
      <c r="E82" s="124" t="s">
        <v>467</v>
      </c>
      <c r="F82" s="124" t="s">
        <v>334</v>
      </c>
      <c r="G82" s="123" t="s">
        <v>361</v>
      </c>
      <c r="H82" s="123"/>
      <c r="I82" s="124" t="s">
        <v>336</v>
      </c>
      <c r="J82" s="124" t="s">
        <v>467</v>
      </c>
    </row>
    <row r="83" ht="52.5" customHeight="1" outlineLevel="1" spans="1:10">
      <c r="A83" s="124" t="s">
        <v>305</v>
      </c>
      <c r="B83" s="124" t="s">
        <v>464</v>
      </c>
      <c r="C83" s="124" t="s">
        <v>331</v>
      </c>
      <c r="D83" s="124" t="s">
        <v>332</v>
      </c>
      <c r="E83" s="124" t="s">
        <v>468</v>
      </c>
      <c r="F83" s="124" t="s">
        <v>334</v>
      </c>
      <c r="G83" s="123" t="s">
        <v>361</v>
      </c>
      <c r="H83" s="123"/>
      <c r="I83" s="124" t="s">
        <v>336</v>
      </c>
      <c r="J83" s="124" t="s">
        <v>468</v>
      </c>
    </row>
    <row r="84" ht="52.5" customHeight="1" outlineLevel="1" spans="1:10">
      <c r="A84" s="124" t="s">
        <v>305</v>
      </c>
      <c r="B84" s="124" t="s">
        <v>464</v>
      </c>
      <c r="C84" s="124" t="s">
        <v>338</v>
      </c>
      <c r="D84" s="124" t="s">
        <v>339</v>
      </c>
      <c r="E84" s="124" t="s">
        <v>469</v>
      </c>
      <c r="F84" s="124" t="s">
        <v>328</v>
      </c>
      <c r="G84" s="123" t="s">
        <v>470</v>
      </c>
      <c r="H84" s="123" t="s">
        <v>342</v>
      </c>
      <c r="I84" s="124" t="s">
        <v>336</v>
      </c>
      <c r="J84" s="124" t="s">
        <v>469</v>
      </c>
    </row>
    <row r="85" ht="52.5" customHeight="1" outlineLevel="1" spans="1:10">
      <c r="A85" s="124" t="s">
        <v>255</v>
      </c>
      <c r="B85" s="124" t="s">
        <v>471</v>
      </c>
      <c r="C85" s="124" t="s">
        <v>325</v>
      </c>
      <c r="D85" s="124" t="s">
        <v>326</v>
      </c>
      <c r="E85" s="124" t="s">
        <v>472</v>
      </c>
      <c r="F85" s="124" t="s">
        <v>328</v>
      </c>
      <c r="G85" s="123" t="s">
        <v>68</v>
      </c>
      <c r="H85" s="123" t="s">
        <v>348</v>
      </c>
      <c r="I85" s="124" t="s">
        <v>330</v>
      </c>
      <c r="J85" s="124" t="s">
        <v>472</v>
      </c>
    </row>
    <row r="86" ht="52.5" customHeight="1" outlineLevel="1" spans="1:10">
      <c r="A86" s="124" t="s">
        <v>255</v>
      </c>
      <c r="B86" s="124" t="s">
        <v>471</v>
      </c>
      <c r="C86" s="124" t="s">
        <v>331</v>
      </c>
      <c r="D86" s="124" t="s">
        <v>473</v>
      </c>
      <c r="E86" s="124" t="s">
        <v>474</v>
      </c>
      <c r="F86" s="124" t="s">
        <v>373</v>
      </c>
      <c r="G86" s="123" t="s">
        <v>475</v>
      </c>
      <c r="H86" s="123" t="s">
        <v>348</v>
      </c>
      <c r="I86" s="124" t="s">
        <v>330</v>
      </c>
      <c r="J86" s="124" t="s">
        <v>474</v>
      </c>
    </row>
    <row r="87" ht="52.5" customHeight="1" outlineLevel="1" spans="1:10">
      <c r="A87" s="124" t="s">
        <v>255</v>
      </c>
      <c r="B87" s="124" t="s">
        <v>471</v>
      </c>
      <c r="C87" s="124" t="s">
        <v>338</v>
      </c>
      <c r="D87" s="124" t="s">
        <v>339</v>
      </c>
      <c r="E87" s="124" t="s">
        <v>476</v>
      </c>
      <c r="F87" s="124" t="s">
        <v>334</v>
      </c>
      <c r="G87" s="123" t="s">
        <v>341</v>
      </c>
      <c r="H87" s="123" t="s">
        <v>342</v>
      </c>
      <c r="I87" s="124" t="s">
        <v>336</v>
      </c>
      <c r="J87" s="124" t="s">
        <v>476</v>
      </c>
    </row>
    <row r="88" ht="52.5" customHeight="1" outlineLevel="1" spans="1:10">
      <c r="A88" s="124" t="s">
        <v>265</v>
      </c>
      <c r="B88" s="124" t="s">
        <v>477</v>
      </c>
      <c r="C88" s="124" t="s">
        <v>325</v>
      </c>
      <c r="D88" s="124" t="s">
        <v>326</v>
      </c>
      <c r="E88" s="124" t="s">
        <v>478</v>
      </c>
      <c r="F88" s="124" t="s">
        <v>373</v>
      </c>
      <c r="G88" s="123" t="s">
        <v>479</v>
      </c>
      <c r="H88" s="123" t="s">
        <v>356</v>
      </c>
      <c r="I88" s="124" t="s">
        <v>330</v>
      </c>
      <c r="J88" s="124" t="s">
        <v>480</v>
      </c>
    </row>
    <row r="89" ht="52.5" customHeight="1" outlineLevel="1" spans="1:10">
      <c r="A89" s="124" t="s">
        <v>265</v>
      </c>
      <c r="B89" s="124" t="s">
        <v>477</v>
      </c>
      <c r="C89" s="124" t="s">
        <v>331</v>
      </c>
      <c r="D89" s="124" t="s">
        <v>349</v>
      </c>
      <c r="E89" s="124" t="s">
        <v>481</v>
      </c>
      <c r="F89" s="124" t="s">
        <v>334</v>
      </c>
      <c r="G89" s="123" t="s">
        <v>361</v>
      </c>
      <c r="H89" s="123" t="s">
        <v>335</v>
      </c>
      <c r="I89" s="124" t="s">
        <v>336</v>
      </c>
      <c r="J89" s="124" t="s">
        <v>482</v>
      </c>
    </row>
    <row r="90" ht="52.5" customHeight="1" outlineLevel="1" spans="1:10">
      <c r="A90" s="124" t="s">
        <v>265</v>
      </c>
      <c r="B90" s="124" t="s">
        <v>477</v>
      </c>
      <c r="C90" s="124" t="s">
        <v>338</v>
      </c>
      <c r="D90" s="124" t="s">
        <v>339</v>
      </c>
      <c r="E90" s="124" t="s">
        <v>483</v>
      </c>
      <c r="F90" s="124" t="s">
        <v>373</v>
      </c>
      <c r="G90" s="123" t="s">
        <v>341</v>
      </c>
      <c r="H90" s="123" t="s">
        <v>342</v>
      </c>
      <c r="I90" s="124" t="s">
        <v>330</v>
      </c>
      <c r="J90" s="124" t="s">
        <v>484</v>
      </c>
    </row>
    <row r="91" ht="52.5" customHeight="1" outlineLevel="1" spans="1:10">
      <c r="A91" s="124" t="s">
        <v>271</v>
      </c>
      <c r="B91" s="126" t="s">
        <v>485</v>
      </c>
      <c r="C91" s="124" t="s">
        <v>325</v>
      </c>
      <c r="D91" s="124" t="s">
        <v>326</v>
      </c>
      <c r="E91" s="124" t="s">
        <v>486</v>
      </c>
      <c r="F91" s="124" t="s">
        <v>328</v>
      </c>
      <c r="G91" s="123" t="s">
        <v>69</v>
      </c>
      <c r="H91" s="123" t="s">
        <v>356</v>
      </c>
      <c r="I91" s="124" t="s">
        <v>330</v>
      </c>
      <c r="J91" s="124" t="s">
        <v>487</v>
      </c>
    </row>
    <row r="92" ht="52.5" customHeight="1" outlineLevel="1" spans="1:10">
      <c r="A92" s="124" t="s">
        <v>271</v>
      </c>
      <c r="B92" s="124" t="s">
        <v>488</v>
      </c>
      <c r="C92" s="124" t="s">
        <v>325</v>
      </c>
      <c r="D92" s="124" t="s">
        <v>326</v>
      </c>
      <c r="E92" s="124" t="s">
        <v>489</v>
      </c>
      <c r="F92" s="124" t="s">
        <v>328</v>
      </c>
      <c r="G92" s="123" t="s">
        <v>68</v>
      </c>
      <c r="H92" s="123" t="s">
        <v>356</v>
      </c>
      <c r="I92" s="124" t="s">
        <v>330</v>
      </c>
      <c r="J92" s="124" t="s">
        <v>489</v>
      </c>
    </row>
    <row r="93" ht="52.5" customHeight="1" outlineLevel="1" spans="1:10">
      <c r="A93" s="124" t="s">
        <v>271</v>
      </c>
      <c r="B93" s="124" t="s">
        <v>488</v>
      </c>
      <c r="C93" s="124" t="s">
        <v>331</v>
      </c>
      <c r="D93" s="124" t="s">
        <v>332</v>
      </c>
      <c r="E93" s="124" t="s">
        <v>490</v>
      </c>
      <c r="F93" s="124" t="s">
        <v>334</v>
      </c>
      <c r="G93" s="123" t="s">
        <v>361</v>
      </c>
      <c r="H93" s="123" t="s">
        <v>335</v>
      </c>
      <c r="I93" s="124" t="s">
        <v>336</v>
      </c>
      <c r="J93" s="124" t="s">
        <v>490</v>
      </c>
    </row>
    <row r="94" ht="52.5" customHeight="1" outlineLevel="1" spans="1:10">
      <c r="A94" s="124" t="s">
        <v>271</v>
      </c>
      <c r="B94" s="124" t="s">
        <v>488</v>
      </c>
      <c r="C94" s="124" t="s">
        <v>338</v>
      </c>
      <c r="D94" s="124" t="s">
        <v>339</v>
      </c>
      <c r="E94" s="124" t="s">
        <v>427</v>
      </c>
      <c r="F94" s="124" t="s">
        <v>328</v>
      </c>
      <c r="G94" s="123" t="s">
        <v>341</v>
      </c>
      <c r="H94" s="123" t="s">
        <v>342</v>
      </c>
      <c r="I94" s="124" t="s">
        <v>330</v>
      </c>
      <c r="J94" s="124" t="s">
        <v>427</v>
      </c>
    </row>
    <row r="95" ht="52.5" customHeight="1" outlineLevel="1" spans="1:10">
      <c r="A95" s="124" t="s">
        <v>250</v>
      </c>
      <c r="B95" s="124" t="s">
        <v>491</v>
      </c>
      <c r="C95" s="124" t="s">
        <v>325</v>
      </c>
      <c r="D95" s="124" t="s">
        <v>326</v>
      </c>
      <c r="E95" s="124" t="s">
        <v>492</v>
      </c>
      <c r="F95" s="124" t="s">
        <v>328</v>
      </c>
      <c r="G95" s="123" t="s">
        <v>69</v>
      </c>
      <c r="H95" s="123" t="s">
        <v>358</v>
      </c>
      <c r="I95" s="124" t="s">
        <v>330</v>
      </c>
      <c r="J95" s="124" t="s">
        <v>493</v>
      </c>
    </row>
    <row r="96" ht="52.5" customHeight="1" outlineLevel="1" spans="1:10">
      <c r="A96" s="124" t="s">
        <v>250</v>
      </c>
      <c r="B96" s="124" t="s">
        <v>491</v>
      </c>
      <c r="C96" s="124" t="s">
        <v>325</v>
      </c>
      <c r="D96" s="124" t="s">
        <v>465</v>
      </c>
      <c r="E96" s="124" t="s">
        <v>494</v>
      </c>
      <c r="F96" s="124" t="s">
        <v>328</v>
      </c>
      <c r="G96" s="123" t="s">
        <v>341</v>
      </c>
      <c r="H96" s="123" t="s">
        <v>342</v>
      </c>
      <c r="I96" s="124" t="s">
        <v>330</v>
      </c>
      <c r="J96" s="124" t="s">
        <v>495</v>
      </c>
    </row>
    <row r="97" ht="52.5" customHeight="1" outlineLevel="1" spans="1:10">
      <c r="A97" s="124" t="s">
        <v>250</v>
      </c>
      <c r="B97" s="124" t="s">
        <v>491</v>
      </c>
      <c r="C97" s="124" t="s">
        <v>325</v>
      </c>
      <c r="D97" s="124" t="s">
        <v>465</v>
      </c>
      <c r="E97" s="124" t="s">
        <v>496</v>
      </c>
      <c r="F97" s="124" t="s">
        <v>328</v>
      </c>
      <c r="G97" s="123" t="s">
        <v>341</v>
      </c>
      <c r="H97" s="123" t="s">
        <v>342</v>
      </c>
      <c r="I97" s="124" t="s">
        <v>330</v>
      </c>
      <c r="J97" s="124" t="s">
        <v>497</v>
      </c>
    </row>
    <row r="98" ht="52.5" customHeight="1" outlineLevel="1" spans="1:10">
      <c r="A98" s="124" t="s">
        <v>250</v>
      </c>
      <c r="B98" s="124" t="s">
        <v>491</v>
      </c>
      <c r="C98" s="124" t="s">
        <v>331</v>
      </c>
      <c r="D98" s="124" t="s">
        <v>349</v>
      </c>
      <c r="E98" s="124" t="s">
        <v>498</v>
      </c>
      <c r="F98" s="124" t="s">
        <v>328</v>
      </c>
      <c r="G98" s="123" t="s">
        <v>361</v>
      </c>
      <c r="H98" s="123" t="s">
        <v>335</v>
      </c>
      <c r="I98" s="124" t="s">
        <v>330</v>
      </c>
      <c r="J98" s="124" t="s">
        <v>498</v>
      </c>
    </row>
    <row r="99" ht="52.5" customHeight="1" outlineLevel="1" spans="1:10">
      <c r="A99" s="124" t="s">
        <v>250</v>
      </c>
      <c r="B99" s="124" t="s">
        <v>491</v>
      </c>
      <c r="C99" s="124" t="s">
        <v>338</v>
      </c>
      <c r="D99" s="124" t="s">
        <v>339</v>
      </c>
      <c r="E99" s="124" t="s">
        <v>499</v>
      </c>
      <c r="F99" s="124" t="s">
        <v>328</v>
      </c>
      <c r="G99" s="123" t="s">
        <v>341</v>
      </c>
      <c r="H99" s="123" t="s">
        <v>342</v>
      </c>
      <c r="I99" s="124" t="s">
        <v>330</v>
      </c>
      <c r="J99" s="124" t="s">
        <v>499</v>
      </c>
    </row>
  </sheetData>
  <mergeCells count="58">
    <mergeCell ref="A2:J2"/>
    <mergeCell ref="A3:E3"/>
    <mergeCell ref="A7:A9"/>
    <mergeCell ref="A10:A13"/>
    <mergeCell ref="A14:A17"/>
    <mergeCell ref="A18:A20"/>
    <mergeCell ref="A21:A23"/>
    <mergeCell ref="A24:A26"/>
    <mergeCell ref="A27:A29"/>
    <mergeCell ref="A30:A32"/>
    <mergeCell ref="A33:A35"/>
    <mergeCell ref="A36:A38"/>
    <mergeCell ref="A39:A42"/>
    <mergeCell ref="A43:A45"/>
    <mergeCell ref="A46:A50"/>
    <mergeCell ref="A51:A53"/>
    <mergeCell ref="A54:A56"/>
    <mergeCell ref="A57:A59"/>
    <mergeCell ref="A60:A62"/>
    <mergeCell ref="A63:A65"/>
    <mergeCell ref="A66:A68"/>
    <mergeCell ref="A69:A71"/>
    <mergeCell ref="A72:A74"/>
    <mergeCell ref="A75:A77"/>
    <mergeCell ref="A78:A80"/>
    <mergeCell ref="A81:A84"/>
    <mergeCell ref="A85:A87"/>
    <mergeCell ref="A88:A90"/>
    <mergeCell ref="A91:A94"/>
    <mergeCell ref="A95:A99"/>
    <mergeCell ref="B7:B9"/>
    <mergeCell ref="B10:B13"/>
    <mergeCell ref="B14:B17"/>
    <mergeCell ref="B18:B20"/>
    <mergeCell ref="B21:B23"/>
    <mergeCell ref="B24:B26"/>
    <mergeCell ref="B27:B29"/>
    <mergeCell ref="B30:B32"/>
    <mergeCell ref="B33:B35"/>
    <mergeCell ref="B36:B38"/>
    <mergeCell ref="B39:B42"/>
    <mergeCell ref="B43:B45"/>
    <mergeCell ref="B46:B50"/>
    <mergeCell ref="B51:B53"/>
    <mergeCell ref="B54:B56"/>
    <mergeCell ref="B57:B59"/>
    <mergeCell ref="B60:B62"/>
    <mergeCell ref="B63:B65"/>
    <mergeCell ref="B66:B68"/>
    <mergeCell ref="B69:B71"/>
    <mergeCell ref="B72:B74"/>
    <mergeCell ref="B75:B77"/>
    <mergeCell ref="B78:B80"/>
    <mergeCell ref="B81:B84"/>
    <mergeCell ref="B85:B87"/>
    <mergeCell ref="B88:B90"/>
    <mergeCell ref="B91:B94"/>
    <mergeCell ref="B95:B99"/>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Jackson</cp:lastModifiedBy>
  <dcterms:created xsi:type="dcterms:W3CDTF">2025-04-26T04:48:00Z</dcterms:created>
  <dcterms:modified xsi:type="dcterms:W3CDTF">2025-07-27T01:05:24Z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88FF9910C5304CC2B0F14D45FF986716_13</vt:lpwstr>
  </property>
</Properties>
</file>