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2"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<sst xmlns="http://schemas.openxmlformats.org/spreadsheetml/2006/main" count="1245" uniqueCount="427">
  <si>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</si>
  <si>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</si>
  <si>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</si>
  <si>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</si>
  <si>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</si>
  <si>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</si>
  <si>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</si>
  <si>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</si>
  <si>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</si>
  <si>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</si>
  <si>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</si>
  <si>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</si>
  <si>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</si>
  <si>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</si>
  <si>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</si>
  <si>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</si>
  <si>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</si>
  <si>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</si>
  <si>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</si>
  <si>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</si>
  <si>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</si>
  <si>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</si>
  <si>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</si>
  <si>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</si>
  <si>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</si>
  <si>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</si>
  <si>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</si>
  <si>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</si>
  <si>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</si>
  <si>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</si>
  <si>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</si>
  <si>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</si>
  <si>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</si>
  <si>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</si>
  <si>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</si>
  <si>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</si>
  <si>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</si>
  <si>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</si>
  <si>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</si>
  <si>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</si>
  <si>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</si>
  <si>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</si>
  <si>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</si>
  <si>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</si>
  <si>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</si>
  <si>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</si>
  <si>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盈江县人民代表大会常务委员会办公室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</si>
  <si>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</si>
  <si>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</si>
  <si>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</si>
  <si>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</si>
  <si>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</si>
  <si>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</si>
  <si>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</si>
  <si>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</si>
  <si>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</si>
  <si>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</si>
  <si>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</si>
  <si>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</si>
  <si>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</si>
  <si>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</si>
  <si>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</si>
  <si>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</si>
  <si>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</si>
  <si>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</si>
  <si>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</si>
  <si>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</si>
  <si>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</si>
  <si>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</si>
  <si>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</si>
  <si>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</si>
  <si>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</si>
  <si>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</si>
  <si>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</si>
  <si>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</si>
  <si>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</si>
  <si>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</si>
  <si>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</si>
  <si>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</si>
  <si>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</si>
  <si>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</si>
  <si>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</si>
  <si>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</si>
  <si>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</si>
  <si>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</si>
  <si>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</si>
  <si>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</si>
  <si>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</si>
  <si>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20132</t>
  </si>
  <si>
    <t>组织事务</t>
  </si>
  <si>
    <t>2013201</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</si>
  <si>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</si>
  <si>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</si>
  <si>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</si>
  <si>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</si>
  <si>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</si>
  <si>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</si>
  <si>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</si>
  <si>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</si>
  <si>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</si>
  <si>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</si>
  <si>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</si>
  <si>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</si>
  <si>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</si>
  <si>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</si>
  <si>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</si>
  <si>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</si>
  <si>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</si>
  <si>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</si>
  <si>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</si>
  <si>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</si>
  <si>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</si>
  <si>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</si>
  <si>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</si>
  <si>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</si>
  <si>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</si>
  <si>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</si>
  <si>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</si>
  <si>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</si>
  <si>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</si>
  <si>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</si>
  <si>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</si>
  <si>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</si>
  <si>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</si>
  <si>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</si>
  <si>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</si>
  <si>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</si>
  <si>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</si>
  <si>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</si>
  <si>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</si>
  <si>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</si>
  <si>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</si>
  <si>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</si>
  <si>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</si>
  <si>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</si>
  <si>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</si>
  <si>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</si>
  <si>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</si>
  <si>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</si>
  <si>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</si>
  <si>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</si>
  <si>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</si>
  <si>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</si>
  <si>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</si>
  <si>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</si>
  <si>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</si>
  <si>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</si>
  <si>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</si>
  <si>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</si>
  <si>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</si>
  <si>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</si>
  <si>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</si>
  <si>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</si>
  <si>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</si>
  <si>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</si>
  <si>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</si>
  <si>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</si>
  <si>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</si>
  <si>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</si>
  <si>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</si>
  <si>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</si>
  <si>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</si>
  <si>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</si>
  <si>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</si>
  <si>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</si>
  <si>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</si>
  <si>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</si>
  <si>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</si>
  <si>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</si>
  <si>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</si>
  <si>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</si>
  <si>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</si>
  <si>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</si>
  <si>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</si>
  <si>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</si>
  <si>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533123210000000002757</t>
  </si>
  <si>
    <t>行政人员支出工资</t>
  </si>
  <si>
    <t>30101</t>
  </si>
  <si>
    <t>基本工资</t>
  </si>
  <si>
    <t>30102</t>
  </si>
  <si>
    <t>津贴补贴</t>
  </si>
  <si>
    <t>30103</t>
  </si>
  <si>
    <t>奖金</t>
  </si>
  <si>
    <t>533123231100001431928</t>
  </si>
  <si>
    <t>行政绩效奖励</t>
  </si>
  <si>
    <t>533123210000000002758</t>
  </si>
  <si>
    <t>社会保障缴费</t>
  </si>
  <si>
    <t>30108</t>
  </si>
  <si>
    <t>机关事业单位基本养老保险缴费</t>
  </si>
  <si>
    <t>30109</t>
  </si>
  <si>
    <t>职业年金缴费</t>
  </si>
  <si>
    <t>30110</t>
  </si>
  <si>
    <t>职工基本医疗保险缴费</t>
  </si>
  <si>
    <t>30112</t>
  </si>
  <si>
    <t>其他社会保障缴费</t>
  </si>
  <si>
    <t>533123210000000002759</t>
  </si>
  <si>
    <t>30113</t>
  </si>
  <si>
    <t>533123210000000002765</t>
  </si>
  <si>
    <t>一般公用经费</t>
  </si>
  <si>
    <t>30201</t>
  </si>
  <si>
    <t>办公费</t>
  </si>
  <si>
    <t>30202</t>
  </si>
  <si>
    <t>印刷费</t>
  </si>
  <si>
    <t>30207</t>
  </si>
  <si>
    <t>邮电费</t>
  </si>
  <si>
    <t>30211</t>
  </si>
  <si>
    <t>差旅费</t>
  </si>
  <si>
    <t>533123221100000358373</t>
  </si>
  <si>
    <t>公用经费安排的因公出国（境）费</t>
  </si>
  <si>
    <t>30212</t>
  </si>
  <si>
    <t>因公出国（境）费用</t>
  </si>
  <si>
    <t>30216</t>
  </si>
  <si>
    <t>培训费</t>
  </si>
  <si>
    <t>533123221100000358374</t>
  </si>
  <si>
    <t>公用经费安排的公务接待费</t>
  </si>
  <si>
    <t>30217</t>
  </si>
  <si>
    <t>533123231100001151441</t>
  </si>
  <si>
    <t>公用经费安排的公车购置及运维费</t>
  </si>
  <si>
    <t>30231</t>
  </si>
  <si>
    <t>公务用车运行维护费</t>
  </si>
  <si>
    <t>533123231100001151472</t>
  </si>
  <si>
    <t>公用经费安排的生活补助</t>
  </si>
  <si>
    <t>30305</t>
  </si>
  <si>
    <t>生活补助</t>
  </si>
  <si>
    <t>533123221100000358376</t>
  </si>
  <si>
    <t>公用经费安排的工会经费</t>
  </si>
  <si>
    <t>30228</t>
  </si>
  <si>
    <t>工会经费</t>
  </si>
  <si>
    <t>30239</t>
  </si>
  <si>
    <t>其他交通费用</t>
  </si>
  <si>
    <t>533123210000000002764</t>
  </si>
  <si>
    <t>退休公用经费</t>
  </si>
  <si>
    <t>30229</t>
  </si>
  <si>
    <t>福利费</t>
  </si>
  <si>
    <t>30299</t>
  </si>
  <si>
    <t>其他商品和服务支出</t>
  </si>
  <si>
    <t>533123221100000358375</t>
  </si>
  <si>
    <t>533123210000000002762</t>
  </si>
  <si>
    <t>公务交通补贴</t>
  </si>
  <si>
    <t>533123231100001151474</t>
  </si>
  <si>
    <t>离退休干部党组织书记工作补贴</t>
  </si>
  <si>
    <t>533123231100001534886</t>
  </si>
  <si>
    <t>离退休干部党组织副书记、委员工作补贴</t>
  </si>
  <si>
    <t>533123221100000358357</t>
  </si>
  <si>
    <t>机关事业单位职工遗属生活补助</t>
  </si>
  <si>
    <t>预算05-1表</t>
  </si>
  <si>
    <t>2025年部门项目支出预算表</t>
  </si>
  <si>
    <t>项目分类</t>
  </si>
  <si>
    <t>项目单位</t>
  </si>
  <si>
    <t>经济科目编码</t>
  </si>
  <si>
    <t>经济科目名称</t>
  </si>
  <si>
    <t>本年拨款</t>
  </si>
  <si>
    <t>其中：本次下达</t>
  </si>
  <si>
    <t>8个工委室专项工作经费</t>
  </si>
  <si>
    <t>事业发展类</t>
  </si>
  <si>
    <t>533123210000000002388</t>
  </si>
  <si>
    <t>《盈江人大》及其他办公信息宣传工作经费</t>
  </si>
  <si>
    <t>533123210000000002393</t>
  </si>
  <si>
    <t>对外交流工作经费</t>
  </si>
  <si>
    <t>专项业务类</t>
  </si>
  <si>
    <t>533123210000000002391</t>
  </si>
  <si>
    <t>基层人大代表活动阵地建设经费</t>
  </si>
  <si>
    <t>533123241100002187015</t>
  </si>
  <si>
    <t>机关事业单位党组织工作经费</t>
  </si>
  <si>
    <t>533123221100000579908</t>
  </si>
  <si>
    <t>离退休干部党组织工作经费</t>
  </si>
  <si>
    <t>533123231100001084162</t>
  </si>
  <si>
    <t>县人大常委会组成人员调研经费</t>
  </si>
  <si>
    <t>533123210000000002389</t>
  </si>
  <si>
    <t>县十八届人民代表大会第四次会议经费及代表补选工作经费</t>
  </si>
  <si>
    <t>533123241100002185085</t>
  </si>
  <si>
    <t>30215</t>
  </si>
  <si>
    <t>会议费</t>
  </si>
  <si>
    <t>县乡人大代表活动经费</t>
  </si>
  <si>
    <t>533123210000000002332</t>
  </si>
  <si>
    <t>预算05-2表</t>
  </si>
  <si>
    <t>单位名称、项目名称</t>
  </si>
  <si>
    <t>项目年度绩效目标</t>
  </si>
  <si>
    <t>一级指标</t>
  </si>
  <si>
    <t>二级指标</t>
  </si>
  <si>
    <t>三级指标</t>
  </si>
  <si>
    <t>指标性质</t>
  </si>
  <si>
    <t>指标值</t>
  </si>
  <si>
    <t>度量单位</t>
  </si>
  <si>
    <t>指标属性</t>
  </si>
  <si>
    <t>指标内容</t>
  </si>
  <si>
    <t>根据职能分工，各工委室加强调研、交流、考察等，认真履行职责，让各委室职能发挥最大作用</t>
  </si>
  <si>
    <t>产出指标</t>
  </si>
  <si>
    <t>质量指标</t>
  </si>
  <si>
    <t>培训人员合格率</t>
  </si>
  <si>
    <t>=</t>
  </si>
  <si>
    <t>100</t>
  </si>
  <si>
    <t>%</t>
  </si>
  <si>
    <t>定性指标</t>
  </si>
  <si>
    <t>反映预算部门（单位）组织开展各类培训的质量。
培训人员合格率=（合格的学员数量/培训总学员数量）*100%。</t>
  </si>
  <si>
    <t>检查（核查）覆盖率</t>
  </si>
  <si>
    <t>反映检查（核查）工作覆盖面情况。
检查（核查）覆盖率=实际完成检查（核查）覆盖面/检查（核查）计划覆盖面*100%</t>
  </si>
  <si>
    <t>效益指标</t>
  </si>
  <si>
    <t>社会效益</t>
  </si>
  <si>
    <t>检查（核查）结果公开率</t>
  </si>
  <si>
    <t>反映相关检查核查结果依法公开情况。
检查结果公开率</t>
  </si>
  <si>
    <t>满意度指标</t>
  </si>
  <si>
    <t>服务对象满意度</t>
  </si>
  <si>
    <t>参训人员满意度</t>
  </si>
  <si>
    <t>反映参训人员对培训内容、讲师授课、课程设置和培训效果等的满意度。
参训人员满意度=（对培训整体满意的参训人数/参训总人数）*100%</t>
  </si>
  <si>
    <t>通过调研、考察、交流、学习借鉴其他地方的成功经验、了解与查找本县存在问题与不足。</t>
  </si>
  <si>
    <t>检查（核查）任务完成率</t>
  </si>
  <si>
    <t>反映检查工作的执行情况。
检查任务完成率=实际完成检查（核查）任务数/计划完成检查（核查）任务数*100%</t>
  </si>
  <si>
    <t>检查（核查）人员被投诉次数</t>
  </si>
  <si>
    <t>次</t>
  </si>
  <si>
    <t>反映服务对象对检查核查工作的整体满意情况。</t>
  </si>
  <si>
    <t>为认真贯彻落实省委、州委“基层党建提升年”安排部署，深化拓展2016年“基层党建推进年”成果，进一步实现全州基层党建工作全面提升、全面过硬。各级各部门要认真落实“机关事业单位党组织工作经费按每名党员不低于200元标准列入年度经费预算”，不断加大党建工作经费投入保障力度。</t>
  </si>
  <si>
    <t>数量指标</t>
  </si>
  <si>
    <t>每年至少要有针对性的专题研究</t>
  </si>
  <si>
    <t>&gt;=</t>
  </si>
  <si>
    <t>年/次</t>
  </si>
  <si>
    <t>定量指标</t>
  </si>
  <si>
    <t>德办发〔2017〕13号_关于印发《德宏州2017年“基层党建提升年”工作方案》的通知
空</t>
  </si>
  <si>
    <t>完成征订党报党刊任务数</t>
  </si>
  <si>
    <t>36</t>
  </si>
  <si>
    <t>份</t>
  </si>
  <si>
    <t>德办发〔2017〕13号_关于印发《德宏州2017年“基层党建提升年”工作方案》的通知</t>
  </si>
  <si>
    <t>时效指标</t>
  </si>
  <si>
    <t>完成政务公开、党务公开</t>
  </si>
  <si>
    <t>个</t>
  </si>
  <si>
    <t>党费收缴</t>
  </si>
  <si>
    <t>人</t>
  </si>
  <si>
    <t>生态效益</t>
  </si>
  <si>
    <t>党风廉政年度考核结果</t>
  </si>
  <si>
    <t>有效提高</t>
  </si>
  <si>
    <t>为民服务满意度</t>
  </si>
  <si>
    <t>95</t>
  </si>
  <si>
    <t>通过组织人大代表对外交流、学习、考察对外宣传本县的优势与发展，学习借鉴成功经验，更好的履行人大职能</t>
  </si>
  <si>
    <t>经济效益</t>
  </si>
  <si>
    <t>视频、电话会议占比</t>
  </si>
  <si>
    <t>反映通过视频、电话等现代信息技术手段，组织开展会议的次数。预算年度计划采用视频、电话方式召开会议的次数。</t>
  </si>
  <si>
    <t>通过编撰《盈江人大》最终能够对内、对外更好的宣传盈江</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</si>
  <si>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</si>
  <si>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</si>
  <si>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</si>
  <si>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</si>
  <si>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</si>
  <si>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</si>
  <si>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通过建设乡村活动阵地、更深入走访了解人民群众关心的热点、难点及与生产生活紧密相关的民生工程问题。</t>
  </si>
  <si>
    <t>项目验收合格率</t>
  </si>
  <si>
    <t>反映科技推广项目完成质量。
项目验收合格率=（验收合格项目数/科技推广项目数）*100%</t>
  </si>
  <si>
    <t>可持续影响</t>
  </si>
  <si>
    <t>示范推广数量</t>
  </si>
  <si>
    <t>反映项目成果的示范推广成效。</t>
  </si>
  <si>
    <t>项目推广总体满意度</t>
  </si>
  <si>
    <t>反映服务对象对科技推广工作整体满意度。
服务对象满意度=（对科研推广效果整体满意的人数/问卷调查人数）*100%。</t>
  </si>
  <si>
    <t>通过学习、培训了解法律法规，参加相关决策、了解民情民意，参加职能培训等途径，增强法律意识，提高素质，让人大代表的职能发挥最大作用。</t>
  </si>
  <si>
    <t>保障单位离退休干部党组织工作正常开展，充分发挥离退休干部党支部的战斗堡垒作用。</t>
  </si>
  <si>
    <t>资金使用合理率</t>
  </si>
  <si>
    <t>加强离退休干部工作，坚持离退休干部的独特优势，提高工作新机制。</t>
  </si>
  <si>
    <t>教育管理好离退休干部</t>
  </si>
  <si>
    <t>营造关心爱护退休干部的环境氛围</t>
  </si>
  <si>
    <t>离退休干部</t>
  </si>
  <si>
    <t>98</t>
  </si>
  <si>
    <t>老干部党员退休不离开党支部学习活动，有归属感。</t>
  </si>
  <si>
    <t>召开十八届人民代表大会第四会议，对重大事项做出决定，同时做好监督、任免等工作。</t>
  </si>
  <si>
    <t>是否纳入年度计划</t>
  </si>
  <si>
    <t>反映会议是否纳入部门的年度计划。</t>
  </si>
  <si>
    <t>参会人员满意度</t>
  </si>
  <si>
    <t>反映参会人员对会议开展的满意度。参会人员满意度=（参会满意人数/问卷调查人数）*100%</t>
  </si>
  <si>
    <t>预算06表</t>
  </si>
  <si>
    <t>本年政府性基金预算支出</t>
  </si>
  <si>
    <t>合  计</t>
  </si>
  <si>
    <r>
      <rPr>
        <sz val="11"/>
        <color rgb="FF000000"/>
        <rFont val="Calibri"/>
        <charset val="134"/>
      </rPr>
      <t>2025</t>
    </r>
    <r>
      <rPr>
        <sz val="11"/>
        <color rgb="FF000000"/>
        <rFont val="宋体"/>
        <charset val="134"/>
      </rPr>
      <t>年盈江县人民代表大会常务委员会办公室无部门政府性基金预算支出预算，故公开空表。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</si>
  <si>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</si>
  <si>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</si>
  <si>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</si>
  <si>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</si>
  <si>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</si>
  <si>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</si>
  <si>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</si>
  <si>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</si>
  <si>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</si>
  <si>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</si>
  <si>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</si>
  <si>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</si>
  <si>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Calibri"/>
        <charset val="134"/>
      </rPr>
      <t>2025</t>
    </r>
    <r>
      <rPr>
        <sz val="11"/>
        <color rgb="FF000000"/>
        <rFont val="宋体"/>
        <charset val="134"/>
      </rPr>
      <t>年盈江县人民代表大会常务委员会办公室无政府采购预算，故公开空表。</t>
    </r>
  </si>
  <si>
    <t>预算08表</t>
  </si>
  <si>
    <t>政府购买服务项目</t>
  </si>
  <si>
    <t>政府购买服务目录</t>
  </si>
  <si>
    <r>
      <rPr>
        <sz val="11"/>
        <color rgb="FF000000"/>
        <rFont val="Calibri"/>
        <charset val="134"/>
      </rPr>
      <t>2025</t>
    </r>
    <r>
      <rPr>
        <sz val="11"/>
        <color rgb="FF000000"/>
        <rFont val="宋体"/>
        <charset val="134"/>
      </rPr>
      <t>年盈江县人民代表大会常务委员会办公室无政府购买服务预算，故公开空表。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</si>
  <si>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</si>
  <si>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</si>
  <si>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</si>
  <si>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</si>
  <si>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</si>
  <si>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</si>
  <si>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</si>
  <si>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</si>
  <si>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</si>
  <si>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</si>
  <si>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</si>
  <si>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</si>
  <si>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</si>
  <si>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</si>
  <si>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</si>
  <si>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</si>
  <si>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</si>
  <si>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</si>
  <si>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</si>
  <si>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</si>
  <si>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</si>
  <si>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Calibri"/>
        <charset val="134"/>
      </rPr>
      <t>2025</t>
    </r>
    <r>
      <rPr>
        <sz val="11"/>
        <color rgb="FF000000"/>
        <rFont val="宋体"/>
        <charset val="134"/>
      </rPr>
      <t>年盈江县人民代表大会常务委员会办公室无县对下转移支付预算，故公开空表。</t>
    </r>
  </si>
  <si>
    <t>预算09-2表</t>
  </si>
  <si>
    <r>
      <rPr>
        <sz val="11"/>
        <color rgb="FF000000"/>
        <rFont val="Calibri"/>
        <charset val="134"/>
      </rPr>
      <t>2025</t>
    </r>
    <r>
      <rPr>
        <sz val="11"/>
        <color rgb="FF000000"/>
        <rFont val="宋体"/>
        <charset val="134"/>
      </rPr>
      <t>年盈江县人民代表大会常务委员会办公室无县对下转移支付绩效，故公开空表。</t>
    </r>
  </si>
  <si>
    <t>预算10表</t>
  </si>
  <si>
    <t>资产类别</t>
  </si>
  <si>
    <t>资产分类代码.名称</t>
  </si>
  <si>
    <t>资产名称</t>
  </si>
  <si>
    <t>计量单位</t>
  </si>
  <si>
    <t>财政部门批复数（元）</t>
  </si>
  <si>
    <t>单价</t>
  </si>
  <si>
    <t>金额</t>
  </si>
  <si>
    <r>
      <rPr>
        <sz val="11"/>
        <color rgb="FF000000"/>
        <rFont val="Calibri"/>
        <charset val="134"/>
      </rPr>
      <t>2025</t>
    </r>
    <r>
      <rPr>
        <sz val="11"/>
        <color rgb="FF000000"/>
        <rFont val="宋体"/>
        <charset val="134"/>
      </rPr>
      <t>年盈江县人民代表大会常务委员会办公室无新增资产配置，故公开空表。</t>
    </r>
  </si>
  <si>
    <t>预算11表</t>
  </si>
  <si>
    <t>上级补助</t>
  </si>
  <si>
    <r>
      <rPr>
        <sz val="11"/>
        <color rgb="FF000000"/>
        <rFont val="Calibri"/>
        <charset val="134"/>
      </rPr>
      <t>2025</t>
    </r>
    <r>
      <rPr>
        <sz val="11"/>
        <color rgb="FF000000"/>
        <rFont val="宋体"/>
        <charset val="134"/>
      </rPr>
      <t>年盈江县人民代表大会常务委员会办公室无上级转移支付补助项目支出预算，故公开空表。</t>
    </r>
  </si>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</sst>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yyyy/mm/dd\ hh:mm:ss"/>
    <numFmt numFmtId="177" formatCode="yyyy/mm/dd"/>
    <numFmt numFmtId="178" formatCode="hh:mm:ss"/>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9" formatCode="#,##0;\-#,##0;;@"/>
    <numFmt numFmtId="180" formatCode="#,##0.00;\-#,##0.00;;@"/>
  </numFmts>
  <fonts count="39">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2"/>
      <color rgb="FF000000"/>
      <name val="宋体"/>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19" fillId="25" borderId="0" applyNumberFormat="0" applyBorder="0" applyAlignment="0" applyProtection="0">
      <alignment vertical="center"/>
    </xf>
    <xf numFmtId="0" fontId="34" fillId="22"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 fillId="0" borderId="7">
      <alignment horizontal="right" vertical="center"/>
    </xf>
    <xf numFmtId="0" fontId="19" fillId="9"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7" fillId="2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 fillId="0" borderId="7">
      <alignment horizontal="right" vertical="center"/>
    </xf>
    <xf numFmtId="0" fontId="22" fillId="0" borderId="0" applyNumberFormat="0" applyFill="0" applyBorder="0" applyAlignment="0" applyProtection="0">
      <alignment vertical="center"/>
    </xf>
    <xf numFmtId="0" fontId="0" fillId="14" borderId="17" applyNumberFormat="0" applyFont="0" applyAlignment="0" applyProtection="0">
      <alignment vertical="center"/>
    </xf>
    <xf numFmtId="0" fontId="27" fillId="21"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15" applyNumberFormat="0" applyFill="0" applyAlignment="0" applyProtection="0">
      <alignment vertical="center"/>
    </xf>
    <xf numFmtId="0" fontId="25" fillId="0" borderId="15" applyNumberFormat="0" applyFill="0" applyAlignment="0" applyProtection="0">
      <alignment vertical="center"/>
    </xf>
    <xf numFmtId="0" fontId="27" fillId="27" borderId="0" applyNumberFormat="0" applyBorder="0" applyAlignment="0" applyProtection="0">
      <alignment vertical="center"/>
    </xf>
    <xf numFmtId="0" fontId="21" fillId="0" borderId="19" applyNumberFormat="0" applyFill="0" applyAlignment="0" applyProtection="0">
      <alignment vertical="center"/>
    </xf>
    <xf numFmtId="0" fontId="27" fillId="20" borderId="0" applyNumberFormat="0" applyBorder="0" applyAlignment="0" applyProtection="0">
      <alignment vertical="center"/>
    </xf>
    <xf numFmtId="0" fontId="28" fillId="13" borderId="16" applyNumberFormat="0" applyAlignment="0" applyProtection="0">
      <alignment vertical="center"/>
    </xf>
    <xf numFmtId="0" fontId="35" fillId="13" borderId="20" applyNumberFormat="0" applyAlignment="0" applyProtection="0">
      <alignment vertical="center"/>
    </xf>
    <xf numFmtId="0" fontId="24" fillId="8" borderId="14" applyNumberFormat="0" applyAlignment="0" applyProtection="0">
      <alignment vertical="center"/>
    </xf>
    <xf numFmtId="0" fontId="19" fillId="32" borderId="0" applyNumberFormat="0" applyBorder="0" applyAlignment="0" applyProtection="0">
      <alignment vertical="center"/>
    </xf>
    <xf numFmtId="0" fontId="27" fillId="17" borderId="0" applyNumberFormat="0" applyBorder="0" applyAlignment="0" applyProtection="0">
      <alignment vertical="center"/>
    </xf>
    <xf numFmtId="0" fontId="36" fillId="0" borderId="21" applyNumberFormat="0" applyFill="0" applyAlignment="0" applyProtection="0">
      <alignment vertical="center"/>
    </xf>
    <xf numFmtId="0" fontId="30" fillId="0" borderId="18" applyNumberFormat="0" applyFill="0" applyAlignment="0" applyProtection="0">
      <alignment vertical="center"/>
    </xf>
    <xf numFmtId="0" fontId="37" fillId="31" borderId="0" applyNumberFormat="0" applyBorder="0" applyAlignment="0" applyProtection="0">
      <alignment vertical="center"/>
    </xf>
    <xf numFmtId="0" fontId="33" fillId="19" borderId="0" applyNumberFormat="0" applyBorder="0" applyAlignment="0" applyProtection="0">
      <alignment vertical="center"/>
    </xf>
    <xf numFmtId="10" fontId="2" fillId="0" borderId="7">
      <alignment horizontal="right" vertical="center"/>
    </xf>
    <xf numFmtId="0" fontId="19" fillId="24" borderId="0" applyNumberFormat="0" applyBorder="0" applyAlignment="0" applyProtection="0">
      <alignment vertical="center"/>
    </xf>
    <xf numFmtId="0" fontId="27" fillId="12" borderId="0" applyNumberFormat="0" applyBorder="0" applyAlignment="0" applyProtection="0">
      <alignment vertical="center"/>
    </xf>
    <xf numFmtId="0" fontId="19" fillId="23"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19" fillId="4"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19" fillId="29" borderId="0" applyNumberFormat="0" applyBorder="0" applyAlignment="0" applyProtection="0">
      <alignment vertical="center"/>
    </xf>
    <xf numFmtId="0" fontId="19" fillId="3" borderId="0" applyNumberFormat="0" applyBorder="0" applyAlignment="0" applyProtection="0">
      <alignment vertical="center"/>
    </xf>
    <xf numFmtId="0" fontId="27" fillId="10" borderId="0" applyNumberFormat="0" applyBorder="0" applyAlignment="0" applyProtection="0">
      <alignment vertical="center"/>
    </xf>
    <xf numFmtId="0" fontId="19" fillId="6" borderId="0" applyNumberFormat="0" applyBorder="0" applyAlignment="0" applyProtection="0">
      <alignment vertical="center"/>
    </xf>
    <xf numFmtId="0" fontId="27" fillId="26" borderId="0" applyNumberFormat="0" applyBorder="0" applyAlignment="0" applyProtection="0">
      <alignment vertical="center"/>
    </xf>
    <xf numFmtId="0" fontId="27" fillId="15" borderId="0" applyNumberFormat="0" applyBorder="0" applyAlignment="0" applyProtection="0">
      <alignment vertical="center"/>
    </xf>
    <xf numFmtId="0" fontId="19" fillId="2" borderId="0" applyNumberFormat="0" applyBorder="0" applyAlignment="0" applyProtection="0">
      <alignment vertical="center"/>
    </xf>
    <xf numFmtId="0" fontId="27" fillId="18" borderId="0" applyNumberFormat="0" applyBorder="0" applyAlignment="0" applyProtection="0">
      <alignment vertical="center"/>
    </xf>
    <xf numFmtId="180" fontId="2" fillId="0" borderId="7">
      <alignment horizontal="right" vertical="center"/>
    </xf>
    <xf numFmtId="49" fontId="2" fillId="0" borderId="7">
      <alignment horizontal="left" vertical="center" wrapText="1"/>
    </xf>
    <xf numFmtId="180" fontId="2" fillId="0" borderId="7">
      <alignment horizontal="right" vertical="center"/>
    </xf>
    <xf numFmtId="178" fontId="2" fillId="0" borderId="7">
      <alignment horizontal="right" vertical="center"/>
    </xf>
    <xf numFmtId="179" fontId="2" fillId="0" borderId="7">
      <alignment horizontal="right" vertical="center"/>
    </xf>
    <xf numFmtId="0" fontId="2" fillId="0" borderId="0">
      <alignment vertical="top"/>
      <protection locked="0"/>
    </xf>
  </cellStyleXfs>
  <cellXfs count="174">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80" fontId="2" fillId="0" borderId="7" xfId="54" applyProtection="1">
      <alignment horizontal="right" vertical="center"/>
      <protection locked="0"/>
    </xf>
    <xf numFmtId="0" fontId="3" fillId="0" borderId="7" xfId="0" applyFont="1" applyFill="1" applyBorder="1" applyAlignment="1"/>
    <xf numFmtId="49" fontId="2" fillId="0" borderId="7" xfId="53"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6"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3" fillId="0" borderId="0" xfId="0" applyFont="1" applyFill="1" applyAlignment="1"/>
    <xf numFmtId="0" fontId="3" fillId="0" borderId="0" xfId="0" applyFont="1" applyFill="1" applyAlignment="1" applyProtection="1">
      <alignment horizontal="right" vertical="center"/>
      <protection locked="0"/>
    </xf>
    <xf numFmtId="0" fontId="6" fillId="0" borderId="0" xfId="0" applyFont="1" applyFill="1" applyAlignment="1">
      <alignment horizontal="center" vertical="center" wrapText="1"/>
    </xf>
    <xf numFmtId="0" fontId="5" fillId="0" borderId="0" xfId="0" applyFont="1" applyFill="1" applyAlignment="1">
      <alignment horizontal="right" vertical="center"/>
    </xf>
    <xf numFmtId="0" fontId="1" fillId="0" borderId="0" xfId="0" applyFont="1" applyFill="1" applyAlignment="1">
      <alignment horizontal="right"/>
    </xf>
    <xf numFmtId="0" fontId="5" fillId="0" borderId="0" xfId="0" applyFont="1" applyFill="1" applyAlignment="1">
      <alignment horizontal="left" vertical="center" wrapText="1"/>
    </xf>
    <xf numFmtId="0" fontId="1" fillId="0" borderId="0" xfId="0" applyFont="1" applyFill="1" applyAlignment="1">
      <alignment wrapText="1"/>
    </xf>
    <xf numFmtId="0" fontId="1" fillId="0" borderId="1"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3" fontId="1" fillId="0" borderId="2" xfId="0" applyNumberFormat="1" applyFont="1" applyFill="1" applyBorder="1" applyAlignment="1" applyProtection="1">
      <alignment horizontal="center" vertical="center"/>
      <protection locked="0"/>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2" xfId="0" applyNumberFormat="1" applyFont="1" applyFill="1" applyBorder="1" applyAlignment="1" applyProtection="1">
      <alignment horizontal="right" vertical="center"/>
      <protection locked="0"/>
    </xf>
    <xf numFmtId="0" fontId="5" fillId="0" borderId="7" xfId="0" applyFont="1" applyFill="1" applyBorder="1" applyAlignment="1" applyProtection="1">
      <alignment vertical="top"/>
      <protection locked="0"/>
    </xf>
    <xf numFmtId="0" fontId="3"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wrapText="1"/>
    </xf>
    <xf numFmtId="0" fontId="3" fillId="0" borderId="0" xfId="0" applyFont="1" applyFill="1" applyBorder="1" applyAlignment="1">
      <alignment vertical="top"/>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7" fillId="0" borderId="0" xfId="0" applyFont="1" applyFill="1" applyBorder="1" applyAlignment="1" applyProtection="1">
      <alignment horizontal="right"/>
      <protection locked="0"/>
    </xf>
    <xf numFmtId="49" fontId="7" fillId="0" borderId="0" xfId="0" applyNumberFormat="1" applyFont="1" applyFill="1" applyBorder="1" applyAlignment="1" applyProtection="1">
      <protection locked="0"/>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Fill="1" applyBorder="1" applyAlignment="1">
      <alignment horizontal="right"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80" fontId="5" fillId="0" borderId="7" xfId="54" applyFont="1">
      <alignment horizontal="right" vertical="center"/>
    </xf>
    <xf numFmtId="0" fontId="13" fillId="0" borderId="0" xfId="0" applyFont="1" applyFill="1" applyAlignment="1">
      <alignment horizontal="justify" vertical="top"/>
    </xf>
    <xf numFmtId="0" fontId="12"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4"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3" fillId="0" borderId="7" xfId="0" applyNumberFormat="1" applyFont="1" applyFill="1" applyBorder="1" applyAlignment="1">
      <alignment vertical="center"/>
    </xf>
    <xf numFmtId="4" fontId="13" fillId="0" borderId="2" xfId="0" applyNumberFormat="1" applyFont="1" applyFill="1" applyBorder="1" applyAlignment="1">
      <alignment vertical="center"/>
    </xf>
    <xf numFmtId="49" fontId="12"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180"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80" fontId="2" fillId="0" borderId="7" xfId="0" applyNumberFormat="1" applyFont="1" applyFill="1" applyBorder="1" applyAlignment="1" applyProtection="1">
      <alignment horizontal="right" vertical="center"/>
      <protection locked="0"/>
    </xf>
    <xf numFmtId="0" fontId="18" fillId="0" borderId="7" xfId="0" applyFont="1" applyFill="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4" fillId="0" borderId="0" xfId="0" applyNumberFormat="1" applyFont="1" applyFill="1" applyBorder="1" applyAlignment="1">
      <alignment horizontal="center" vertical="center" wrapText="1"/>
    </xf>
    <xf numFmtId="49" fontId="5" fillId="0" borderId="7" xfId="53" applyFont="1" applyAlignment="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1" sqref="$A1:$XFD1048576"/>
    </sheetView>
  </sheetViews>
  <sheetFormatPr defaultColWidth="9" defaultRowHeight="15" customHeight="1" outlineLevelCol="3"/>
  <cols>
    <col min="1" max="4" width="29.125" style="1" customWidth="1"/>
    <col min="5" max="16384" width="9" style="1"/>
  </cols>
  <sheetData>
    <row r="1" s="1" customFormat="1" ht="18.75" customHeight="1" spans="1:4">
      <c r="A1" s="170"/>
      <c r="B1" s="170"/>
      <c r="C1" s="170"/>
      <c r="D1" s="171" t="s">
        <v>0</v>
      </c>
    </row>
    <row r="2" s="1" customFormat="1" ht="42" customHeight="1" spans="1:4">
      <c r="A2" s="172" t="str">
        <f>"2025"&amp;"年部门财务收支预算总表"</f>
        <v>2025年部门财务收支预算总表</v>
      </c>
      <c r="B2" s="172"/>
      <c r="C2" s="172"/>
      <c r="D2" s="172"/>
    </row>
    <row r="3" s="1" customFormat="1" ht="18.75" customHeight="1" spans="1:4">
      <c r="A3" s="130" t="str">
        <f>"单位名称："&amp;"盈江县人民代表大会常务委员会办公室"</f>
        <v>单位名称：盈江县人民代表大会常务委员会办公室</v>
      </c>
      <c r="B3" s="130"/>
      <c r="C3" s="131"/>
      <c r="D3" s="173" t="s">
        <v>1</v>
      </c>
    </row>
    <row r="4" s="1" customFormat="1" ht="18.75" customHeight="1" spans="1:4">
      <c r="A4" s="131" t="s">
        <v>2</v>
      </c>
      <c r="B4" s="131"/>
      <c r="C4" s="131" t="s">
        <v>3</v>
      </c>
      <c r="D4" s="131"/>
    </row>
    <row r="5" s="1" customFormat="1" ht="18.75" customHeight="1" spans="1:4">
      <c r="A5" s="131" t="s">
        <v>4</v>
      </c>
      <c r="B5" s="131" t="s">
        <v>5</v>
      </c>
      <c r="C5" s="131" t="s">
        <v>6</v>
      </c>
      <c r="D5" s="131" t="s">
        <v>5</v>
      </c>
    </row>
    <row r="6" s="1" customFormat="1" ht="18.75" customHeight="1" spans="1:4">
      <c r="A6" s="130" t="s">
        <v>7</v>
      </c>
      <c r="B6" s="132">
        <v>10029989.18</v>
      </c>
      <c r="C6" s="130" t="str">
        <f>"一"&amp;"、"&amp;"一般公共服务支出"</f>
        <v>一、一般公共服务支出</v>
      </c>
      <c r="D6" s="132">
        <v>8097613.24</v>
      </c>
    </row>
    <row r="7" s="1" customFormat="1" ht="18.75" customHeight="1" spans="1:4">
      <c r="A7" s="130" t="s">
        <v>8</v>
      </c>
      <c r="B7" s="132"/>
      <c r="C7" s="130" t="str">
        <f>"二"&amp;"、"&amp;"社会保障和就业支出"</f>
        <v>二、社会保障和就业支出</v>
      </c>
      <c r="D7" s="132">
        <v>1070538.63</v>
      </c>
    </row>
    <row r="8" s="1" customFormat="1" ht="18.75" customHeight="1" spans="1:4">
      <c r="A8" s="130" t="s">
        <v>9</v>
      </c>
      <c r="B8" s="132"/>
      <c r="C8" s="130" t="str">
        <f>"三"&amp;"、"&amp;"卫生健康支出"</f>
        <v>三、卫生健康支出</v>
      </c>
      <c r="D8" s="132">
        <v>394793.31</v>
      </c>
    </row>
    <row r="9" s="1" customFormat="1" ht="18.75" customHeight="1" spans="1:4">
      <c r="A9" s="130" t="s">
        <v>10</v>
      </c>
      <c r="B9" s="132"/>
      <c r="C9" s="130" t="str">
        <f>"四"&amp;"、"&amp;"住房保障支出"</f>
        <v>四、住房保障支出</v>
      </c>
      <c r="D9" s="132">
        <v>467044</v>
      </c>
    </row>
    <row r="10" s="1" customFormat="1" ht="18.75" customHeight="1" spans="1:4">
      <c r="A10" s="130" t="s">
        <v>11</v>
      </c>
      <c r="B10" s="132"/>
      <c r="C10" s="130"/>
      <c r="D10" s="132"/>
    </row>
    <row r="11" s="1" customFormat="1" ht="18.75" customHeight="1" spans="1:4">
      <c r="A11" s="130" t="s">
        <v>12</v>
      </c>
      <c r="B11" s="132"/>
      <c r="C11" s="130"/>
      <c r="D11" s="132"/>
    </row>
    <row r="12" s="1" customFormat="1" ht="18.75" customHeight="1" spans="1:4">
      <c r="A12" s="130" t="s">
        <v>13</v>
      </c>
      <c r="B12" s="132"/>
      <c r="C12" s="130"/>
      <c r="D12" s="132"/>
    </row>
    <row r="13" s="1" customFormat="1" ht="18.75" customHeight="1" spans="1:4">
      <c r="A13" s="130" t="s">
        <v>14</v>
      </c>
      <c r="B13" s="132"/>
      <c r="C13" s="130"/>
      <c r="D13" s="132"/>
    </row>
    <row r="14" s="1" customFormat="1" ht="18.75" customHeight="1" spans="1:4">
      <c r="A14" s="130" t="s">
        <v>15</v>
      </c>
      <c r="B14" s="132"/>
      <c r="C14" s="130"/>
      <c r="D14" s="132"/>
    </row>
    <row r="15" s="1" customFormat="1" ht="18.75" customHeight="1" spans="1:4">
      <c r="A15" s="130" t="s">
        <v>16</v>
      </c>
      <c r="B15" s="132"/>
      <c r="C15" s="130"/>
      <c r="D15" s="132"/>
    </row>
    <row r="16" s="1" customFormat="1" ht="18.75" customHeight="1" spans="1:4">
      <c r="A16" s="130"/>
      <c r="B16" s="132"/>
      <c r="C16" s="130"/>
      <c r="D16" s="132"/>
    </row>
    <row r="17" s="1" customFormat="1" ht="18.75" customHeight="1" spans="1:4">
      <c r="A17" s="130"/>
      <c r="B17" s="132"/>
      <c r="C17" s="130"/>
      <c r="D17" s="132"/>
    </row>
    <row r="18" s="1" customFormat="1" ht="18.75" customHeight="1" spans="1:4">
      <c r="A18" s="130"/>
      <c r="B18" s="132"/>
      <c r="C18" s="130"/>
      <c r="D18" s="132"/>
    </row>
    <row r="19" s="1" customFormat="1" ht="18.75" customHeight="1" spans="1:4">
      <c r="A19" s="130"/>
      <c r="B19" s="132"/>
      <c r="C19" s="130"/>
      <c r="D19" s="132"/>
    </row>
    <row r="20" s="1" customFormat="1" ht="18.75" customHeight="1" spans="1:4">
      <c r="A20" s="130"/>
      <c r="B20" s="132"/>
      <c r="C20" s="130"/>
      <c r="D20" s="132"/>
    </row>
    <row r="21" s="1" customFormat="1" ht="18.75" customHeight="1" spans="1:4">
      <c r="A21" s="130"/>
      <c r="B21" s="132"/>
      <c r="C21" s="130"/>
      <c r="D21" s="132"/>
    </row>
    <row r="22" s="1" customFormat="1" ht="18.75" customHeight="1" spans="1:4">
      <c r="A22" s="130"/>
      <c r="B22" s="132"/>
      <c r="C22" s="130"/>
      <c r="D22" s="132"/>
    </row>
    <row r="23" s="1" customFormat="1" ht="18.75" customHeight="1" spans="1:4">
      <c r="A23" s="130"/>
      <c r="B23" s="132"/>
      <c r="C23" s="130"/>
      <c r="D23" s="132"/>
    </row>
    <row r="24" s="1" customFormat="1" ht="18.75" customHeight="1" spans="1:4">
      <c r="A24" s="130"/>
      <c r="B24" s="132"/>
      <c r="C24" s="130"/>
      <c r="D24" s="132"/>
    </row>
    <row r="25" s="1" customFormat="1" ht="18.75" customHeight="1" spans="1:4">
      <c r="A25" s="130"/>
      <c r="B25" s="132"/>
      <c r="C25" s="130"/>
      <c r="D25" s="132"/>
    </row>
    <row r="26" s="1" customFormat="1" ht="18.75" customHeight="1" spans="1:4">
      <c r="A26" s="130"/>
      <c r="B26" s="132"/>
      <c r="C26" s="130"/>
      <c r="D26" s="132"/>
    </row>
    <row r="27" s="1" customFormat="1" ht="18.75" customHeight="1" spans="1:4">
      <c r="A27" s="130"/>
      <c r="B27" s="132"/>
      <c r="C27" s="130"/>
      <c r="D27" s="132"/>
    </row>
    <row r="28" s="1" customFormat="1" ht="18.75" customHeight="1" spans="1:4">
      <c r="A28" s="130"/>
      <c r="B28" s="132"/>
      <c r="C28" s="130"/>
      <c r="D28" s="132"/>
    </row>
    <row r="29" s="1" customFormat="1" ht="18.75" customHeight="1" spans="1:4">
      <c r="A29" s="130"/>
      <c r="B29" s="132"/>
      <c r="C29" s="130"/>
      <c r="D29" s="132"/>
    </row>
    <row r="30" s="1" customFormat="1" ht="18.75" customHeight="1" spans="1:4">
      <c r="A30" s="130"/>
      <c r="B30" s="132"/>
      <c r="C30" s="130"/>
      <c r="D30" s="132"/>
    </row>
    <row r="31" s="1" customFormat="1" ht="18.75" customHeight="1" spans="1:4">
      <c r="A31" s="130"/>
      <c r="B31" s="132"/>
      <c r="C31" s="130"/>
      <c r="D31" s="132"/>
    </row>
    <row r="32" s="1" customFormat="1" ht="18.75" customHeight="1" spans="1:4">
      <c r="A32" s="130" t="s">
        <v>17</v>
      </c>
      <c r="B32" s="132">
        <v>10029989.18</v>
      </c>
      <c r="C32" s="130" t="s">
        <v>18</v>
      </c>
      <c r="D32" s="132">
        <v>10029989.18</v>
      </c>
    </row>
    <row r="33" s="1" customFormat="1" ht="18.75" customHeight="1" spans="1:4">
      <c r="A33" s="130" t="s">
        <v>19</v>
      </c>
      <c r="B33" s="132"/>
      <c r="C33" s="130" t="s">
        <v>20</v>
      </c>
      <c r="D33" s="132"/>
    </row>
    <row r="34" s="1" customFormat="1" ht="18.75" customHeight="1" spans="1:4">
      <c r="A34" s="130" t="s">
        <v>21</v>
      </c>
      <c r="B34" s="132"/>
      <c r="C34" s="130" t="s">
        <v>21</v>
      </c>
      <c r="D34" s="132"/>
    </row>
    <row r="35" s="1" customFormat="1" ht="18.75" customHeight="1" spans="1:4">
      <c r="A35" s="130" t="s">
        <v>22</v>
      </c>
      <c r="B35" s="132"/>
      <c r="C35" s="130" t="s">
        <v>23</v>
      </c>
      <c r="D35" s="132"/>
    </row>
    <row r="36" s="1" customFormat="1" ht="18.75" customHeight="1" spans="1:4">
      <c r="A36" s="130" t="s">
        <v>24</v>
      </c>
      <c r="B36" s="132">
        <v>10029989.18</v>
      </c>
      <c r="C36" s="130" t="s">
        <v>25</v>
      </c>
      <c r="D36" s="132">
        <v>10029989.18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 sqref="$A1:$XFD1048576"/>
    </sheetView>
  </sheetViews>
  <sheetFormatPr defaultColWidth="8" defaultRowHeight="14.25" customHeight="1" outlineLevelCol="5"/>
  <cols>
    <col min="1" max="6" width="21.3" style="1" customWidth="1"/>
    <col min="7" max="16384" width="8" style="1"/>
  </cols>
  <sheetData>
    <row r="1" s="1" customFormat="1" ht="12" customHeight="1" spans="1:6">
      <c r="A1" s="111">
        <v>1</v>
      </c>
      <c r="B1" s="112">
        <v>0</v>
      </c>
      <c r="C1" s="111">
        <v>1</v>
      </c>
      <c r="D1" s="89"/>
      <c r="E1" s="89"/>
      <c r="F1" s="110" t="s">
        <v>365</v>
      </c>
    </row>
    <row r="2" s="1" customFormat="1" ht="26.25" customHeight="1" spans="1:6">
      <c r="A2" s="113" t="str">
        <f>"2025"&amp;"年部门政府性基金预算支出预算表"</f>
        <v>2025年部门政府性基金预算支出预算表</v>
      </c>
      <c r="B2" s="113"/>
      <c r="C2" s="114"/>
      <c r="D2" s="115"/>
      <c r="E2" s="115"/>
      <c r="F2" s="115"/>
    </row>
    <row r="3" s="1" customFormat="1" ht="13.5" customHeight="1" spans="1:6">
      <c r="A3" s="116" t="str">
        <f>"单位名称："&amp;"盈江县人民代表大会常务委员会办公室"</f>
        <v>单位名称：盈江县人民代表大会常务委员会办公室</v>
      </c>
      <c r="B3" s="116"/>
      <c r="C3" s="117"/>
      <c r="D3" s="89"/>
      <c r="E3" s="89"/>
      <c r="F3" s="110" t="s">
        <v>1</v>
      </c>
    </row>
    <row r="4" s="1" customFormat="1" ht="19.5" customHeight="1" spans="1:6">
      <c r="A4" s="59" t="s">
        <v>152</v>
      </c>
      <c r="B4" s="118" t="s">
        <v>48</v>
      </c>
      <c r="C4" s="59" t="s">
        <v>49</v>
      </c>
      <c r="D4" s="36" t="s">
        <v>366</v>
      </c>
      <c r="E4" s="36"/>
      <c r="F4" s="36"/>
    </row>
    <row r="5" s="1" customFormat="1" ht="18.55" customHeight="1" spans="1:6">
      <c r="A5" s="59"/>
      <c r="B5" s="118"/>
      <c r="C5" s="59"/>
      <c r="D5" s="36" t="s">
        <v>30</v>
      </c>
      <c r="E5" s="36" t="s">
        <v>52</v>
      </c>
      <c r="F5" s="36" t="s">
        <v>53</v>
      </c>
    </row>
    <row r="6" s="1" customFormat="1" ht="20.25" customHeight="1" spans="1:6">
      <c r="A6" s="59">
        <v>1</v>
      </c>
      <c r="B6" s="119" t="s">
        <v>60</v>
      </c>
      <c r="C6" s="119" t="s">
        <v>61</v>
      </c>
      <c r="D6" s="119" t="s">
        <v>62</v>
      </c>
      <c r="E6" s="119" t="s">
        <v>63</v>
      </c>
      <c r="F6" s="119" t="s">
        <v>64</v>
      </c>
    </row>
    <row r="7" s="1" customFormat="1" ht="30" customHeight="1" spans="1:6">
      <c r="A7" s="34"/>
      <c r="B7" s="118"/>
      <c r="C7" s="34"/>
      <c r="D7" s="78"/>
      <c r="E7" s="120"/>
      <c r="F7" s="120"/>
    </row>
    <row r="8" s="1" customFormat="1" ht="30" customHeight="1" spans="1:6">
      <c r="A8" s="23"/>
      <c r="B8" s="23"/>
      <c r="C8" s="23"/>
      <c r="D8" s="78"/>
      <c r="E8" s="120"/>
      <c r="F8" s="120"/>
    </row>
    <row r="9" s="1" customFormat="1" ht="30" customHeight="1" spans="1:6">
      <c r="A9" s="21" t="s">
        <v>367</v>
      </c>
      <c r="B9" s="21"/>
      <c r="C9" s="21"/>
      <c r="D9" s="78"/>
      <c r="E9" s="120"/>
      <c r="F9" s="120"/>
    </row>
    <row r="10" s="1" customFormat="1" customHeight="1" spans="1:1">
      <c r="A10" s="1" t="s">
        <v>368</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A1" sqref="$A1:$XFD1048576"/>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01"/>
      <c r="P1" s="101"/>
      <c r="Q1" s="43" t="s">
        <v>369</v>
      </c>
    </row>
    <row r="2" s="1" customFormat="1" ht="27.75" customHeight="1" spans="1:17">
      <c r="A2" s="44" t="str">
        <f>"2025"&amp;"年部门政府采购预算表"</f>
        <v>2025年部门政府采购预算表</v>
      </c>
      <c r="B2" s="30"/>
      <c r="C2" s="30"/>
      <c r="D2" s="30"/>
      <c r="E2" s="30"/>
      <c r="F2" s="30"/>
      <c r="G2" s="30"/>
      <c r="H2" s="30"/>
      <c r="I2" s="30"/>
      <c r="J2" s="30"/>
      <c r="K2" s="102"/>
      <c r="L2" s="30"/>
      <c r="M2" s="30"/>
      <c r="N2" s="30"/>
      <c r="O2" s="102"/>
      <c r="P2" s="102"/>
      <c r="Q2" s="30"/>
    </row>
    <row r="3" s="1" customFormat="1" ht="18.75" customHeight="1" spans="1:17">
      <c r="A3" s="45" t="str">
        <f>"单位名称："&amp;"盈江县人民代表大会常务委员会办公室"</f>
        <v>单位名称：盈江县人民代表大会常务委员会办公室</v>
      </c>
      <c r="B3" s="33"/>
      <c r="C3" s="33"/>
      <c r="D3" s="33"/>
      <c r="E3" s="33"/>
      <c r="F3" s="33"/>
      <c r="G3" s="33"/>
      <c r="H3" s="33"/>
      <c r="I3" s="33"/>
      <c r="J3" s="33"/>
      <c r="K3" s="2"/>
      <c r="L3" s="2"/>
      <c r="M3" s="2"/>
      <c r="N3" s="2"/>
      <c r="O3" s="103"/>
      <c r="P3" s="103"/>
      <c r="Q3" s="110" t="s">
        <v>27</v>
      </c>
    </row>
    <row r="4" s="1" customFormat="1" ht="15.75" customHeight="1" spans="1:17">
      <c r="A4" s="12" t="s">
        <v>370</v>
      </c>
      <c r="B4" s="90" t="s">
        <v>371</v>
      </c>
      <c r="C4" s="90" t="s">
        <v>372</v>
      </c>
      <c r="D4" s="90" t="s">
        <v>373</v>
      </c>
      <c r="E4" s="90" t="s">
        <v>374</v>
      </c>
      <c r="F4" s="90" t="s">
        <v>375</v>
      </c>
      <c r="G4" s="48" t="s">
        <v>159</v>
      </c>
      <c r="H4" s="48"/>
      <c r="I4" s="48"/>
      <c r="J4" s="48"/>
      <c r="K4" s="104"/>
      <c r="L4" s="48"/>
      <c r="M4" s="48"/>
      <c r="N4" s="48"/>
      <c r="O4" s="71"/>
      <c r="P4" s="104"/>
      <c r="Q4" s="49"/>
    </row>
    <row r="5" s="1" customFormat="1" ht="17.25" customHeight="1" spans="1:17">
      <c r="A5" s="17"/>
      <c r="B5" s="91"/>
      <c r="C5" s="91"/>
      <c r="D5" s="91"/>
      <c r="E5" s="91"/>
      <c r="F5" s="91"/>
      <c r="G5" s="91" t="s">
        <v>30</v>
      </c>
      <c r="H5" s="91" t="s">
        <v>34</v>
      </c>
      <c r="I5" s="91" t="s">
        <v>376</v>
      </c>
      <c r="J5" s="91" t="s">
        <v>377</v>
      </c>
      <c r="K5" s="105" t="s">
        <v>378</v>
      </c>
      <c r="L5" s="106" t="s">
        <v>379</v>
      </c>
      <c r="M5" s="106"/>
      <c r="N5" s="106"/>
      <c r="O5" s="107"/>
      <c r="P5" s="108"/>
      <c r="Q5" s="92"/>
    </row>
    <row r="6" s="1" customFormat="1" ht="54" customHeight="1" spans="1:17">
      <c r="A6" s="19"/>
      <c r="B6" s="92"/>
      <c r="C6" s="92"/>
      <c r="D6" s="92"/>
      <c r="E6" s="92"/>
      <c r="F6" s="92"/>
      <c r="G6" s="92"/>
      <c r="H6" s="92"/>
      <c r="I6" s="92"/>
      <c r="J6" s="92"/>
      <c r="K6" s="109"/>
      <c r="L6" s="92" t="s">
        <v>33</v>
      </c>
      <c r="M6" s="92" t="s">
        <v>40</v>
      </c>
      <c r="N6" s="92" t="s">
        <v>380</v>
      </c>
      <c r="O6" s="34" t="s">
        <v>42</v>
      </c>
      <c r="P6" s="109" t="s">
        <v>43</v>
      </c>
      <c r="Q6" s="92" t="s">
        <v>44</v>
      </c>
    </row>
    <row r="7" s="1" customFormat="1"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s="1" customFormat="1" ht="52.5" customHeight="1" spans="1:17">
      <c r="A8" s="95"/>
      <c r="B8" s="96"/>
      <c r="C8" s="96"/>
      <c r="D8" s="97"/>
      <c r="E8" s="98"/>
      <c r="F8" s="24"/>
      <c r="G8" s="24"/>
      <c r="H8" s="24"/>
      <c r="I8" s="24"/>
      <c r="J8" s="24"/>
      <c r="K8" s="24"/>
      <c r="L8" s="24"/>
      <c r="M8" s="24"/>
      <c r="N8" s="24"/>
      <c r="O8" s="24"/>
      <c r="P8" s="24"/>
      <c r="Q8" s="24"/>
    </row>
    <row r="9" s="1" customFormat="1" ht="52.5" customHeight="1" spans="1:17">
      <c r="A9" s="95"/>
      <c r="B9" s="96"/>
      <c r="C9" s="96"/>
      <c r="D9" s="97"/>
      <c r="E9" s="98"/>
      <c r="F9" s="24"/>
      <c r="G9" s="24"/>
      <c r="H9" s="24"/>
      <c r="I9" s="24"/>
      <c r="J9" s="24"/>
      <c r="K9" s="24"/>
      <c r="L9" s="24"/>
      <c r="M9" s="24"/>
      <c r="N9" s="24"/>
      <c r="O9" s="24"/>
      <c r="P9" s="24"/>
      <c r="Q9" s="24"/>
    </row>
    <row r="10" s="1" customFormat="1" ht="30" customHeight="1" spans="1:17">
      <c r="A10" s="99" t="s">
        <v>367</v>
      </c>
      <c r="B10" s="100"/>
      <c r="C10" s="100"/>
      <c r="D10" s="100"/>
      <c r="E10" s="98"/>
      <c r="F10" s="24"/>
      <c r="G10" s="24"/>
      <c r="H10" s="24"/>
      <c r="I10" s="24"/>
      <c r="J10" s="24"/>
      <c r="K10" s="24"/>
      <c r="L10" s="24"/>
      <c r="M10" s="24"/>
      <c r="N10" s="24"/>
      <c r="O10" s="24"/>
      <c r="P10" s="24"/>
      <c r="Q10" s="24"/>
    </row>
    <row r="11" s="1" customFormat="1" customHeight="1" spans="1:1">
      <c r="A11" s="1" t="s">
        <v>381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XFD1048576"/>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84"/>
      <c r="I1" s="2"/>
      <c r="J1" s="2"/>
      <c r="K1" s="84"/>
      <c r="L1" s="2"/>
      <c r="M1" s="88"/>
      <c r="N1" s="88" t="s">
        <v>382</v>
      </c>
    </row>
    <row r="2" s="1" customFormat="1" ht="36" customHeight="1" spans="1:14">
      <c r="A2" s="30" t="str">
        <f>"2025"&amp;"年部门政府购买服务预算表"</f>
        <v>2025年部门政府购买服务预算表</v>
      </c>
      <c r="B2" s="30"/>
      <c r="C2" s="30"/>
      <c r="D2" s="30"/>
      <c r="E2" s="30"/>
      <c r="F2" s="30"/>
      <c r="G2" s="30"/>
      <c r="H2" s="30"/>
      <c r="I2" s="30"/>
      <c r="J2" s="30"/>
      <c r="K2" s="30"/>
      <c r="L2" s="30"/>
      <c r="M2" s="30"/>
      <c r="N2" s="30"/>
    </row>
    <row r="3" s="1" customFormat="1" ht="21.75" customHeight="1" spans="1:14">
      <c r="A3" s="32" t="str">
        <f>"单位名称："&amp;"盈江县人民代表大会常务委员会办公室"</f>
        <v>单位名称：盈江县人民代表大会常务委员会办公室</v>
      </c>
      <c r="B3" s="33"/>
      <c r="C3" s="33"/>
      <c r="D3" s="33"/>
      <c r="E3" s="33"/>
      <c r="F3" s="33"/>
      <c r="G3" s="33"/>
      <c r="H3" s="84"/>
      <c r="I3" s="2"/>
      <c r="J3" s="2"/>
      <c r="K3" s="84"/>
      <c r="L3" s="2"/>
      <c r="M3" s="89"/>
      <c r="N3" s="43" t="s">
        <v>27</v>
      </c>
    </row>
    <row r="4" s="1" customFormat="1" ht="15.75" customHeight="1" spans="1:14">
      <c r="A4" s="12" t="s">
        <v>370</v>
      </c>
      <c r="B4" s="12" t="s">
        <v>383</v>
      </c>
      <c r="C4" s="12" t="s">
        <v>384</v>
      </c>
      <c r="D4" s="13" t="s">
        <v>159</v>
      </c>
      <c r="E4" s="14"/>
      <c r="F4" s="14"/>
      <c r="G4" s="14"/>
      <c r="H4" s="14"/>
      <c r="I4" s="14"/>
      <c r="J4" s="14"/>
      <c r="K4" s="14"/>
      <c r="L4" s="14"/>
      <c r="M4" s="14"/>
      <c r="N4" s="15"/>
    </row>
    <row r="5" s="1" customFormat="1" ht="17.25" customHeight="1" spans="1:14">
      <c r="A5" s="17"/>
      <c r="B5" s="17"/>
      <c r="C5" s="17"/>
      <c r="D5" s="73" t="s">
        <v>30</v>
      </c>
      <c r="E5" s="12" t="s">
        <v>34</v>
      </c>
      <c r="F5" s="12" t="s">
        <v>376</v>
      </c>
      <c r="G5" s="12" t="s">
        <v>377</v>
      </c>
      <c r="H5" s="12" t="s">
        <v>378</v>
      </c>
      <c r="I5" s="13" t="s">
        <v>379</v>
      </c>
      <c r="J5" s="14"/>
      <c r="K5" s="14"/>
      <c r="L5" s="14"/>
      <c r="M5" s="14"/>
      <c r="N5" s="15"/>
    </row>
    <row r="6" s="1" customFormat="1" ht="40.5" customHeight="1" spans="1:14">
      <c r="A6" s="19"/>
      <c r="B6" s="19"/>
      <c r="C6" s="19"/>
      <c r="D6" s="72"/>
      <c r="E6" s="17"/>
      <c r="F6" s="19"/>
      <c r="G6" s="19"/>
      <c r="H6" s="72"/>
      <c r="I6" s="17" t="s">
        <v>33</v>
      </c>
      <c r="J6" s="17" t="s">
        <v>40</v>
      </c>
      <c r="K6" s="17" t="s">
        <v>41</v>
      </c>
      <c r="L6" s="17" t="s">
        <v>42</v>
      </c>
      <c r="M6" s="17" t="s">
        <v>43</v>
      </c>
      <c r="N6" s="17" t="s">
        <v>44</v>
      </c>
    </row>
    <row r="7" s="1" customFormat="1" ht="15" customHeight="1" spans="1:14">
      <c r="A7" s="36">
        <v>1</v>
      </c>
      <c r="B7" s="36">
        <v>2</v>
      </c>
      <c r="C7" s="36">
        <v>3</v>
      </c>
      <c r="D7" s="36">
        <v>7</v>
      </c>
      <c r="E7" s="36">
        <v>8</v>
      </c>
      <c r="F7" s="36">
        <v>9</v>
      </c>
      <c r="G7" s="36">
        <v>10</v>
      </c>
      <c r="H7" s="36">
        <v>11</v>
      </c>
      <c r="I7" s="36">
        <v>12</v>
      </c>
      <c r="J7" s="36">
        <v>13</v>
      </c>
      <c r="K7" s="36">
        <v>14</v>
      </c>
      <c r="L7" s="36">
        <v>15</v>
      </c>
      <c r="M7" s="36">
        <v>16</v>
      </c>
      <c r="N7" s="36">
        <v>17</v>
      </c>
    </row>
    <row r="8" s="1" customFormat="1" ht="52.5" customHeight="1" spans="1:14">
      <c r="A8" s="85"/>
      <c r="B8" s="85"/>
      <c r="C8" s="85"/>
      <c r="D8" s="24"/>
      <c r="E8" s="24"/>
      <c r="F8" s="24"/>
      <c r="G8" s="24"/>
      <c r="H8" s="24"/>
      <c r="I8" s="24"/>
      <c r="J8" s="24"/>
      <c r="K8" s="24"/>
      <c r="L8" s="24"/>
      <c r="M8" s="24"/>
      <c r="N8" s="24"/>
    </row>
    <row r="9" s="1" customFormat="1" ht="52.5" customHeight="1" spans="1:14">
      <c r="A9" s="86"/>
      <c r="B9" s="86"/>
      <c r="C9" s="86"/>
      <c r="D9" s="24"/>
      <c r="E9" s="24"/>
      <c r="F9" s="24"/>
      <c r="G9" s="24"/>
      <c r="H9" s="24"/>
      <c r="I9" s="24"/>
      <c r="J9" s="24"/>
      <c r="K9" s="24"/>
      <c r="L9" s="24"/>
      <c r="M9" s="24"/>
      <c r="N9" s="24"/>
    </row>
    <row r="10" s="1" customFormat="1" ht="30" customHeight="1" spans="1:14">
      <c r="A10" s="13" t="s">
        <v>30</v>
      </c>
      <c r="B10" s="87"/>
      <c r="C10" s="87"/>
      <c r="D10" s="24"/>
      <c r="E10" s="24"/>
      <c r="F10" s="24"/>
      <c r="G10" s="24"/>
      <c r="H10" s="24"/>
      <c r="I10" s="24"/>
      <c r="J10" s="24"/>
      <c r="K10" s="24"/>
      <c r="L10" s="24"/>
      <c r="M10" s="24"/>
      <c r="N10" s="24"/>
    </row>
    <row r="11" s="1" customFormat="1" customHeight="1" spans="1:1">
      <c r="A11" s="1" t="s">
        <v>385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pane ySplit="1" topLeftCell="A2" activePane="bottomLeft" state="frozen"/>
      <selection/>
      <selection pane="bottomLeft" activeCell="H1" sqref="$A1:$XFD1048576"/>
    </sheetView>
  </sheetViews>
  <sheetFormatPr defaultColWidth="8" defaultRowHeight="14.25" customHeight="1"/>
  <cols>
    <col min="1" max="1" width="21.4166666666667" style="1" customWidth="1"/>
    <col min="2" max="20" width="5.05" style="1" customWidth="1"/>
    <col min="21" max="16384" width="8" style="1"/>
  </cols>
  <sheetData>
    <row r="1" s="1" customFormat="1" ht="13.5" customHeight="1" spans="1:20">
      <c r="A1" s="63"/>
      <c r="B1" s="63"/>
      <c r="C1" s="63"/>
      <c r="D1" s="64"/>
      <c r="E1" s="64"/>
      <c r="F1" s="64"/>
      <c r="G1" s="64"/>
      <c r="H1" s="64"/>
      <c r="I1" s="64"/>
      <c r="J1" s="64"/>
      <c r="K1" s="64"/>
      <c r="L1" s="64"/>
      <c r="M1" s="64"/>
      <c r="N1" s="64"/>
      <c r="O1" s="64"/>
      <c r="P1" s="64"/>
      <c r="Q1" s="64"/>
      <c r="R1" s="64"/>
      <c r="S1" s="64"/>
      <c r="T1" s="81" t="s">
        <v>386</v>
      </c>
    </row>
    <row r="2" s="1" customFormat="1" ht="27.75" customHeight="1" spans="1:20">
      <c r="A2" s="65" t="str">
        <f>"2025"&amp;"年县对下转移支付预算表"</f>
        <v>2025年县对下转移支付预算表</v>
      </c>
      <c r="B2" s="6"/>
      <c r="C2" s="6"/>
      <c r="D2" s="56"/>
      <c r="E2" s="56"/>
      <c r="F2" s="56"/>
      <c r="G2" s="56"/>
      <c r="H2" s="56"/>
      <c r="I2" s="56"/>
      <c r="J2" s="56"/>
      <c r="K2" s="56"/>
      <c r="L2" s="56"/>
      <c r="M2" s="56"/>
      <c r="N2" s="56"/>
      <c r="O2" s="56"/>
      <c r="P2" s="56"/>
      <c r="Q2" s="56"/>
      <c r="R2" s="56"/>
      <c r="S2" s="56"/>
      <c r="T2" s="6"/>
    </row>
    <row r="3" s="1" customFormat="1" customHeight="1" spans="1:20">
      <c r="A3" s="66" t="s">
        <v>1</v>
      </c>
      <c r="B3" s="67"/>
      <c r="C3" s="67"/>
      <c r="D3" s="10"/>
      <c r="E3" s="10"/>
      <c r="F3" s="10"/>
      <c r="G3" s="10"/>
      <c r="H3" s="10"/>
      <c r="I3" s="10"/>
      <c r="J3" s="10"/>
      <c r="K3" s="10"/>
      <c r="L3" s="10"/>
      <c r="M3" s="10"/>
      <c r="N3" s="10"/>
      <c r="O3" s="10"/>
      <c r="P3" s="10"/>
      <c r="Q3" s="10"/>
      <c r="R3" s="10"/>
      <c r="S3" s="10"/>
      <c r="T3" s="82"/>
    </row>
    <row r="4" s="1" customFormat="1" ht="18" customHeight="1" spans="1:20">
      <c r="A4" s="68" t="str">
        <f>"单位名称："&amp;"盈江县人民代表大会常务委员会办公室"</f>
        <v>单位名称：盈江县人民代表大会常务委员会办公室</v>
      </c>
      <c r="B4" s="69"/>
      <c r="C4" s="69"/>
      <c r="D4" s="10"/>
      <c r="E4" s="10"/>
      <c r="F4" s="10"/>
      <c r="G4" s="10"/>
      <c r="H4" s="10"/>
      <c r="I4" s="10"/>
      <c r="J4" s="10"/>
      <c r="K4" s="10"/>
      <c r="L4" s="10"/>
      <c r="M4" s="10"/>
      <c r="N4" s="10"/>
      <c r="O4" s="10"/>
      <c r="P4" s="10"/>
      <c r="Q4" s="10"/>
      <c r="R4" s="10"/>
      <c r="S4" s="10"/>
      <c r="T4" s="83"/>
    </row>
    <row r="5" s="1" customFormat="1" ht="19.5" customHeight="1" spans="1:20">
      <c r="A5" s="70" t="s">
        <v>387</v>
      </c>
      <c r="B5" s="13" t="s">
        <v>159</v>
      </c>
      <c r="C5" s="14"/>
      <c r="D5" s="71"/>
      <c r="E5" s="59" t="s">
        <v>388</v>
      </c>
      <c r="F5" s="59"/>
      <c r="G5" s="59"/>
      <c r="H5" s="59"/>
      <c r="I5" s="59"/>
      <c r="J5" s="59"/>
      <c r="K5" s="59"/>
      <c r="L5" s="59"/>
      <c r="M5" s="59"/>
      <c r="N5" s="59"/>
      <c r="O5" s="59"/>
      <c r="P5" s="59"/>
      <c r="Q5" s="59"/>
      <c r="R5" s="59"/>
      <c r="S5" s="59"/>
      <c r="T5" s="36"/>
    </row>
    <row r="6" s="1" customFormat="1" ht="61.3" customHeight="1" spans="1:20">
      <c r="A6" s="72"/>
      <c r="B6" s="73" t="s">
        <v>30</v>
      </c>
      <c r="C6" s="12" t="s">
        <v>34</v>
      </c>
      <c r="D6" s="74" t="s">
        <v>389</v>
      </c>
      <c r="E6" s="34" t="s">
        <v>390</v>
      </c>
      <c r="F6" s="34" t="s">
        <v>391</v>
      </c>
      <c r="G6" s="34" t="s">
        <v>392</v>
      </c>
      <c r="H6" s="34" t="s">
        <v>393</v>
      </c>
      <c r="I6" s="34" t="s">
        <v>394</v>
      </c>
      <c r="J6" s="34" t="s">
        <v>395</v>
      </c>
      <c r="K6" s="34" t="s">
        <v>396</v>
      </c>
      <c r="L6" s="34" t="s">
        <v>397</v>
      </c>
      <c r="M6" s="34" t="s">
        <v>398</v>
      </c>
      <c r="N6" s="34" t="s">
        <v>399</v>
      </c>
      <c r="O6" s="34" t="s">
        <v>400</v>
      </c>
      <c r="P6" s="34" t="s">
        <v>401</v>
      </c>
      <c r="Q6" s="34" t="s">
        <v>402</v>
      </c>
      <c r="R6" s="34" t="s">
        <v>403</v>
      </c>
      <c r="S6" s="34" t="s">
        <v>404</v>
      </c>
      <c r="T6" s="35" t="s">
        <v>405</v>
      </c>
    </row>
    <row r="7" s="1" customFormat="1" ht="19.5" customHeight="1" spans="1:20">
      <c r="A7" s="36">
        <v>1</v>
      </c>
      <c r="B7" s="36">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s="1" customFormat="1" ht="19.5" customHeight="1" spans="1:20">
      <c r="A8" s="37" t="s">
        <v>406</v>
      </c>
      <c r="B8" s="78"/>
      <c r="C8" s="78"/>
      <c r="D8" s="79"/>
      <c r="E8" s="54"/>
      <c r="F8" s="54"/>
      <c r="G8" s="54"/>
      <c r="H8" s="54"/>
      <c r="I8" s="54"/>
      <c r="J8" s="54"/>
      <c r="K8" s="54"/>
      <c r="L8" s="54"/>
      <c r="M8" s="54"/>
      <c r="N8" s="54"/>
      <c r="O8" s="54"/>
      <c r="P8" s="54"/>
      <c r="Q8" s="54"/>
      <c r="R8" s="54"/>
      <c r="S8" s="54"/>
      <c r="T8" s="54"/>
    </row>
    <row r="9" s="1" customFormat="1" ht="19.5" customHeight="1" spans="1:20">
      <c r="A9" s="25"/>
      <c r="B9" s="78"/>
      <c r="C9" s="78"/>
      <c r="D9" s="79"/>
      <c r="E9" s="80"/>
      <c r="F9" s="80"/>
      <c r="G9" s="80"/>
      <c r="H9" s="80"/>
      <c r="I9" s="80"/>
      <c r="J9" s="80"/>
      <c r="K9" s="80"/>
      <c r="L9" s="80"/>
      <c r="M9" s="80"/>
      <c r="N9" s="80"/>
      <c r="O9" s="80"/>
      <c r="P9" s="80"/>
      <c r="Q9" s="80"/>
      <c r="R9" s="80"/>
      <c r="S9" s="80"/>
      <c r="T9" s="25"/>
    </row>
    <row r="10" s="1" customFormat="1" ht="19.5" customHeight="1" spans="1:20">
      <c r="A10" s="52" t="s">
        <v>30</v>
      </c>
      <c r="B10" s="78"/>
      <c r="C10" s="78"/>
      <c r="D10" s="79"/>
      <c r="E10" s="54"/>
      <c r="F10" s="54"/>
      <c r="G10" s="54"/>
      <c r="H10" s="54"/>
      <c r="I10" s="54"/>
      <c r="J10" s="54"/>
      <c r="K10" s="54"/>
      <c r="L10" s="54"/>
      <c r="M10" s="54"/>
      <c r="N10" s="54"/>
      <c r="O10" s="54"/>
      <c r="P10" s="54"/>
      <c r="Q10" s="54"/>
      <c r="R10" s="54"/>
      <c r="S10" s="54"/>
      <c r="T10" s="54"/>
    </row>
    <row r="11" s="1" customFormat="1" ht="18" customHeight="1" spans="1:1">
      <c r="A11" s="1" t="s">
        <v>407</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1" sqref="$A1:$XFD1048576"/>
    </sheetView>
  </sheetViews>
  <sheetFormatPr defaultColWidth="8" defaultRowHeight="12" customHeight="1" outlineLevelRow="7"/>
  <cols>
    <col min="1" max="10" width="11.55" style="1" customWidth="1"/>
    <col min="11" max="16384" width="8" style="1"/>
  </cols>
  <sheetData>
    <row r="1" s="1" customFormat="1" customHeight="1" spans="10:10">
      <c r="J1" s="62" t="s">
        <v>408</v>
      </c>
    </row>
    <row r="2" s="1" customFormat="1" ht="28.5" customHeight="1" spans="1:10">
      <c r="A2" s="55" t="str">
        <f>"2025"&amp;"年县对下转移支付绩效目标表"</f>
        <v>2025年县对下转移支付绩效目标表</v>
      </c>
      <c r="B2" s="6"/>
      <c r="C2" s="6"/>
      <c r="D2" s="6"/>
      <c r="E2" s="6"/>
      <c r="F2" s="56"/>
      <c r="G2" s="6"/>
      <c r="H2" s="56"/>
      <c r="I2" s="56"/>
      <c r="J2" s="6"/>
    </row>
    <row r="3" s="1" customFormat="1" ht="17.25" customHeight="1" spans="1:8">
      <c r="A3" s="7" t="str">
        <f>"单位名称："&amp;"盈江县人民代表大会常务委员会办公室"</f>
        <v>单位名称：盈江县人民代表大会常务委员会办公室</v>
      </c>
      <c r="B3" s="57"/>
      <c r="C3" s="57"/>
      <c r="D3" s="57"/>
      <c r="E3" s="57"/>
      <c r="F3" s="58"/>
      <c r="G3" s="57"/>
      <c r="H3" s="58"/>
    </row>
    <row r="4" s="1" customFormat="1" ht="44.25" customHeight="1" spans="1:10">
      <c r="A4" s="35" t="s">
        <v>276</v>
      </c>
      <c r="B4" s="35" t="s">
        <v>277</v>
      </c>
      <c r="C4" s="35" t="s">
        <v>278</v>
      </c>
      <c r="D4" s="35" t="s">
        <v>279</v>
      </c>
      <c r="E4" s="35" t="s">
        <v>280</v>
      </c>
      <c r="F4" s="59" t="s">
        <v>281</v>
      </c>
      <c r="G4" s="35" t="s">
        <v>282</v>
      </c>
      <c r="H4" s="59" t="s">
        <v>283</v>
      </c>
      <c r="I4" s="59" t="s">
        <v>284</v>
      </c>
      <c r="J4" s="35" t="s">
        <v>285</v>
      </c>
    </row>
    <row r="5" s="1" customFormat="1" ht="14.25" customHeight="1" spans="1:10">
      <c r="A5" s="35">
        <v>1</v>
      </c>
      <c r="B5" s="35">
        <v>2</v>
      </c>
      <c r="C5" s="35">
        <v>3</v>
      </c>
      <c r="D5" s="35">
        <v>4</v>
      </c>
      <c r="E5" s="35">
        <v>5</v>
      </c>
      <c r="F5" s="59">
        <v>6</v>
      </c>
      <c r="G5" s="35">
        <v>7</v>
      </c>
      <c r="H5" s="59">
        <v>8</v>
      </c>
      <c r="I5" s="59">
        <v>9</v>
      </c>
      <c r="J5" s="35">
        <v>10</v>
      </c>
    </row>
    <row r="6" s="1" customFormat="1" ht="32.7" customHeight="1" spans="1:10">
      <c r="A6" s="37"/>
      <c r="B6" s="50"/>
      <c r="C6" s="50"/>
      <c r="D6" s="50"/>
      <c r="E6" s="60"/>
      <c r="F6" s="61"/>
      <c r="G6" s="60"/>
      <c r="H6" s="61"/>
      <c r="I6" s="61"/>
      <c r="J6" s="60"/>
    </row>
    <row r="7" s="1" customFormat="1" ht="32.7" customHeight="1" spans="1:10">
      <c r="A7" s="37"/>
      <c r="B7" s="23" t="s">
        <v>406</v>
      </c>
      <c r="C7" s="23" t="s">
        <v>406</v>
      </c>
      <c r="D7" s="23" t="s">
        <v>406</v>
      </c>
      <c r="E7" s="37" t="s">
        <v>406</v>
      </c>
      <c r="F7" s="23" t="s">
        <v>406</v>
      </c>
      <c r="G7" s="37" t="s">
        <v>406</v>
      </c>
      <c r="H7" s="23" t="s">
        <v>406</v>
      </c>
      <c r="I7" s="23" t="s">
        <v>406</v>
      </c>
      <c r="J7" s="37" t="s">
        <v>406</v>
      </c>
    </row>
    <row r="8" s="1" customFormat="1" ht="26" customHeight="1" spans="1:1">
      <c r="A8" s="1" t="s">
        <v>409</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1" sqref="$A1:$XFD1048576"/>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3" t="s">
        <v>410</v>
      </c>
    </row>
    <row r="2" s="1" customFormat="1" ht="28.5" customHeight="1" spans="1:8">
      <c r="A2" s="44" t="str">
        <f>"2025"&amp;"年新增资产配置表"</f>
        <v>2025年新增资产配置表</v>
      </c>
      <c r="B2" s="30"/>
      <c r="C2" s="30"/>
      <c r="D2" s="30"/>
      <c r="E2" s="30"/>
      <c r="F2" s="30"/>
      <c r="G2" s="30"/>
      <c r="H2" s="30"/>
    </row>
    <row r="3" s="1" customFormat="1" ht="13.5" customHeight="1" spans="1:8">
      <c r="A3" s="45" t="str">
        <f>"单位名称："&amp;"盈江县人民代表大会常务委员会办公室"</f>
        <v>单位名称：盈江县人民代表大会常务委员会办公室</v>
      </c>
      <c r="B3" s="32"/>
      <c r="C3" s="46"/>
      <c r="D3" s="2"/>
      <c r="E3" s="2"/>
      <c r="F3" s="2"/>
      <c r="G3" s="2"/>
      <c r="H3" s="2"/>
    </row>
    <row r="4" s="1" customFormat="1" ht="18" customHeight="1" spans="1:8">
      <c r="A4" s="12" t="s">
        <v>152</v>
      </c>
      <c r="B4" s="12" t="s">
        <v>411</v>
      </c>
      <c r="C4" s="12" t="s">
        <v>412</v>
      </c>
      <c r="D4" s="12" t="s">
        <v>413</v>
      </c>
      <c r="E4" s="12" t="s">
        <v>414</v>
      </c>
      <c r="F4" s="47" t="s">
        <v>415</v>
      </c>
      <c r="G4" s="48"/>
      <c r="H4" s="49"/>
    </row>
    <row r="5" s="1" customFormat="1" ht="18" customHeight="1" spans="1:8">
      <c r="A5" s="19"/>
      <c r="B5" s="19"/>
      <c r="C5" s="19"/>
      <c r="D5" s="19"/>
      <c r="E5" s="19"/>
      <c r="F5" s="35" t="s">
        <v>374</v>
      </c>
      <c r="G5" s="35" t="s">
        <v>416</v>
      </c>
      <c r="H5" s="35" t="s">
        <v>417</v>
      </c>
    </row>
    <row r="6" s="1" customFormat="1" ht="21" customHeight="1" spans="1:8">
      <c r="A6" s="35">
        <v>1</v>
      </c>
      <c r="B6" s="35">
        <v>2</v>
      </c>
      <c r="C6" s="35">
        <v>3</v>
      </c>
      <c r="D6" s="35">
        <v>4</v>
      </c>
      <c r="E6" s="35">
        <v>5</v>
      </c>
      <c r="F6" s="35">
        <v>6</v>
      </c>
      <c r="G6" s="35">
        <v>7</v>
      </c>
      <c r="H6" s="35">
        <v>8</v>
      </c>
    </row>
    <row r="7" s="1" customFormat="1" ht="33" customHeight="1" spans="1:8">
      <c r="A7" s="50"/>
      <c r="B7" s="50"/>
      <c r="C7" s="50"/>
      <c r="D7" s="50"/>
      <c r="E7" s="50"/>
      <c r="F7" s="41"/>
      <c r="G7" s="51"/>
      <c r="H7" s="51"/>
    </row>
    <row r="8" s="1" customFormat="1" ht="24" customHeight="1" spans="1:8">
      <c r="A8" s="52" t="s">
        <v>30</v>
      </c>
      <c r="B8" s="53"/>
      <c r="C8" s="53"/>
      <c r="D8" s="53"/>
      <c r="E8" s="53"/>
      <c r="F8" s="42"/>
      <c r="G8" s="54"/>
      <c r="H8" s="54"/>
    </row>
    <row r="9" s="1" customFormat="1" ht="21" customHeight="1" spans="1:1">
      <c r="A9" s="1" t="s">
        <v>418</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G24" sqref="G24"/>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419</v>
      </c>
    </row>
    <row r="2" s="1" customFormat="1" ht="27.75" customHeight="1" spans="1:11">
      <c r="A2" s="30" t="str">
        <f>"2025"&amp;"年上级转移支付补助项目支出预算表"</f>
        <v>2025年上级转移支付补助项目支出预算表</v>
      </c>
      <c r="B2" s="30"/>
      <c r="C2" s="30"/>
      <c r="D2" s="30"/>
      <c r="E2" s="30"/>
      <c r="F2" s="30"/>
      <c r="G2" s="30"/>
      <c r="H2" s="30"/>
      <c r="I2" s="30"/>
      <c r="J2" s="30"/>
      <c r="K2" s="30"/>
    </row>
    <row r="3" s="1" customFormat="1" ht="13.5" customHeight="1" spans="1:11">
      <c r="A3" s="31" t="str">
        <f>"单位名称："&amp;"盈江县人民代表大会常务委员会办公室"</f>
        <v>单位名称：盈江县人民代表大会常务委员会办公室</v>
      </c>
      <c r="B3" s="32"/>
      <c r="C3" s="32"/>
      <c r="D3" s="32"/>
      <c r="E3" s="32"/>
      <c r="F3" s="32"/>
      <c r="G3" s="32"/>
      <c r="H3" s="33"/>
      <c r="I3" s="33"/>
      <c r="J3" s="33"/>
      <c r="K3" s="40" t="s">
        <v>27</v>
      </c>
    </row>
    <row r="4" s="1" customFormat="1" ht="21.75" customHeight="1" spans="1:11">
      <c r="A4" s="34" t="s">
        <v>247</v>
      </c>
      <c r="B4" s="34" t="s">
        <v>154</v>
      </c>
      <c r="C4" s="34" t="s">
        <v>248</v>
      </c>
      <c r="D4" s="35" t="s">
        <v>155</v>
      </c>
      <c r="E4" s="35" t="s">
        <v>156</v>
      </c>
      <c r="F4" s="35" t="s">
        <v>249</v>
      </c>
      <c r="G4" s="35" t="s">
        <v>250</v>
      </c>
      <c r="H4" s="36" t="s">
        <v>30</v>
      </c>
      <c r="I4" s="36" t="s">
        <v>420</v>
      </c>
      <c r="J4" s="36"/>
      <c r="K4" s="36"/>
    </row>
    <row r="5" s="1" customFormat="1" ht="21.75" customHeight="1" spans="1:11">
      <c r="A5" s="34"/>
      <c r="B5" s="34"/>
      <c r="C5" s="34"/>
      <c r="D5" s="35"/>
      <c r="E5" s="35"/>
      <c r="F5" s="35"/>
      <c r="G5" s="35"/>
      <c r="H5" s="36"/>
      <c r="I5" s="35" t="s">
        <v>34</v>
      </c>
      <c r="J5" s="35" t="s">
        <v>35</v>
      </c>
      <c r="K5" s="35" t="s">
        <v>36</v>
      </c>
    </row>
    <row r="6" s="1" customFormat="1" ht="40.5" customHeight="1" spans="1:11">
      <c r="A6" s="34"/>
      <c r="B6" s="34"/>
      <c r="C6" s="34"/>
      <c r="D6" s="35"/>
      <c r="E6" s="35"/>
      <c r="F6" s="35"/>
      <c r="G6" s="35"/>
      <c r="H6" s="36"/>
      <c r="I6" s="35"/>
      <c r="J6" s="35"/>
      <c r="K6" s="35"/>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7"/>
      <c r="B8" s="23"/>
      <c r="C8" s="37"/>
      <c r="D8" s="37"/>
      <c r="E8" s="37"/>
      <c r="F8" s="37"/>
      <c r="G8" s="37"/>
      <c r="H8" s="24"/>
      <c r="I8" s="24"/>
      <c r="J8" s="24"/>
      <c r="K8" s="41"/>
    </row>
    <row r="9" s="1" customFormat="1" ht="52.5" customHeight="1" spans="1:11">
      <c r="A9" s="23"/>
      <c r="B9" s="23"/>
      <c r="C9" s="23"/>
      <c r="D9" s="23"/>
      <c r="E9" s="23"/>
      <c r="F9" s="23"/>
      <c r="G9" s="23"/>
      <c r="H9" s="24"/>
      <c r="I9" s="24"/>
      <c r="J9" s="24"/>
      <c r="K9" s="42"/>
    </row>
    <row r="10" s="1" customFormat="1" ht="30" customHeight="1" spans="1:11">
      <c r="A10" s="38" t="s">
        <v>367</v>
      </c>
      <c r="B10" s="39"/>
      <c r="C10" s="39"/>
      <c r="D10" s="39"/>
      <c r="E10" s="39"/>
      <c r="F10" s="39"/>
      <c r="G10" s="39"/>
      <c r="H10" s="24"/>
      <c r="I10" s="24"/>
      <c r="J10" s="24"/>
      <c r="K10" s="42"/>
    </row>
    <row r="11" s="1" customFormat="1" ht="19" customHeight="1" spans="1:1">
      <c r="A11" s="1"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workbookViewId="0">
      <pane ySplit="1" topLeftCell="A2" activePane="bottomLeft" state="frozen"/>
      <selection/>
      <selection pane="bottomLeft" activeCell="L15" sqref="L15"/>
    </sheetView>
  </sheetViews>
  <sheetFormatPr defaultColWidth="8" defaultRowHeight="14.25" customHeight="1" outlineLevelCol="6"/>
  <cols>
    <col min="1" max="4" width="17.5416666666667" style="1" customWidth="1"/>
    <col min="5" max="7" width="18.4166666666667" style="1" customWidth="1"/>
    <col min="8" max="16384" width="8" style="1"/>
  </cols>
  <sheetData>
    <row r="1" s="1" customFormat="1" ht="13.5" customHeight="1" spans="1:7">
      <c r="A1" s="2"/>
      <c r="B1" s="2"/>
      <c r="C1" s="2"/>
      <c r="D1" s="3"/>
      <c r="E1" s="4"/>
      <c r="F1" s="4"/>
      <c r="G1" s="5" t="s">
        <v>422</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"单位名称："&amp;"盈江县人民代表大会常务委员会办公室"</f>
        <v>单位名称：盈江县人民代表大会常务委员会办公室</v>
      </c>
      <c r="B3" s="8"/>
      <c r="C3" s="8"/>
      <c r="D3" s="8"/>
      <c r="E3" s="9"/>
      <c r="F3" s="9"/>
      <c r="G3" s="10" t="s">
        <v>27</v>
      </c>
    </row>
    <row r="4" s="1" customFormat="1" ht="21.75" customHeight="1" spans="1:7">
      <c r="A4" s="11" t="s">
        <v>248</v>
      </c>
      <c r="B4" s="11" t="s">
        <v>247</v>
      </c>
      <c r="C4" s="11" t="s">
        <v>154</v>
      </c>
      <c r="D4" s="12" t="s">
        <v>423</v>
      </c>
      <c r="E4" s="13" t="s">
        <v>34</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46</v>
      </c>
      <c r="B8" s="23"/>
      <c r="C8" s="23"/>
      <c r="D8" s="23"/>
      <c r="E8" s="24">
        <v>2318600</v>
      </c>
      <c r="F8" s="24"/>
      <c r="G8" s="24"/>
    </row>
    <row r="9" s="1" customFormat="1" ht="52.5" customHeight="1" spans="1:7">
      <c r="A9" s="25"/>
      <c r="B9" s="23" t="s">
        <v>424</v>
      </c>
      <c r="C9" s="23" t="s">
        <v>267</v>
      </c>
      <c r="D9" s="23" t="s">
        <v>425</v>
      </c>
      <c r="E9" s="24">
        <v>200000</v>
      </c>
      <c r="F9" s="24"/>
      <c r="G9" s="24"/>
    </row>
    <row r="10" s="1" customFormat="1" ht="52.5" customHeight="1" spans="1:7">
      <c r="A10" s="26"/>
      <c r="B10" s="23" t="s">
        <v>424</v>
      </c>
      <c r="C10" s="23" t="s">
        <v>258</v>
      </c>
      <c r="D10" s="23" t="s">
        <v>425</v>
      </c>
      <c r="E10" s="24">
        <v>180000</v>
      </c>
      <c r="F10" s="24"/>
      <c r="G10" s="24"/>
    </row>
    <row r="11" s="1" customFormat="1" ht="52.5" customHeight="1" spans="1:7">
      <c r="A11" s="26"/>
      <c r="B11" s="23" t="s">
        <v>424</v>
      </c>
      <c r="C11" s="23" t="s">
        <v>265</v>
      </c>
      <c r="D11" s="23" t="s">
        <v>425</v>
      </c>
      <c r="E11" s="24">
        <v>3000</v>
      </c>
      <c r="F11" s="24"/>
      <c r="G11" s="24"/>
    </row>
    <row r="12" s="1" customFormat="1" ht="52.5" customHeight="1" spans="1:7">
      <c r="A12" s="26"/>
      <c r="B12" s="23" t="s">
        <v>426</v>
      </c>
      <c r="C12" s="23" t="s">
        <v>273</v>
      </c>
      <c r="D12" s="23" t="s">
        <v>425</v>
      </c>
      <c r="E12" s="24">
        <v>928400</v>
      </c>
      <c r="F12" s="24"/>
      <c r="G12" s="24"/>
    </row>
    <row r="13" s="1" customFormat="1" ht="52.5" customHeight="1" spans="1:7">
      <c r="A13" s="26"/>
      <c r="B13" s="23" t="s">
        <v>426</v>
      </c>
      <c r="C13" s="23" t="s">
        <v>253</v>
      </c>
      <c r="D13" s="23" t="s">
        <v>425</v>
      </c>
      <c r="E13" s="24">
        <v>220000</v>
      </c>
      <c r="F13" s="24"/>
      <c r="G13" s="24"/>
    </row>
    <row r="14" s="1" customFormat="1" ht="52.5" customHeight="1" spans="1:7">
      <c r="A14" s="26"/>
      <c r="B14" s="23" t="s">
        <v>426</v>
      </c>
      <c r="C14" s="23" t="s">
        <v>256</v>
      </c>
      <c r="D14" s="23" t="s">
        <v>425</v>
      </c>
      <c r="E14" s="24">
        <v>100000</v>
      </c>
      <c r="F14" s="24"/>
      <c r="G14" s="24"/>
    </row>
    <row r="15" s="1" customFormat="1" ht="52.5" customHeight="1" spans="1:7">
      <c r="A15" s="26"/>
      <c r="B15" s="23" t="s">
        <v>426</v>
      </c>
      <c r="C15" s="23" t="s">
        <v>263</v>
      </c>
      <c r="D15" s="23" t="s">
        <v>425</v>
      </c>
      <c r="E15" s="24">
        <v>7200</v>
      </c>
      <c r="F15" s="24"/>
      <c r="G15" s="24"/>
    </row>
    <row r="16" s="1" customFormat="1" ht="52.5" customHeight="1" spans="1:7">
      <c r="A16" s="26"/>
      <c r="B16" s="23" t="s">
        <v>426</v>
      </c>
      <c r="C16" s="23" t="s">
        <v>269</v>
      </c>
      <c r="D16" s="23" t="s">
        <v>425</v>
      </c>
      <c r="E16" s="24">
        <v>480000</v>
      </c>
      <c r="F16" s="24"/>
      <c r="G16" s="24"/>
    </row>
    <row r="17" s="1" customFormat="1" ht="52.5" customHeight="1" spans="1:7">
      <c r="A17" s="26"/>
      <c r="B17" s="23" t="s">
        <v>426</v>
      </c>
      <c r="C17" s="23" t="s">
        <v>261</v>
      </c>
      <c r="D17" s="23" t="s">
        <v>425</v>
      </c>
      <c r="E17" s="24">
        <v>200000</v>
      </c>
      <c r="F17" s="24"/>
      <c r="G17" s="24"/>
    </row>
    <row r="18" s="1" customFormat="1" ht="30" customHeight="1" spans="1:7">
      <c r="A18" s="27" t="s">
        <v>30</v>
      </c>
      <c r="B18" s="28"/>
      <c r="C18" s="28"/>
      <c r="D18" s="29"/>
      <c r="E18" s="24">
        <v>2318600</v>
      </c>
      <c r="F18" s="24"/>
      <c r="G18" s="24"/>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pane ySplit="1" topLeftCell="A2" activePane="bottomLeft" state="frozen"/>
      <selection/>
      <selection pane="bottomLeft" activeCell="H20" sqref="H20"/>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16384" width="8" style="1"/>
  </cols>
  <sheetData>
    <row r="1" s="1" customFormat="1" ht="16.5" customHeight="1" spans="1:17">
      <c r="A1" s="166"/>
      <c r="B1" s="2"/>
      <c r="C1" s="2"/>
      <c r="D1" s="2"/>
      <c r="E1" s="2"/>
      <c r="F1" s="2"/>
      <c r="G1" s="2"/>
      <c r="H1" s="2"/>
      <c r="I1" s="84"/>
      <c r="J1" s="2"/>
      <c r="K1" s="2"/>
      <c r="L1" s="2"/>
      <c r="M1" s="2"/>
      <c r="N1" s="2"/>
      <c r="O1" s="2"/>
      <c r="P1" s="88" t="s">
        <v>26</v>
      </c>
      <c r="Q1" s="88"/>
    </row>
    <row r="2" s="1" customFormat="1"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s="1" customFormat="1" ht="18" customHeight="1" spans="1:17">
      <c r="A3" s="32" t="str">
        <f>"单位名称："&amp;"盈江县人民代表大会常务委员会办公室"</f>
        <v>单位名称：盈江县人民代表大会常务委员会办公室</v>
      </c>
      <c r="B3" s="32"/>
      <c r="C3" s="46"/>
      <c r="D3" s="46"/>
      <c r="E3" s="46"/>
      <c r="F3" s="46"/>
      <c r="G3" s="46"/>
      <c r="H3" s="46"/>
      <c r="I3" s="46"/>
      <c r="J3" s="46"/>
      <c r="K3" s="46"/>
      <c r="L3" s="46"/>
      <c r="M3" s="46"/>
      <c r="N3" s="46"/>
      <c r="O3" s="46"/>
      <c r="P3" s="88" t="s">
        <v>27</v>
      </c>
      <c r="Q3" s="88"/>
    </row>
    <row r="4" s="1" customFormat="1" ht="21" customHeight="1" spans="1:19">
      <c r="A4" s="12" t="s">
        <v>28</v>
      </c>
      <c r="B4" s="12" t="s">
        <v>29</v>
      </c>
      <c r="C4" s="12" t="s">
        <v>30</v>
      </c>
      <c r="D4" s="47" t="s">
        <v>31</v>
      </c>
      <c r="E4" s="48"/>
      <c r="F4" s="48"/>
      <c r="G4" s="48"/>
      <c r="H4" s="48"/>
      <c r="I4" s="14"/>
      <c r="J4" s="48"/>
      <c r="K4" s="48"/>
      <c r="L4" s="48"/>
      <c r="M4" s="48"/>
      <c r="N4" s="49"/>
      <c r="O4" s="47" t="s">
        <v>32</v>
      </c>
      <c r="P4" s="48"/>
      <c r="Q4" s="48"/>
      <c r="R4" s="48"/>
      <c r="S4" s="49"/>
    </row>
    <row r="5" s="1" customFormat="1" ht="41.25" customHeight="1" spans="1:19">
      <c r="A5" s="17"/>
      <c r="B5" s="17"/>
      <c r="C5" s="17"/>
      <c r="D5" s="17" t="s">
        <v>33</v>
      </c>
      <c r="E5" s="17" t="s">
        <v>34</v>
      </c>
      <c r="F5" s="17" t="s">
        <v>35</v>
      </c>
      <c r="G5" s="17" t="s">
        <v>36</v>
      </c>
      <c r="H5" s="12" t="s">
        <v>37</v>
      </c>
      <c r="I5" s="169" t="s">
        <v>38</v>
      </c>
      <c r="J5" s="169"/>
      <c r="K5" s="169"/>
      <c r="L5" s="169"/>
      <c r="M5" s="169"/>
      <c r="N5" s="169"/>
      <c r="O5" s="12" t="s">
        <v>33</v>
      </c>
      <c r="P5" s="12" t="s">
        <v>34</v>
      </c>
      <c r="Q5" s="12" t="s">
        <v>35</v>
      </c>
      <c r="R5" s="12" t="s">
        <v>36</v>
      </c>
      <c r="S5" s="12" t="s">
        <v>39</v>
      </c>
    </row>
    <row r="6" s="1" customFormat="1" ht="43.5" customHeight="1" spans="1:19">
      <c r="A6" s="72"/>
      <c r="B6" s="72"/>
      <c r="C6" s="72"/>
      <c r="D6" s="73"/>
      <c r="E6" s="73"/>
      <c r="F6" s="73"/>
      <c r="G6" s="72"/>
      <c r="H6" s="72"/>
      <c r="I6" s="36" t="s">
        <v>33</v>
      </c>
      <c r="J6" s="34" t="s">
        <v>40</v>
      </c>
      <c r="K6" s="34" t="s">
        <v>41</v>
      </c>
      <c r="L6" s="11" t="s">
        <v>42</v>
      </c>
      <c r="M6" s="11" t="s">
        <v>43</v>
      </c>
      <c r="N6" s="11" t="s">
        <v>44</v>
      </c>
      <c r="O6" s="73"/>
      <c r="P6" s="73"/>
      <c r="Q6" s="73"/>
      <c r="R6" s="73"/>
      <c r="S6" s="73"/>
    </row>
    <row r="7" s="1" customFormat="1"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s="1" customFormat="1" ht="52.5" customHeight="1" spans="1:19">
      <c r="A8" s="167" t="s">
        <v>45</v>
      </c>
      <c r="B8" s="167" t="s">
        <v>46</v>
      </c>
      <c r="C8" s="24">
        <v>10029989.18</v>
      </c>
      <c r="D8" s="24">
        <v>10029989.18</v>
      </c>
      <c r="E8" s="24">
        <v>10029989.18</v>
      </c>
      <c r="F8" s="24"/>
      <c r="G8" s="24"/>
      <c r="H8" s="24"/>
      <c r="I8" s="24"/>
      <c r="J8" s="24"/>
      <c r="K8" s="24"/>
      <c r="L8" s="24"/>
      <c r="M8" s="24"/>
      <c r="N8" s="24"/>
      <c r="O8" s="24"/>
      <c r="P8" s="24"/>
      <c r="Q8" s="24"/>
      <c r="R8" s="24"/>
      <c r="S8" s="24"/>
    </row>
    <row r="9" s="1" customFormat="1" ht="30" customHeight="1" spans="1:19">
      <c r="A9" s="13" t="s">
        <v>30</v>
      </c>
      <c r="B9" s="168"/>
      <c r="C9" s="157">
        <v>10029989.18</v>
      </c>
      <c r="D9" s="157">
        <v>10029989.18</v>
      </c>
      <c r="E9" s="157">
        <v>10029989.18</v>
      </c>
      <c r="F9" s="157"/>
      <c r="G9" s="157"/>
      <c r="H9" s="157"/>
      <c r="I9" s="157"/>
      <c r="J9" s="157"/>
      <c r="K9" s="157"/>
      <c r="L9" s="157"/>
      <c r="M9" s="157"/>
      <c r="N9" s="157"/>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pane ySplit="1" topLeftCell="A23" activePane="bottomLeft" state="frozen"/>
      <selection/>
      <selection pane="bottomLeft" activeCell="A1" sqref="$A1:$XFD1048576"/>
    </sheetView>
  </sheetViews>
  <sheetFormatPr defaultColWidth="7.74166666666667" defaultRowHeight="132" customHeight="1"/>
  <cols>
    <col min="1" max="1" width="8.425" style="1" customWidth="1"/>
    <col min="2" max="2" width="8.29166666666667" style="1" customWidth="1"/>
    <col min="3" max="6" width="12.6666666666667" style="1" customWidth="1"/>
    <col min="7" max="7" width="11.05" style="1" customWidth="1"/>
    <col min="8" max="8" width="3.8" style="1" customWidth="1"/>
    <col min="9" max="9" width="6.375" style="1" customWidth="1"/>
    <col min="10" max="13" width="11.175" style="1" customWidth="1"/>
    <col min="14" max="14" width="5.05" style="1" customWidth="1"/>
    <col min="15" max="15" width="11.175" style="1" customWidth="1"/>
    <col min="16" max="16384" width="7.74166666666667" style="1"/>
  </cols>
  <sheetData>
    <row r="1" s="1" customFormat="1" customHeight="1" spans="1:15">
      <c r="A1" s="159"/>
      <c r="B1" s="159"/>
      <c r="C1" s="159"/>
      <c r="D1" s="159"/>
      <c r="E1" s="159"/>
      <c r="F1" s="159"/>
      <c r="G1" s="159"/>
      <c r="H1" s="159"/>
      <c r="I1" s="159"/>
      <c r="J1" s="159"/>
      <c r="K1" s="159"/>
      <c r="L1" s="159"/>
      <c r="M1" s="159"/>
      <c r="N1" s="43" t="s">
        <v>47</v>
      </c>
      <c r="O1" s="43"/>
    </row>
    <row r="2" s="1" customFormat="1" customHeight="1" spans="1:15">
      <c r="A2" s="160" t="str">
        <f>"2025"&amp;"年部门支出预算表"</f>
        <v>2025年部门支出预算表</v>
      </c>
      <c r="B2" s="160"/>
      <c r="C2" s="160"/>
      <c r="D2" s="160"/>
      <c r="E2" s="160"/>
      <c r="F2" s="160"/>
      <c r="G2" s="160"/>
      <c r="H2" s="160"/>
      <c r="I2" s="160"/>
      <c r="J2" s="160"/>
      <c r="K2" s="160"/>
      <c r="L2" s="160"/>
      <c r="M2" s="160"/>
      <c r="N2" s="160"/>
      <c r="O2" s="160"/>
    </row>
    <row r="3" s="1" customFormat="1" customHeight="1" spans="1:15">
      <c r="A3" s="32" t="str">
        <f>"单位名称："&amp;"盈江县人民代表大会常务委员会办公室"</f>
        <v>单位名称：盈江县人民代表大会常务委员会办公室</v>
      </c>
      <c r="B3" s="32"/>
      <c r="C3" s="32"/>
      <c r="D3" s="32"/>
      <c r="E3" s="32"/>
      <c r="F3" s="32"/>
      <c r="G3" s="159"/>
      <c r="H3" s="159"/>
      <c r="I3" s="159"/>
      <c r="J3" s="159"/>
      <c r="K3" s="159"/>
      <c r="L3" s="159"/>
      <c r="M3" s="159"/>
      <c r="N3" s="43" t="s">
        <v>1</v>
      </c>
      <c r="O3" s="43"/>
    </row>
    <row r="4" s="1" customFormat="1" customHeight="1" spans="1:15">
      <c r="A4" s="161" t="s">
        <v>48</v>
      </c>
      <c r="B4" s="161" t="s">
        <v>49</v>
      </c>
      <c r="C4" s="161" t="s">
        <v>30</v>
      </c>
      <c r="D4" s="161" t="s">
        <v>34</v>
      </c>
      <c r="E4" s="161"/>
      <c r="F4" s="161"/>
      <c r="G4" s="161" t="s">
        <v>35</v>
      </c>
      <c r="H4" s="161" t="s">
        <v>36</v>
      </c>
      <c r="I4" s="161" t="s">
        <v>50</v>
      </c>
      <c r="J4" s="161" t="s">
        <v>51</v>
      </c>
      <c r="K4" s="161"/>
      <c r="L4" s="161"/>
      <c r="M4" s="161"/>
      <c r="N4" s="161"/>
      <c r="O4" s="161"/>
    </row>
    <row r="5" s="1" customFormat="1" customHeight="1" spans="1:15">
      <c r="A5" s="161"/>
      <c r="B5" s="161"/>
      <c r="C5" s="161"/>
      <c r="D5" s="161" t="s">
        <v>33</v>
      </c>
      <c r="E5" s="161" t="s">
        <v>52</v>
      </c>
      <c r="F5" s="161" t="s">
        <v>53</v>
      </c>
      <c r="G5" s="161"/>
      <c r="H5" s="161"/>
      <c r="I5" s="161"/>
      <c r="J5" s="161" t="s">
        <v>33</v>
      </c>
      <c r="K5" s="161" t="s">
        <v>54</v>
      </c>
      <c r="L5" s="161" t="s">
        <v>55</v>
      </c>
      <c r="M5" s="161" t="s">
        <v>56</v>
      </c>
      <c r="N5" s="161" t="s">
        <v>57</v>
      </c>
      <c r="O5" s="161" t="s">
        <v>58</v>
      </c>
    </row>
    <row r="6" s="1" customFormat="1" customHeight="1" spans="1:15">
      <c r="A6" s="162" t="s">
        <v>59</v>
      </c>
      <c r="B6" s="162" t="s">
        <v>60</v>
      </c>
      <c r="C6" s="162" t="s">
        <v>61</v>
      </c>
      <c r="D6" s="162" t="s">
        <v>62</v>
      </c>
      <c r="E6" s="162" t="s">
        <v>63</v>
      </c>
      <c r="F6" s="162" t="s">
        <v>64</v>
      </c>
      <c r="G6" s="162" t="s">
        <v>65</v>
      </c>
      <c r="H6" s="162" t="s">
        <v>66</v>
      </c>
      <c r="I6" s="162" t="s">
        <v>67</v>
      </c>
      <c r="J6" s="162" t="s">
        <v>68</v>
      </c>
      <c r="K6" s="162" t="s">
        <v>69</v>
      </c>
      <c r="L6" s="162" t="s">
        <v>70</v>
      </c>
      <c r="M6" s="162" t="s">
        <v>71</v>
      </c>
      <c r="N6" s="162" t="s">
        <v>72</v>
      </c>
      <c r="O6" s="162" t="s">
        <v>73</v>
      </c>
    </row>
    <row r="7" s="1" customFormat="1" customHeight="1" spans="1:15">
      <c r="A7" s="163" t="s">
        <v>74</v>
      </c>
      <c r="B7" s="163" t="s">
        <v>75</v>
      </c>
      <c r="C7" s="132">
        <v>8097613.24</v>
      </c>
      <c r="D7" s="132">
        <v>8097613.24</v>
      </c>
      <c r="E7" s="132">
        <v>5779013.24</v>
      </c>
      <c r="F7" s="132">
        <v>2318600</v>
      </c>
      <c r="G7" s="132"/>
      <c r="H7" s="132"/>
      <c r="I7" s="132"/>
      <c r="J7" s="132"/>
      <c r="K7" s="132"/>
      <c r="L7" s="132"/>
      <c r="M7" s="132"/>
      <c r="N7" s="132"/>
      <c r="O7" s="132"/>
    </row>
    <row r="8" s="1" customFormat="1" customHeight="1" spans="1:15">
      <c r="A8" s="164" t="s">
        <v>76</v>
      </c>
      <c r="B8" s="164" t="s">
        <v>77</v>
      </c>
      <c r="C8" s="132">
        <v>8086213.24</v>
      </c>
      <c r="D8" s="132">
        <v>8086213.24</v>
      </c>
      <c r="E8" s="132">
        <v>5770613.24</v>
      </c>
      <c r="F8" s="132">
        <v>2315600</v>
      </c>
      <c r="G8" s="132"/>
      <c r="H8" s="132"/>
      <c r="I8" s="132"/>
      <c r="J8" s="132"/>
      <c r="K8" s="132"/>
      <c r="L8" s="132"/>
      <c r="M8" s="132"/>
      <c r="N8" s="132"/>
      <c r="O8" s="132"/>
    </row>
    <row r="9" s="1" customFormat="1" customHeight="1" spans="1:15">
      <c r="A9" s="165" t="s">
        <v>78</v>
      </c>
      <c r="B9" s="165" t="s">
        <v>79</v>
      </c>
      <c r="C9" s="132">
        <v>5770613.24</v>
      </c>
      <c r="D9" s="132">
        <v>5770613.24</v>
      </c>
      <c r="E9" s="132">
        <v>5770613.24</v>
      </c>
      <c r="F9" s="132"/>
      <c r="G9" s="132"/>
      <c r="H9" s="132"/>
      <c r="I9" s="132"/>
      <c r="J9" s="132"/>
      <c r="K9" s="132"/>
      <c r="L9" s="132"/>
      <c r="M9" s="132"/>
      <c r="N9" s="132"/>
      <c r="O9" s="132"/>
    </row>
    <row r="10" s="1" customFormat="1" customHeight="1" spans="1:15">
      <c r="A10" s="165" t="s">
        <v>80</v>
      </c>
      <c r="B10" s="165" t="s">
        <v>81</v>
      </c>
      <c r="C10" s="132">
        <v>687200</v>
      </c>
      <c r="D10" s="132">
        <v>687200</v>
      </c>
      <c r="E10" s="132"/>
      <c r="F10" s="132">
        <v>687200</v>
      </c>
      <c r="G10" s="132"/>
      <c r="H10" s="132"/>
      <c r="I10" s="132"/>
      <c r="J10" s="132"/>
      <c r="K10" s="132"/>
      <c r="L10" s="132"/>
      <c r="M10" s="132"/>
      <c r="N10" s="132"/>
      <c r="O10" s="132"/>
    </row>
    <row r="11" s="1" customFormat="1" customHeight="1" spans="1:15">
      <c r="A11" s="165" t="s">
        <v>82</v>
      </c>
      <c r="B11" s="165" t="s">
        <v>83</v>
      </c>
      <c r="C11" s="132">
        <v>480000</v>
      </c>
      <c r="D11" s="132">
        <v>480000</v>
      </c>
      <c r="E11" s="132"/>
      <c r="F11" s="132">
        <v>480000</v>
      </c>
      <c r="G11" s="132"/>
      <c r="H11" s="132"/>
      <c r="I11" s="132"/>
      <c r="J11" s="132"/>
      <c r="K11" s="132"/>
      <c r="L11" s="132"/>
      <c r="M11" s="132"/>
      <c r="N11" s="132"/>
      <c r="O11" s="132"/>
    </row>
    <row r="12" s="1" customFormat="1" customHeight="1" spans="1:15">
      <c r="A12" s="165" t="s">
        <v>84</v>
      </c>
      <c r="B12" s="165" t="s">
        <v>85</v>
      </c>
      <c r="C12" s="132">
        <v>948400</v>
      </c>
      <c r="D12" s="132">
        <v>948400</v>
      </c>
      <c r="E12" s="132"/>
      <c r="F12" s="132">
        <v>948400</v>
      </c>
      <c r="G12" s="132"/>
      <c r="H12" s="132"/>
      <c r="I12" s="132"/>
      <c r="J12" s="132"/>
      <c r="K12" s="132"/>
      <c r="L12" s="132"/>
      <c r="M12" s="132"/>
      <c r="N12" s="132"/>
      <c r="O12" s="132"/>
    </row>
    <row r="13" s="1" customFormat="1" customHeight="1" spans="1:15">
      <c r="A13" s="165" t="s">
        <v>86</v>
      </c>
      <c r="B13" s="165" t="s">
        <v>87</v>
      </c>
      <c r="C13" s="132">
        <v>200000</v>
      </c>
      <c r="D13" s="132">
        <v>200000</v>
      </c>
      <c r="E13" s="132"/>
      <c r="F13" s="132">
        <v>200000</v>
      </c>
      <c r="G13" s="132"/>
      <c r="H13" s="132"/>
      <c r="I13" s="132"/>
      <c r="J13" s="132"/>
      <c r="K13" s="132"/>
      <c r="L13" s="132"/>
      <c r="M13" s="132"/>
      <c r="N13" s="132"/>
      <c r="O13" s="132"/>
    </row>
    <row r="14" s="1" customFormat="1" customHeight="1" spans="1:15">
      <c r="A14" s="164" t="s">
        <v>88</v>
      </c>
      <c r="B14" s="164" t="s">
        <v>89</v>
      </c>
      <c r="C14" s="132">
        <v>8400</v>
      </c>
      <c r="D14" s="132">
        <v>8400</v>
      </c>
      <c r="E14" s="132">
        <v>8400</v>
      </c>
      <c r="F14" s="132"/>
      <c r="G14" s="132"/>
      <c r="H14" s="132"/>
      <c r="I14" s="132"/>
      <c r="J14" s="132"/>
      <c r="K14" s="132"/>
      <c r="L14" s="132"/>
      <c r="M14" s="132"/>
      <c r="N14" s="132"/>
      <c r="O14" s="132"/>
    </row>
    <row r="15" s="1" customFormat="1" customHeight="1" spans="1:15">
      <c r="A15" s="165" t="s">
        <v>90</v>
      </c>
      <c r="B15" s="165" t="s">
        <v>79</v>
      </c>
      <c r="C15" s="132">
        <v>8400</v>
      </c>
      <c r="D15" s="132">
        <v>8400</v>
      </c>
      <c r="E15" s="132">
        <v>8400</v>
      </c>
      <c r="F15" s="132"/>
      <c r="G15" s="132"/>
      <c r="H15" s="132"/>
      <c r="I15" s="132"/>
      <c r="J15" s="132"/>
      <c r="K15" s="132"/>
      <c r="L15" s="132"/>
      <c r="M15" s="132"/>
      <c r="N15" s="132"/>
      <c r="O15" s="132"/>
    </row>
    <row r="16" s="1" customFormat="1" customHeight="1" spans="1:15">
      <c r="A16" s="164" t="s">
        <v>91</v>
      </c>
      <c r="B16" s="164" t="s">
        <v>92</v>
      </c>
      <c r="C16" s="132">
        <v>3000</v>
      </c>
      <c r="D16" s="132">
        <v>3000</v>
      </c>
      <c r="E16" s="132"/>
      <c r="F16" s="132">
        <v>3000</v>
      </c>
      <c r="G16" s="132"/>
      <c r="H16" s="132"/>
      <c r="I16" s="132"/>
      <c r="J16" s="132"/>
      <c r="K16" s="132"/>
      <c r="L16" s="132"/>
      <c r="M16" s="132"/>
      <c r="N16" s="132"/>
      <c r="O16" s="132"/>
    </row>
    <row r="17" s="1" customFormat="1" customHeight="1" spans="1:15">
      <c r="A17" s="165" t="s">
        <v>93</v>
      </c>
      <c r="B17" s="165" t="s">
        <v>92</v>
      </c>
      <c r="C17" s="132">
        <v>3000</v>
      </c>
      <c r="D17" s="132">
        <v>3000</v>
      </c>
      <c r="E17" s="132"/>
      <c r="F17" s="132">
        <v>3000</v>
      </c>
      <c r="G17" s="132"/>
      <c r="H17" s="132"/>
      <c r="I17" s="132"/>
      <c r="J17" s="132"/>
      <c r="K17" s="132"/>
      <c r="L17" s="132"/>
      <c r="M17" s="132"/>
      <c r="N17" s="132"/>
      <c r="O17" s="132"/>
    </row>
    <row r="18" s="1" customFormat="1" customHeight="1" spans="1:15">
      <c r="A18" s="163" t="s">
        <v>94</v>
      </c>
      <c r="B18" s="163" t="s">
        <v>95</v>
      </c>
      <c r="C18" s="132">
        <v>1070538.63</v>
      </c>
      <c r="D18" s="132">
        <v>1070538.63</v>
      </c>
      <c r="E18" s="132">
        <v>1070538.63</v>
      </c>
      <c r="F18" s="132"/>
      <c r="G18" s="132"/>
      <c r="H18" s="132"/>
      <c r="I18" s="132"/>
      <c r="J18" s="132"/>
      <c r="K18" s="132"/>
      <c r="L18" s="132"/>
      <c r="M18" s="132"/>
      <c r="N18" s="132"/>
      <c r="O18" s="132"/>
    </row>
    <row r="19" s="1" customFormat="1" customHeight="1" spans="1:15">
      <c r="A19" s="164" t="s">
        <v>96</v>
      </c>
      <c r="B19" s="164" t="s">
        <v>97</v>
      </c>
      <c r="C19" s="132">
        <v>1058697.43</v>
      </c>
      <c r="D19" s="132">
        <v>1058697.43</v>
      </c>
      <c r="E19" s="132">
        <v>1058697.43</v>
      </c>
      <c r="F19" s="132"/>
      <c r="G19" s="132"/>
      <c r="H19" s="132"/>
      <c r="I19" s="132"/>
      <c r="J19" s="132"/>
      <c r="K19" s="132"/>
      <c r="L19" s="132"/>
      <c r="M19" s="132"/>
      <c r="N19" s="132"/>
      <c r="O19" s="132"/>
    </row>
    <row r="20" s="1" customFormat="1" customHeight="1" spans="1:15">
      <c r="A20" s="165" t="s">
        <v>98</v>
      </c>
      <c r="B20" s="165" t="s">
        <v>99</v>
      </c>
      <c r="C20" s="132">
        <v>34000</v>
      </c>
      <c r="D20" s="132">
        <v>34000</v>
      </c>
      <c r="E20" s="132">
        <v>34000</v>
      </c>
      <c r="F20" s="132"/>
      <c r="G20" s="132"/>
      <c r="H20" s="132"/>
      <c r="I20" s="132"/>
      <c r="J20" s="132"/>
      <c r="K20" s="132"/>
      <c r="L20" s="132"/>
      <c r="M20" s="132"/>
      <c r="N20" s="132"/>
      <c r="O20" s="132"/>
    </row>
    <row r="21" s="1" customFormat="1" customHeight="1" spans="1:15">
      <c r="A21" s="165" t="s">
        <v>100</v>
      </c>
      <c r="B21" s="165" t="s">
        <v>101</v>
      </c>
      <c r="C21" s="132">
        <v>738357.15</v>
      </c>
      <c r="D21" s="132">
        <v>738357.15</v>
      </c>
      <c r="E21" s="132">
        <v>738357.15</v>
      </c>
      <c r="F21" s="132"/>
      <c r="G21" s="132"/>
      <c r="H21" s="132"/>
      <c r="I21" s="132"/>
      <c r="J21" s="132"/>
      <c r="K21" s="132"/>
      <c r="L21" s="132"/>
      <c r="M21" s="132"/>
      <c r="N21" s="132"/>
      <c r="O21" s="132"/>
    </row>
    <row r="22" s="1" customFormat="1" customHeight="1" spans="1:15">
      <c r="A22" s="165" t="s">
        <v>102</v>
      </c>
      <c r="B22" s="165" t="s">
        <v>103</v>
      </c>
      <c r="C22" s="132">
        <v>286340.28</v>
      </c>
      <c r="D22" s="132">
        <v>286340.28</v>
      </c>
      <c r="E22" s="132">
        <v>286340.28</v>
      </c>
      <c r="F22" s="132"/>
      <c r="G22" s="132"/>
      <c r="H22" s="132"/>
      <c r="I22" s="132"/>
      <c r="J22" s="132"/>
      <c r="K22" s="132"/>
      <c r="L22" s="132"/>
      <c r="M22" s="132"/>
      <c r="N22" s="132"/>
      <c r="O22" s="132"/>
    </row>
    <row r="23" s="1" customFormat="1" customHeight="1" spans="1:15">
      <c r="A23" s="164" t="s">
        <v>104</v>
      </c>
      <c r="B23" s="164" t="s">
        <v>105</v>
      </c>
      <c r="C23" s="132">
        <v>6654</v>
      </c>
      <c r="D23" s="132">
        <v>6654</v>
      </c>
      <c r="E23" s="132">
        <v>6654</v>
      </c>
      <c r="F23" s="132"/>
      <c r="G23" s="132"/>
      <c r="H23" s="132"/>
      <c r="I23" s="132"/>
      <c r="J23" s="132"/>
      <c r="K23" s="132"/>
      <c r="L23" s="132"/>
      <c r="M23" s="132"/>
      <c r="N23" s="132"/>
      <c r="O23" s="132"/>
    </row>
    <row r="24" s="1" customFormat="1" customHeight="1" spans="1:15">
      <c r="A24" s="165" t="s">
        <v>106</v>
      </c>
      <c r="B24" s="165" t="s">
        <v>107</v>
      </c>
      <c r="C24" s="132">
        <v>6654</v>
      </c>
      <c r="D24" s="132">
        <v>6654</v>
      </c>
      <c r="E24" s="132">
        <v>6654</v>
      </c>
      <c r="F24" s="132"/>
      <c r="G24" s="132"/>
      <c r="H24" s="132"/>
      <c r="I24" s="132"/>
      <c r="J24" s="132"/>
      <c r="K24" s="132"/>
      <c r="L24" s="132"/>
      <c r="M24" s="132"/>
      <c r="N24" s="132"/>
      <c r="O24" s="132"/>
    </row>
    <row r="25" s="1" customFormat="1" customHeight="1" spans="1:15">
      <c r="A25" s="164" t="s">
        <v>108</v>
      </c>
      <c r="B25" s="164" t="s">
        <v>109</v>
      </c>
      <c r="C25" s="132">
        <v>5187.2</v>
      </c>
      <c r="D25" s="132">
        <v>5187.2</v>
      </c>
      <c r="E25" s="132">
        <v>5187.2</v>
      </c>
      <c r="F25" s="132"/>
      <c r="G25" s="132"/>
      <c r="H25" s="132"/>
      <c r="I25" s="132"/>
      <c r="J25" s="132"/>
      <c r="K25" s="132"/>
      <c r="L25" s="132"/>
      <c r="M25" s="132"/>
      <c r="N25" s="132"/>
      <c r="O25" s="132"/>
    </row>
    <row r="26" s="1" customFormat="1" customHeight="1" spans="1:15">
      <c r="A26" s="165" t="s">
        <v>110</v>
      </c>
      <c r="B26" s="165" t="s">
        <v>109</v>
      </c>
      <c r="C26" s="132">
        <v>5187.2</v>
      </c>
      <c r="D26" s="132">
        <v>5187.2</v>
      </c>
      <c r="E26" s="132">
        <v>5187.2</v>
      </c>
      <c r="F26" s="132"/>
      <c r="G26" s="132"/>
      <c r="H26" s="132"/>
      <c r="I26" s="132"/>
      <c r="J26" s="132"/>
      <c r="K26" s="132"/>
      <c r="L26" s="132"/>
      <c r="M26" s="132"/>
      <c r="N26" s="132"/>
      <c r="O26" s="132"/>
    </row>
    <row r="27" s="1" customFormat="1" customHeight="1" spans="1:15">
      <c r="A27" s="163" t="s">
        <v>111</v>
      </c>
      <c r="B27" s="163" t="s">
        <v>112</v>
      </c>
      <c r="C27" s="132">
        <v>394793.31</v>
      </c>
      <c r="D27" s="132">
        <v>394793.31</v>
      </c>
      <c r="E27" s="132">
        <v>394793.31</v>
      </c>
      <c r="F27" s="132"/>
      <c r="G27" s="132"/>
      <c r="H27" s="132"/>
      <c r="I27" s="132"/>
      <c r="J27" s="132"/>
      <c r="K27" s="132"/>
      <c r="L27" s="132"/>
      <c r="M27" s="132"/>
      <c r="N27" s="132"/>
      <c r="O27" s="132"/>
    </row>
    <row r="28" s="1" customFormat="1" customHeight="1" spans="1:15">
      <c r="A28" s="164" t="s">
        <v>113</v>
      </c>
      <c r="B28" s="164" t="s">
        <v>114</v>
      </c>
      <c r="C28" s="132">
        <v>394793.31</v>
      </c>
      <c r="D28" s="132">
        <v>394793.31</v>
      </c>
      <c r="E28" s="132">
        <v>394793.31</v>
      </c>
      <c r="F28" s="132"/>
      <c r="G28" s="132"/>
      <c r="H28" s="132"/>
      <c r="I28" s="132"/>
      <c r="J28" s="132"/>
      <c r="K28" s="132"/>
      <c r="L28" s="132"/>
      <c r="M28" s="132"/>
      <c r="N28" s="132"/>
      <c r="O28" s="132"/>
    </row>
    <row r="29" s="1" customFormat="1" customHeight="1" spans="1:15">
      <c r="A29" s="165" t="s">
        <v>115</v>
      </c>
      <c r="B29" s="165" t="s">
        <v>116</v>
      </c>
      <c r="C29" s="132">
        <v>364563.85</v>
      </c>
      <c r="D29" s="132">
        <v>364563.85</v>
      </c>
      <c r="E29" s="132">
        <v>364563.85</v>
      </c>
      <c r="F29" s="132"/>
      <c r="G29" s="132"/>
      <c r="H29" s="132"/>
      <c r="I29" s="132"/>
      <c r="J29" s="132"/>
      <c r="K29" s="132"/>
      <c r="L29" s="132"/>
      <c r="M29" s="132"/>
      <c r="N29" s="132"/>
      <c r="O29" s="132"/>
    </row>
    <row r="30" s="1" customFormat="1" customHeight="1" spans="1:15">
      <c r="A30" s="165" t="s">
        <v>117</v>
      </c>
      <c r="B30" s="165" t="s">
        <v>118</v>
      </c>
      <c r="C30" s="132"/>
      <c r="D30" s="132"/>
      <c r="E30" s="132"/>
      <c r="F30" s="132"/>
      <c r="G30" s="132"/>
      <c r="H30" s="132"/>
      <c r="I30" s="132"/>
      <c r="J30" s="132"/>
      <c r="K30" s="132"/>
      <c r="L30" s="132"/>
      <c r="M30" s="132"/>
      <c r="N30" s="132"/>
      <c r="O30" s="132"/>
    </row>
    <row r="31" s="1" customFormat="1" customHeight="1" spans="1:15">
      <c r="A31" s="165" t="s">
        <v>119</v>
      </c>
      <c r="B31" s="165" t="s">
        <v>120</v>
      </c>
      <c r="C31" s="132">
        <v>30229.46</v>
      </c>
      <c r="D31" s="132">
        <v>30229.46</v>
      </c>
      <c r="E31" s="132">
        <v>30229.46</v>
      </c>
      <c r="F31" s="132"/>
      <c r="G31" s="132"/>
      <c r="H31" s="132"/>
      <c r="I31" s="132"/>
      <c r="J31" s="132"/>
      <c r="K31" s="132"/>
      <c r="L31" s="132"/>
      <c r="M31" s="132"/>
      <c r="N31" s="132"/>
      <c r="O31" s="132"/>
    </row>
    <row r="32" s="1" customFormat="1" customHeight="1" spans="1:15">
      <c r="A32" s="163" t="s">
        <v>121</v>
      </c>
      <c r="B32" s="163" t="s">
        <v>122</v>
      </c>
      <c r="C32" s="132">
        <v>467044</v>
      </c>
      <c r="D32" s="132">
        <v>467044</v>
      </c>
      <c r="E32" s="132">
        <v>467044</v>
      </c>
      <c r="F32" s="132"/>
      <c r="G32" s="132"/>
      <c r="H32" s="132"/>
      <c r="I32" s="132"/>
      <c r="J32" s="132"/>
      <c r="K32" s="132"/>
      <c r="L32" s="132"/>
      <c r="M32" s="132"/>
      <c r="N32" s="132"/>
      <c r="O32" s="132"/>
    </row>
    <row r="33" s="1" customFormat="1" customHeight="1" spans="1:15">
      <c r="A33" s="164" t="s">
        <v>123</v>
      </c>
      <c r="B33" s="164" t="s">
        <v>124</v>
      </c>
      <c r="C33" s="132">
        <v>467044</v>
      </c>
      <c r="D33" s="132">
        <v>467044</v>
      </c>
      <c r="E33" s="132">
        <v>467044</v>
      </c>
      <c r="F33" s="132"/>
      <c r="G33" s="132"/>
      <c r="H33" s="132"/>
      <c r="I33" s="132"/>
      <c r="J33" s="132"/>
      <c r="K33" s="132"/>
      <c r="L33" s="132"/>
      <c r="M33" s="132"/>
      <c r="N33" s="132"/>
      <c r="O33" s="132"/>
    </row>
    <row r="34" s="1" customFormat="1" customHeight="1" spans="1:15">
      <c r="A34" s="165" t="s">
        <v>125</v>
      </c>
      <c r="B34" s="165" t="s">
        <v>126</v>
      </c>
      <c r="C34" s="132">
        <v>467044</v>
      </c>
      <c r="D34" s="132">
        <v>467044</v>
      </c>
      <c r="E34" s="132">
        <v>467044</v>
      </c>
      <c r="F34" s="132"/>
      <c r="G34" s="132"/>
      <c r="H34" s="132"/>
      <c r="I34" s="132"/>
      <c r="J34" s="132"/>
      <c r="K34" s="132"/>
      <c r="L34" s="132"/>
      <c r="M34" s="132"/>
      <c r="N34" s="132"/>
      <c r="O34" s="132"/>
    </row>
    <row r="35" s="1" customFormat="1" customHeight="1" spans="1:15">
      <c r="A35" s="162" t="s">
        <v>30</v>
      </c>
      <c r="B35" s="162"/>
      <c r="C35" s="132">
        <v>10029989.18</v>
      </c>
      <c r="D35" s="132">
        <v>10029989.18</v>
      </c>
      <c r="E35" s="132">
        <v>7711389.18</v>
      </c>
      <c r="F35" s="132">
        <v>2318600</v>
      </c>
      <c r="G35" s="132"/>
      <c r="H35" s="132"/>
      <c r="I35" s="132"/>
      <c r="J35" s="132"/>
      <c r="K35" s="132"/>
      <c r="L35" s="132"/>
      <c r="M35" s="132"/>
      <c r="N35" s="132"/>
      <c r="O35" s="132"/>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1" sqref="$A1:$XFD1048576"/>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6"/>
      <c r="B1" s="46"/>
      <c r="C1" s="46"/>
      <c r="D1" s="88" t="s">
        <v>127</v>
      </c>
    </row>
    <row r="2" s="1" customFormat="1" ht="30.75" customHeight="1" spans="1:4">
      <c r="A2" s="152" t="str">
        <f>"2025"&amp;"年部门财政拨款收支预算总表"</f>
        <v>2025年部门财政拨款收支预算总表</v>
      </c>
      <c r="B2" s="152"/>
      <c r="C2" s="152"/>
      <c r="D2" s="152"/>
    </row>
    <row r="3" s="1" customFormat="1" ht="18.75" customHeight="1" spans="1:4">
      <c r="A3" s="32" t="str">
        <f>"单位名称："&amp;"盈江县人民代表大会常务委员会办公室"</f>
        <v>单位名称：盈江县人民代表大会常务委员会办公室</v>
      </c>
      <c r="B3" s="153"/>
      <c r="C3" s="153"/>
      <c r="D3" s="89" t="s">
        <v>1</v>
      </c>
    </row>
    <row r="4" s="1" customFormat="1" ht="19.5" customHeight="1" spans="1:4">
      <c r="A4" s="13" t="s">
        <v>128</v>
      </c>
      <c r="B4" s="15"/>
      <c r="C4" s="13" t="s">
        <v>129</v>
      </c>
      <c r="D4" s="15"/>
    </row>
    <row r="5" s="1" customFormat="1" ht="21.75" customHeight="1" spans="1:4">
      <c r="A5" s="70" t="s">
        <v>130</v>
      </c>
      <c r="B5" s="12" t="s">
        <v>5</v>
      </c>
      <c r="C5" s="70" t="s">
        <v>131</v>
      </c>
      <c r="D5" s="12" t="s">
        <v>5</v>
      </c>
    </row>
    <row r="6" s="1" customFormat="1" ht="17.25" customHeight="1" spans="1:4">
      <c r="A6" s="72"/>
      <c r="B6" s="19"/>
      <c r="C6" s="72"/>
      <c r="D6" s="19"/>
    </row>
    <row r="7" s="1" customFormat="1" ht="19.5" customHeight="1" spans="1:4">
      <c r="A7" s="85" t="s">
        <v>132</v>
      </c>
      <c r="B7" s="24">
        <v>10029989.18</v>
      </c>
      <c r="C7" s="85" t="s">
        <v>133</v>
      </c>
      <c r="D7" s="24">
        <v>10029989.18</v>
      </c>
    </row>
    <row r="8" s="1" customFormat="1" ht="19.5" customHeight="1" spans="1:4">
      <c r="A8" s="85" t="s">
        <v>134</v>
      </c>
      <c r="B8" s="24">
        <v>10029989.18</v>
      </c>
      <c r="C8" s="154" t="str">
        <f>"（"&amp;"一"&amp;"）"&amp;"一般公共服务支出"</f>
        <v>（一）一般公共服务支出</v>
      </c>
      <c r="D8" s="24">
        <v>8097613.24</v>
      </c>
    </row>
    <row r="9" s="1" customFormat="1" ht="19.5" customHeight="1" spans="1:4">
      <c r="A9" s="155" t="s">
        <v>135</v>
      </c>
      <c r="B9" s="24"/>
      <c r="C9" s="154" t="str">
        <f>"（"&amp;"二"&amp;"）"&amp;"社会保障和就业支出"</f>
        <v>（二）社会保障和就业支出</v>
      </c>
      <c r="D9" s="24">
        <v>1070538.63</v>
      </c>
    </row>
    <row r="10" s="1" customFormat="1" ht="19.5" customHeight="1" spans="1:4">
      <c r="A10" s="155" t="s">
        <v>136</v>
      </c>
      <c r="B10" s="24"/>
      <c r="C10" s="154" t="str">
        <f>"（"&amp;"三"&amp;"）"&amp;"卫生健康支出"</f>
        <v>（三）卫生健康支出</v>
      </c>
      <c r="D10" s="24">
        <v>394793.31</v>
      </c>
    </row>
    <row r="11" s="1" customFormat="1" ht="19.5" customHeight="1" spans="1:4">
      <c r="A11" s="155" t="s">
        <v>137</v>
      </c>
      <c r="B11" s="24"/>
      <c r="C11" s="154" t="str">
        <f>"（"&amp;"四"&amp;"）"&amp;"住房保障支出"</f>
        <v>（四）住房保障支出</v>
      </c>
      <c r="D11" s="24">
        <v>467044</v>
      </c>
    </row>
    <row r="12" s="1" customFormat="1" ht="19.5" customHeight="1" spans="1:4">
      <c r="A12" s="155" t="s">
        <v>134</v>
      </c>
      <c r="B12" s="24"/>
      <c r="C12" s="154"/>
      <c r="D12" s="24"/>
    </row>
    <row r="13" s="1" customFormat="1" ht="19.5" customHeight="1" spans="1:4">
      <c r="A13" s="155" t="s">
        <v>135</v>
      </c>
      <c r="B13" s="24"/>
      <c r="C13" s="154"/>
      <c r="D13" s="24"/>
    </row>
    <row r="14" s="1" customFormat="1" ht="19.5" customHeight="1" spans="1:4">
      <c r="A14" s="155" t="s">
        <v>136</v>
      </c>
      <c r="B14" s="24"/>
      <c r="C14" s="154"/>
      <c r="D14" s="24"/>
    </row>
    <row r="15" s="1" customFormat="1" ht="19.5" customHeight="1" spans="1:4">
      <c r="A15" s="156"/>
      <c r="B15" s="24"/>
      <c r="C15" s="154"/>
      <c r="D15" s="24"/>
    </row>
    <row r="16" s="1" customFormat="1" ht="19.5" customHeight="1" spans="1:4">
      <c r="A16" s="156"/>
      <c r="B16" s="24"/>
      <c r="C16" s="154"/>
      <c r="D16" s="24"/>
    </row>
    <row r="17" s="1" customFormat="1" ht="19.5" customHeight="1" spans="1:4">
      <c r="A17" s="156"/>
      <c r="B17" s="24"/>
      <c r="C17" s="154"/>
      <c r="D17" s="24"/>
    </row>
    <row r="18" s="1" customFormat="1" ht="19.5" customHeight="1" spans="1:4">
      <c r="A18" s="156"/>
      <c r="B18" s="24"/>
      <c r="C18" s="154"/>
      <c r="D18" s="24"/>
    </row>
    <row r="19" s="1" customFormat="1" ht="19.5" customHeight="1" spans="1:4">
      <c r="A19" s="156"/>
      <c r="B19" s="24"/>
      <c r="C19" s="154"/>
      <c r="D19" s="24"/>
    </row>
    <row r="20" s="1" customFormat="1" ht="19.5" customHeight="1" spans="1:4">
      <c r="A20" s="85"/>
      <c r="B20" s="24"/>
      <c r="C20" s="154"/>
      <c r="D20" s="24"/>
    </row>
    <row r="21" s="1" customFormat="1" ht="19.5" customHeight="1" spans="1:4">
      <c r="A21" s="85"/>
      <c r="B21" s="24"/>
      <c r="C21" s="85"/>
      <c r="D21" s="24"/>
    </row>
    <row r="22" s="1" customFormat="1" ht="19.5" customHeight="1" spans="1:4">
      <c r="A22" s="85"/>
      <c r="B22" s="24"/>
      <c r="C22" s="85"/>
      <c r="D22" s="24"/>
    </row>
    <row r="23" s="1" customFormat="1" ht="19.5" customHeight="1" spans="1:4">
      <c r="A23" s="85"/>
      <c r="B23" s="24"/>
      <c r="C23" s="85"/>
      <c r="D23" s="24"/>
    </row>
    <row r="24" s="1" customFormat="1" ht="19.5" customHeight="1" spans="1:4">
      <c r="A24" s="85"/>
      <c r="B24" s="24"/>
      <c r="C24" s="85"/>
      <c r="D24" s="24"/>
    </row>
    <row r="25" s="1" customFormat="1" ht="19.5" customHeight="1" spans="1:4">
      <c r="A25" s="85"/>
      <c r="B25" s="24"/>
      <c r="C25" s="85"/>
      <c r="D25" s="24"/>
    </row>
    <row r="26" s="1" customFormat="1" ht="19.5" customHeight="1" spans="1:4">
      <c r="A26" s="154"/>
      <c r="B26" s="24"/>
      <c r="C26" s="85"/>
      <c r="D26" s="24"/>
    </row>
    <row r="27" s="1" customFormat="1" ht="19.5" customHeight="1" spans="1:4">
      <c r="A27" s="85"/>
      <c r="B27" s="24"/>
      <c r="C27" s="85"/>
      <c r="D27" s="24"/>
    </row>
    <row r="28" s="1" customFormat="1" customHeight="1" spans="1:4">
      <c r="A28" s="85"/>
      <c r="B28" s="24"/>
      <c r="C28" s="155"/>
      <c r="D28" s="24"/>
    </row>
    <row r="29" s="1" customFormat="1" ht="19.5" customHeight="1" spans="1:4">
      <c r="A29" s="85"/>
      <c r="B29" s="24"/>
      <c r="C29" s="85"/>
      <c r="D29" s="24"/>
    </row>
    <row r="30" s="1" customFormat="1" ht="19.5" customHeight="1" spans="1:4">
      <c r="A30" s="154"/>
      <c r="B30" s="24"/>
      <c r="C30" s="85"/>
      <c r="D30" s="24"/>
    </row>
    <row r="31" s="1" customFormat="1" ht="18" customHeight="1" spans="1:4">
      <c r="A31" s="154"/>
      <c r="B31" s="24"/>
      <c r="C31" s="85"/>
      <c r="D31" s="24"/>
    </row>
    <row r="32" s="1" customFormat="1" ht="18" customHeight="1" spans="1:4">
      <c r="A32" s="154"/>
      <c r="B32" s="24"/>
      <c r="C32" s="155"/>
      <c r="D32" s="24"/>
    </row>
    <row r="33" s="1" customFormat="1" ht="18" customHeight="1" spans="1:4">
      <c r="A33" s="154"/>
      <c r="B33" s="24"/>
      <c r="C33" s="155"/>
      <c r="D33" s="24"/>
    </row>
    <row r="34" s="1" customFormat="1" ht="19.5" customHeight="1" spans="1:4">
      <c r="A34" s="154"/>
      <c r="B34" s="157"/>
      <c r="C34" s="85"/>
      <c r="D34" s="157"/>
    </row>
    <row r="35" s="1" customFormat="1" ht="19.5" customHeight="1" spans="1:4">
      <c r="A35" s="154"/>
      <c r="B35" s="24"/>
      <c r="C35" s="85" t="s">
        <v>138</v>
      </c>
      <c r="D35" s="24"/>
    </row>
    <row r="36" s="1" customFormat="1" ht="19.5" customHeight="1" spans="1:4">
      <c r="A36" s="158" t="s">
        <v>24</v>
      </c>
      <c r="B36" s="24">
        <v>10029989.18</v>
      </c>
      <c r="C36" s="158" t="s">
        <v>25</v>
      </c>
      <c r="D36" s="24">
        <v>10029989.18</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abSelected="1" workbookViewId="0">
      <pane ySplit="1" topLeftCell="A26" activePane="bottomLeft" state="frozen"/>
      <selection/>
      <selection pane="bottomLeft" activeCell="A1" sqref="$A1:$XFD1048576"/>
    </sheetView>
  </sheetViews>
  <sheetFormatPr defaultColWidth="9" defaultRowHeight="69" customHeight="1" outlineLevelCol="6"/>
  <cols>
    <col min="1" max="1" width="23.05" style="1" customWidth="1"/>
    <col min="2" max="2" width="21.55" style="1" customWidth="1"/>
    <col min="3" max="7" width="16.875" style="1" customWidth="1"/>
    <col min="8" max="16384" width="9" style="1"/>
  </cols>
  <sheetData>
    <row r="1" s="1" customFormat="1" customHeight="1" spans="1:7">
      <c r="A1" s="121"/>
      <c r="B1" s="121"/>
      <c r="C1" s="121"/>
      <c r="D1" s="121"/>
      <c r="E1" s="121"/>
      <c r="F1" s="121"/>
      <c r="G1" s="125" t="s">
        <v>139</v>
      </c>
    </row>
    <row r="2" s="1" customFormat="1" customHeight="1" spans="1:7">
      <c r="A2" s="145" t="str">
        <f>"2025"&amp;"年一般公共预算支出预算表（按功能科目分类）"</f>
        <v>2025年一般公共预算支出预算表（按功能科目分类）</v>
      </c>
      <c r="B2" s="145"/>
      <c r="C2" s="145"/>
      <c r="D2" s="145"/>
      <c r="E2" s="145"/>
      <c r="F2" s="145"/>
      <c r="G2" s="145"/>
    </row>
    <row r="3" s="1" customFormat="1" customHeight="1" spans="1:7">
      <c r="A3" s="146" t="str">
        <f>"单位名称："&amp;"盈江县人民代表大会常务委员会办公室"</f>
        <v>单位名称：盈江县人民代表大会常务委员会办公室</v>
      </c>
      <c r="B3" s="146"/>
      <c r="C3" s="121"/>
      <c r="D3" s="121"/>
      <c r="E3" s="121"/>
      <c r="F3" s="121"/>
      <c r="G3" s="125" t="s">
        <v>1</v>
      </c>
    </row>
    <row r="4" s="1" customFormat="1" customHeight="1" spans="1:7">
      <c r="A4" s="147" t="s">
        <v>140</v>
      </c>
      <c r="B4" s="147"/>
      <c r="C4" s="147" t="s">
        <v>30</v>
      </c>
      <c r="D4" s="147" t="s">
        <v>52</v>
      </c>
      <c r="E4" s="147"/>
      <c r="F4" s="147"/>
      <c r="G4" s="147" t="s">
        <v>53</v>
      </c>
    </row>
    <row r="5" s="1" customFormat="1" customHeight="1" spans="1:7">
      <c r="A5" s="147" t="s">
        <v>48</v>
      </c>
      <c r="B5" s="147" t="s">
        <v>49</v>
      </c>
      <c r="C5" s="147"/>
      <c r="D5" s="147" t="s">
        <v>33</v>
      </c>
      <c r="E5" s="147" t="s">
        <v>141</v>
      </c>
      <c r="F5" s="147" t="s">
        <v>142</v>
      </c>
      <c r="G5" s="147"/>
    </row>
    <row r="6" s="1" customFormat="1" customHeight="1" spans="1:7">
      <c r="A6" s="147" t="s">
        <v>59</v>
      </c>
      <c r="B6" s="147" t="s">
        <v>60</v>
      </c>
      <c r="C6" s="147" t="s">
        <v>61</v>
      </c>
      <c r="D6" s="147" t="s">
        <v>62</v>
      </c>
      <c r="E6" s="147" t="s">
        <v>63</v>
      </c>
      <c r="F6" s="147" t="s">
        <v>64</v>
      </c>
      <c r="G6" s="147" t="s">
        <v>65</v>
      </c>
    </row>
    <row r="7" s="1" customFormat="1" customHeight="1" spans="1:7">
      <c r="A7" s="148" t="s">
        <v>74</v>
      </c>
      <c r="B7" s="148" t="s">
        <v>75</v>
      </c>
      <c r="C7" s="149">
        <v>8097613.24</v>
      </c>
      <c r="D7" s="149">
        <v>5779013.24</v>
      </c>
      <c r="E7" s="149">
        <v>4762361</v>
      </c>
      <c r="F7" s="149">
        <v>1016652.24</v>
      </c>
      <c r="G7" s="149">
        <v>2318600</v>
      </c>
    </row>
    <row r="8" s="1" customFormat="1" customHeight="1" outlineLevel="1" spans="1:7">
      <c r="A8" s="150" t="s">
        <v>76</v>
      </c>
      <c r="B8" s="150" t="s">
        <v>77</v>
      </c>
      <c r="C8" s="149">
        <v>8086213.24</v>
      </c>
      <c r="D8" s="149">
        <v>5770613.24</v>
      </c>
      <c r="E8" s="149">
        <v>4753961</v>
      </c>
      <c r="F8" s="149">
        <v>1016652.24</v>
      </c>
      <c r="G8" s="149">
        <v>2315600</v>
      </c>
    </row>
    <row r="9" s="1" customFormat="1" customHeight="1" outlineLevel="2" spans="1:7">
      <c r="A9" s="151" t="s">
        <v>78</v>
      </c>
      <c r="B9" s="151" t="s">
        <v>79</v>
      </c>
      <c r="C9" s="149">
        <v>5770613.24</v>
      </c>
      <c r="D9" s="149">
        <v>5770613.24</v>
      </c>
      <c r="E9" s="149">
        <v>4753961</v>
      </c>
      <c r="F9" s="149">
        <v>1016652.24</v>
      </c>
      <c r="G9" s="149"/>
    </row>
    <row r="10" s="1" customFormat="1" customHeight="1" outlineLevel="2" spans="1:7">
      <c r="A10" s="151" t="s">
        <v>80</v>
      </c>
      <c r="B10" s="151" t="s">
        <v>81</v>
      </c>
      <c r="C10" s="149">
        <v>687200</v>
      </c>
      <c r="D10" s="149"/>
      <c r="E10" s="149"/>
      <c r="F10" s="149"/>
      <c r="G10" s="149">
        <v>687200</v>
      </c>
    </row>
    <row r="11" s="1" customFormat="1" customHeight="1" outlineLevel="2" spans="1:7">
      <c r="A11" s="151" t="s">
        <v>82</v>
      </c>
      <c r="B11" s="151" t="s">
        <v>83</v>
      </c>
      <c r="C11" s="149">
        <v>480000</v>
      </c>
      <c r="D11" s="149"/>
      <c r="E11" s="149"/>
      <c r="F11" s="149"/>
      <c r="G11" s="149">
        <v>480000</v>
      </c>
    </row>
    <row r="12" s="1" customFormat="1" customHeight="1" outlineLevel="2" spans="1:7">
      <c r="A12" s="151" t="s">
        <v>84</v>
      </c>
      <c r="B12" s="151" t="s">
        <v>85</v>
      </c>
      <c r="C12" s="149">
        <v>948400</v>
      </c>
      <c r="D12" s="149"/>
      <c r="E12" s="149"/>
      <c r="F12" s="149"/>
      <c r="G12" s="149">
        <v>948400</v>
      </c>
    </row>
    <row r="13" s="1" customFormat="1" customHeight="1" outlineLevel="2" spans="1:7">
      <c r="A13" s="151" t="s">
        <v>86</v>
      </c>
      <c r="B13" s="151" t="s">
        <v>87</v>
      </c>
      <c r="C13" s="149">
        <v>200000</v>
      </c>
      <c r="D13" s="149"/>
      <c r="E13" s="149"/>
      <c r="F13" s="149"/>
      <c r="G13" s="149">
        <v>200000</v>
      </c>
    </row>
    <row r="14" s="1" customFormat="1" customHeight="1" outlineLevel="1" spans="1:7">
      <c r="A14" s="150" t="s">
        <v>88</v>
      </c>
      <c r="B14" s="150" t="s">
        <v>89</v>
      </c>
      <c r="C14" s="149">
        <v>8400</v>
      </c>
      <c r="D14" s="149">
        <v>8400</v>
      </c>
      <c r="E14" s="149">
        <v>8400</v>
      </c>
      <c r="F14" s="149"/>
      <c r="G14" s="149"/>
    </row>
    <row r="15" s="1" customFormat="1" customHeight="1" outlineLevel="2" spans="1:7">
      <c r="A15" s="151" t="s">
        <v>90</v>
      </c>
      <c r="B15" s="151" t="s">
        <v>79</v>
      </c>
      <c r="C15" s="149">
        <v>8400</v>
      </c>
      <c r="D15" s="149">
        <v>8400</v>
      </c>
      <c r="E15" s="149">
        <v>8400</v>
      </c>
      <c r="F15" s="149"/>
      <c r="G15" s="149"/>
    </row>
    <row r="16" s="1" customFormat="1" customHeight="1" outlineLevel="1" spans="1:7">
      <c r="A16" s="150" t="s">
        <v>91</v>
      </c>
      <c r="B16" s="150" t="s">
        <v>92</v>
      </c>
      <c r="C16" s="149">
        <v>3000</v>
      </c>
      <c r="D16" s="149"/>
      <c r="E16" s="149"/>
      <c r="F16" s="149"/>
      <c r="G16" s="149">
        <v>3000</v>
      </c>
    </row>
    <row r="17" s="1" customFormat="1" customHeight="1" outlineLevel="2" spans="1:7">
      <c r="A17" s="151" t="s">
        <v>93</v>
      </c>
      <c r="B17" s="151" t="s">
        <v>92</v>
      </c>
      <c r="C17" s="149">
        <v>3000</v>
      </c>
      <c r="D17" s="149"/>
      <c r="E17" s="149"/>
      <c r="F17" s="149"/>
      <c r="G17" s="149">
        <v>3000</v>
      </c>
    </row>
    <row r="18" s="1" customFormat="1" customHeight="1" spans="1:7">
      <c r="A18" s="148" t="s">
        <v>94</v>
      </c>
      <c r="B18" s="148" t="s">
        <v>95</v>
      </c>
      <c r="C18" s="149">
        <v>1070538.63</v>
      </c>
      <c r="D18" s="149">
        <v>1070538.63</v>
      </c>
      <c r="E18" s="149">
        <v>1036538.63</v>
      </c>
      <c r="F18" s="149">
        <v>34000</v>
      </c>
      <c r="G18" s="149"/>
    </row>
    <row r="19" s="1" customFormat="1" customHeight="1" outlineLevel="1" spans="1:7">
      <c r="A19" s="150" t="s">
        <v>96</v>
      </c>
      <c r="B19" s="150" t="s">
        <v>97</v>
      </c>
      <c r="C19" s="149">
        <v>1058697.43</v>
      </c>
      <c r="D19" s="149">
        <v>1058697.43</v>
      </c>
      <c r="E19" s="149">
        <v>1024697.43</v>
      </c>
      <c r="F19" s="149">
        <v>34000</v>
      </c>
      <c r="G19" s="149"/>
    </row>
    <row r="20" s="1" customFormat="1" customHeight="1" outlineLevel="2" spans="1:7">
      <c r="A20" s="151" t="s">
        <v>98</v>
      </c>
      <c r="B20" s="151" t="s">
        <v>99</v>
      </c>
      <c r="C20" s="149">
        <v>34000</v>
      </c>
      <c r="D20" s="149">
        <v>34000</v>
      </c>
      <c r="E20" s="149"/>
      <c r="F20" s="149">
        <v>34000</v>
      </c>
      <c r="G20" s="149"/>
    </row>
    <row r="21" s="1" customFormat="1" customHeight="1" outlineLevel="2" spans="1:7">
      <c r="A21" s="151" t="s">
        <v>100</v>
      </c>
      <c r="B21" s="151" t="s">
        <v>101</v>
      </c>
      <c r="C21" s="149">
        <v>738357.15</v>
      </c>
      <c r="D21" s="149">
        <v>738357.15</v>
      </c>
      <c r="E21" s="149">
        <v>738357.15</v>
      </c>
      <c r="F21" s="149"/>
      <c r="G21" s="149"/>
    </row>
    <row r="22" s="1" customFormat="1" customHeight="1" outlineLevel="2" spans="1:7">
      <c r="A22" s="151" t="s">
        <v>102</v>
      </c>
      <c r="B22" s="151" t="s">
        <v>103</v>
      </c>
      <c r="C22" s="149">
        <v>286340.28</v>
      </c>
      <c r="D22" s="149">
        <v>286340.28</v>
      </c>
      <c r="E22" s="149">
        <v>286340.28</v>
      </c>
      <c r="F22" s="149"/>
      <c r="G22" s="149"/>
    </row>
    <row r="23" s="1" customFormat="1" customHeight="1" outlineLevel="1" spans="1:7">
      <c r="A23" s="150" t="s">
        <v>104</v>
      </c>
      <c r="B23" s="150" t="s">
        <v>105</v>
      </c>
      <c r="C23" s="149">
        <v>6654</v>
      </c>
      <c r="D23" s="149">
        <v>6654</v>
      </c>
      <c r="E23" s="149">
        <v>6654</v>
      </c>
      <c r="F23" s="149"/>
      <c r="G23" s="149"/>
    </row>
    <row r="24" s="1" customFormat="1" customHeight="1" outlineLevel="2" spans="1:7">
      <c r="A24" s="151" t="s">
        <v>106</v>
      </c>
      <c r="B24" s="151" t="s">
        <v>107</v>
      </c>
      <c r="C24" s="149">
        <v>6654</v>
      </c>
      <c r="D24" s="149">
        <v>6654</v>
      </c>
      <c r="E24" s="149">
        <v>6654</v>
      </c>
      <c r="F24" s="149"/>
      <c r="G24" s="149"/>
    </row>
    <row r="25" s="1" customFormat="1" customHeight="1" outlineLevel="1" spans="1:7">
      <c r="A25" s="150" t="s">
        <v>108</v>
      </c>
      <c r="B25" s="150" t="s">
        <v>109</v>
      </c>
      <c r="C25" s="149">
        <v>5187.2</v>
      </c>
      <c r="D25" s="149">
        <v>5187.2</v>
      </c>
      <c r="E25" s="149">
        <v>5187.2</v>
      </c>
      <c r="F25" s="149"/>
      <c r="G25" s="149"/>
    </row>
    <row r="26" s="1" customFormat="1" customHeight="1" outlineLevel="2" spans="1:7">
      <c r="A26" s="151" t="s">
        <v>110</v>
      </c>
      <c r="B26" s="151" t="s">
        <v>109</v>
      </c>
      <c r="C26" s="149">
        <v>5187.2</v>
      </c>
      <c r="D26" s="149">
        <v>5187.2</v>
      </c>
      <c r="E26" s="149">
        <v>5187.2</v>
      </c>
      <c r="F26" s="149"/>
      <c r="G26" s="149"/>
    </row>
    <row r="27" s="1" customFormat="1" customHeight="1" spans="1:7">
      <c r="A27" s="148" t="s">
        <v>111</v>
      </c>
      <c r="B27" s="148" t="s">
        <v>112</v>
      </c>
      <c r="C27" s="149">
        <v>394793.31</v>
      </c>
      <c r="D27" s="149">
        <v>394793.31</v>
      </c>
      <c r="E27" s="149">
        <v>394793.31</v>
      </c>
      <c r="F27" s="149"/>
      <c r="G27" s="149"/>
    </row>
    <row r="28" s="1" customFormat="1" customHeight="1" outlineLevel="1" spans="1:7">
      <c r="A28" s="150" t="s">
        <v>113</v>
      </c>
      <c r="B28" s="150" t="s">
        <v>114</v>
      </c>
      <c r="C28" s="149">
        <v>394793.31</v>
      </c>
      <c r="D28" s="149">
        <v>394793.31</v>
      </c>
      <c r="E28" s="149">
        <v>394793.31</v>
      </c>
      <c r="F28" s="149"/>
      <c r="G28" s="149"/>
    </row>
    <row r="29" s="1" customFormat="1" customHeight="1" outlineLevel="2" spans="1:7">
      <c r="A29" s="151" t="s">
        <v>115</v>
      </c>
      <c r="B29" s="151" t="s">
        <v>116</v>
      </c>
      <c r="C29" s="149">
        <v>364563.85</v>
      </c>
      <c r="D29" s="149">
        <v>364563.85</v>
      </c>
      <c r="E29" s="149">
        <v>364563.85</v>
      </c>
      <c r="F29" s="149"/>
      <c r="G29" s="149"/>
    </row>
    <row r="30" s="1" customFormat="1" customHeight="1" outlineLevel="2" spans="1:7">
      <c r="A30" s="151" t="s">
        <v>119</v>
      </c>
      <c r="B30" s="151" t="s">
        <v>120</v>
      </c>
      <c r="C30" s="149">
        <v>30229.46</v>
      </c>
      <c r="D30" s="149">
        <v>30229.46</v>
      </c>
      <c r="E30" s="149">
        <v>30229.46</v>
      </c>
      <c r="F30" s="149"/>
      <c r="G30" s="149"/>
    </row>
    <row r="31" s="1" customFormat="1" customHeight="1" spans="1:7">
      <c r="A31" s="148" t="s">
        <v>121</v>
      </c>
      <c r="B31" s="148" t="s">
        <v>122</v>
      </c>
      <c r="C31" s="149">
        <v>467044</v>
      </c>
      <c r="D31" s="149">
        <v>467044</v>
      </c>
      <c r="E31" s="149">
        <v>467044</v>
      </c>
      <c r="F31" s="149"/>
      <c r="G31" s="149"/>
    </row>
    <row r="32" s="1" customFormat="1" customHeight="1" outlineLevel="1" spans="1:7">
      <c r="A32" s="150" t="s">
        <v>123</v>
      </c>
      <c r="B32" s="150" t="s">
        <v>124</v>
      </c>
      <c r="C32" s="149">
        <v>467044</v>
      </c>
      <c r="D32" s="149">
        <v>467044</v>
      </c>
      <c r="E32" s="149">
        <v>467044</v>
      </c>
      <c r="F32" s="149"/>
      <c r="G32" s="149"/>
    </row>
    <row r="33" s="1" customFormat="1" customHeight="1" outlineLevel="2" spans="1:7">
      <c r="A33" s="151" t="s">
        <v>125</v>
      </c>
      <c r="B33" s="151" t="s">
        <v>126</v>
      </c>
      <c r="C33" s="149">
        <v>467044</v>
      </c>
      <c r="D33" s="149">
        <v>467044</v>
      </c>
      <c r="E33" s="149">
        <v>467044</v>
      </c>
      <c r="F33" s="149"/>
      <c r="G33" s="149"/>
    </row>
    <row r="34" s="1" customFormat="1" customHeight="1" spans="1:7">
      <c r="A34" s="147" t="s">
        <v>30</v>
      </c>
      <c r="B34" s="147"/>
      <c r="C34" s="149">
        <v>10029989.18</v>
      </c>
      <c r="D34" s="149">
        <v>7711389.18</v>
      </c>
      <c r="E34" s="149">
        <v>6660736.94</v>
      </c>
      <c r="F34" s="149">
        <v>1050652.24</v>
      </c>
      <c r="G34" s="149">
        <v>2318600</v>
      </c>
    </row>
  </sheetData>
  <mergeCells count="7">
    <mergeCell ref="A2:G2"/>
    <mergeCell ref="A3:C3"/>
    <mergeCell ref="A4:B4"/>
    <mergeCell ref="D4:F4"/>
    <mergeCell ref="A34:B34"/>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A1" sqref="$A1:$XFD1048576"/>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36"/>
      <c r="B1" s="136"/>
      <c r="C1" s="137"/>
      <c r="D1" s="2"/>
      <c r="E1" s="2"/>
      <c r="F1" s="138" t="s">
        <v>143</v>
      </c>
    </row>
    <row r="2" s="1" customFormat="1" ht="33.75" customHeight="1" spans="1:6">
      <c r="A2" s="139" t="str">
        <f>"2025"&amp;"年一般公共预算“三公”经费支出预算表"</f>
        <v>2025年一般公共预算“三公”经费支出预算表</v>
      </c>
      <c r="B2" s="139"/>
      <c r="C2" s="139"/>
      <c r="D2" s="139"/>
      <c r="E2" s="139"/>
      <c r="F2" s="139"/>
    </row>
    <row r="3" s="1" customFormat="1" ht="21.75" customHeight="1" spans="1:6">
      <c r="A3" s="140" t="str">
        <f>"单位名称："&amp;"盈江县人民代表大会常务委员会办公室"</f>
        <v>单位名称：盈江县人民代表大会常务委员会办公室</v>
      </c>
      <c r="B3" s="136"/>
      <c r="C3" s="137"/>
      <c r="D3" s="4"/>
      <c r="E3" s="2"/>
      <c r="F3" s="138" t="s">
        <v>27</v>
      </c>
    </row>
    <row r="4" s="1" customFormat="1" ht="19.5" customHeight="1" spans="1:6">
      <c r="A4" s="12" t="s">
        <v>144</v>
      </c>
      <c r="B4" s="70" t="s">
        <v>145</v>
      </c>
      <c r="C4" s="13" t="s">
        <v>146</v>
      </c>
      <c r="D4" s="14"/>
      <c r="E4" s="15"/>
      <c r="F4" s="70" t="s">
        <v>147</v>
      </c>
    </row>
    <row r="5" s="1" customFormat="1" ht="19.5" customHeight="1" spans="1:6">
      <c r="A5" s="19"/>
      <c r="B5" s="72"/>
      <c r="C5" s="36" t="s">
        <v>33</v>
      </c>
      <c r="D5" s="36" t="s">
        <v>148</v>
      </c>
      <c r="E5" s="36" t="s">
        <v>149</v>
      </c>
      <c r="F5" s="72"/>
    </row>
    <row r="6" s="1" customFormat="1" ht="18.75" customHeight="1" spans="1:6">
      <c r="A6" s="141">
        <v>1</v>
      </c>
      <c r="B6" s="141">
        <v>2</v>
      </c>
      <c r="C6" s="142">
        <v>3</v>
      </c>
      <c r="D6" s="141">
        <v>4</v>
      </c>
      <c r="E6" s="141">
        <v>5</v>
      </c>
      <c r="F6" s="141">
        <v>6</v>
      </c>
    </row>
    <row r="7" s="1" customFormat="1" ht="24.75" customHeight="1" spans="1:6">
      <c r="A7" s="143">
        <v>245000</v>
      </c>
      <c r="B7" s="143">
        <v>30000</v>
      </c>
      <c r="C7" s="144">
        <v>190000</v>
      </c>
      <c r="D7" s="143"/>
      <c r="E7" s="143">
        <v>190000</v>
      </c>
      <c r="F7" s="143">
        <v>25000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workbookViewId="0">
      <pane ySplit="1" topLeftCell="A2" activePane="bottomLeft" state="frozen"/>
      <selection/>
      <selection pane="bottomLeft" activeCell="A1" sqref="$A1:$XFD1048576"/>
    </sheetView>
  </sheetViews>
  <sheetFormatPr defaultColWidth="9" defaultRowHeight="15" customHeight="1"/>
  <cols>
    <col min="1" max="2" width="10.8666666666667" style="1" customWidth="1"/>
    <col min="3" max="3" width="9.49166666666667" style="1" customWidth="1"/>
    <col min="4" max="4" width="5.2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16384" width="9" style="1"/>
  </cols>
  <sheetData>
    <row r="1" s="1" customFormat="1" ht="18.75" customHeight="1" spans="20:23">
      <c r="T1" s="135" t="s">
        <v>150</v>
      </c>
      <c r="U1" s="135"/>
      <c r="V1" s="135"/>
      <c r="W1" s="135"/>
    </row>
    <row r="2" s="1" customFormat="1" ht="45.75" customHeight="1" spans="1:23">
      <c r="A2" s="134" t="s">
        <v>151</v>
      </c>
      <c r="B2" s="134"/>
      <c r="C2" s="134"/>
      <c r="D2" s="134"/>
      <c r="E2" s="134"/>
      <c r="F2" s="134"/>
      <c r="G2" s="134"/>
      <c r="H2" s="134"/>
      <c r="I2" s="134"/>
      <c r="J2" s="134"/>
      <c r="K2" s="134"/>
      <c r="L2" s="134"/>
      <c r="M2" s="134"/>
      <c r="N2" s="134"/>
      <c r="O2" s="134"/>
      <c r="P2" s="134"/>
      <c r="Q2" s="134"/>
      <c r="R2" s="134"/>
      <c r="S2" s="134"/>
      <c r="T2" s="134"/>
      <c r="U2" s="134"/>
      <c r="V2" s="134"/>
      <c r="W2" s="134"/>
    </row>
    <row r="3" s="1" customFormat="1" ht="18.75" customHeight="1" spans="1:23">
      <c r="A3" s="1" t="str">
        <f>"单位名称："&amp;"盈江县人民代表大会常务委员会办公室"</f>
        <v>单位名称：盈江县人民代表大会常务委员会办公室</v>
      </c>
      <c r="T3" s="135" t="s">
        <v>27</v>
      </c>
      <c r="U3" s="135"/>
      <c r="V3" s="135"/>
      <c r="W3" s="135"/>
    </row>
    <row r="4" s="1" customFormat="1" ht="18.75" customHeight="1" spans="1:23">
      <c r="A4" s="35" t="s">
        <v>152</v>
      </c>
      <c r="B4" s="35" t="s">
        <v>153</v>
      </c>
      <c r="C4" s="35" t="s">
        <v>154</v>
      </c>
      <c r="D4" s="35" t="s">
        <v>155</v>
      </c>
      <c r="E4" s="35" t="s">
        <v>156</v>
      </c>
      <c r="F4" s="35" t="s">
        <v>157</v>
      </c>
      <c r="G4" s="35" t="s">
        <v>158</v>
      </c>
      <c r="H4" s="35" t="s">
        <v>159</v>
      </c>
      <c r="I4" s="35"/>
      <c r="J4" s="35"/>
      <c r="K4" s="35"/>
      <c r="L4" s="35"/>
      <c r="M4" s="35"/>
      <c r="N4" s="35"/>
      <c r="O4" s="35"/>
      <c r="P4" s="35"/>
      <c r="Q4" s="35"/>
      <c r="R4" s="35"/>
      <c r="S4" s="35"/>
      <c r="T4" s="35"/>
      <c r="U4" s="35"/>
      <c r="V4" s="35"/>
      <c r="W4" s="35"/>
    </row>
    <row r="5" s="1" customFormat="1" ht="28.3" customHeight="1" spans="1:23">
      <c r="A5" s="35"/>
      <c r="B5" s="35"/>
      <c r="C5" s="35"/>
      <c r="D5" s="35"/>
      <c r="E5" s="35"/>
      <c r="F5" s="35"/>
      <c r="G5" s="35"/>
      <c r="H5" s="35" t="s">
        <v>160</v>
      </c>
      <c r="I5" s="35" t="s">
        <v>34</v>
      </c>
      <c r="J5" s="35"/>
      <c r="K5" s="35"/>
      <c r="L5" s="35"/>
      <c r="M5" s="35"/>
      <c r="N5" s="35" t="s">
        <v>161</v>
      </c>
      <c r="O5" s="35"/>
      <c r="P5" s="35"/>
      <c r="Q5" s="35" t="s">
        <v>37</v>
      </c>
      <c r="R5" s="35" t="s">
        <v>51</v>
      </c>
      <c r="S5" s="35"/>
      <c r="T5" s="35"/>
      <c r="U5" s="35"/>
      <c r="V5" s="35"/>
      <c r="W5" s="35"/>
    </row>
    <row r="6" s="1" customFormat="1" ht="24" customHeight="1" spans="1:23">
      <c r="A6" s="35"/>
      <c r="B6" s="35"/>
      <c r="C6" s="35"/>
      <c r="D6" s="35"/>
      <c r="E6" s="35"/>
      <c r="F6" s="35"/>
      <c r="G6" s="35"/>
      <c r="H6" s="35"/>
      <c r="I6" s="35" t="s">
        <v>162</v>
      </c>
      <c r="J6" s="35" t="s">
        <v>163</v>
      </c>
      <c r="K6" s="35" t="s">
        <v>164</v>
      </c>
      <c r="L6" s="35" t="s">
        <v>165</v>
      </c>
      <c r="M6" s="35" t="s">
        <v>166</v>
      </c>
      <c r="N6" s="35" t="s">
        <v>34</v>
      </c>
      <c r="O6" s="35" t="s">
        <v>35</v>
      </c>
      <c r="P6" s="35" t="s">
        <v>36</v>
      </c>
      <c r="Q6" s="35"/>
      <c r="R6" s="35" t="s">
        <v>33</v>
      </c>
      <c r="S6" s="35" t="s">
        <v>40</v>
      </c>
      <c r="T6" s="35" t="s">
        <v>41</v>
      </c>
      <c r="U6" s="35" t="s">
        <v>42</v>
      </c>
      <c r="V6" s="35" t="s">
        <v>43</v>
      </c>
      <c r="W6" s="35" t="s">
        <v>44</v>
      </c>
    </row>
    <row r="7" s="1" customFormat="1" ht="32.05" customHeight="1" spans="1:23">
      <c r="A7" s="35"/>
      <c r="B7" s="35"/>
      <c r="C7" s="35"/>
      <c r="D7" s="35"/>
      <c r="E7" s="35"/>
      <c r="F7" s="35"/>
      <c r="G7" s="35"/>
      <c r="H7" s="35"/>
      <c r="I7" s="35"/>
      <c r="J7" s="35"/>
      <c r="K7" s="35"/>
      <c r="L7" s="35"/>
      <c r="M7" s="35"/>
      <c r="N7" s="35"/>
      <c r="O7" s="35"/>
      <c r="P7" s="35"/>
      <c r="Q7" s="35"/>
      <c r="R7" s="35"/>
      <c r="S7" s="35"/>
      <c r="T7" s="35"/>
      <c r="U7" s="35"/>
      <c r="V7" s="35"/>
      <c r="W7" s="35"/>
    </row>
    <row r="8" s="1" customFormat="1" ht="18.75" customHeight="1" spans="1:23">
      <c r="A8" s="35" t="s">
        <v>59</v>
      </c>
      <c r="B8" s="35" t="s">
        <v>60</v>
      </c>
      <c r="C8" s="35" t="s">
        <v>61</v>
      </c>
      <c r="D8" s="35" t="s">
        <v>62</v>
      </c>
      <c r="E8" s="35" t="s">
        <v>63</v>
      </c>
      <c r="F8" s="35" t="s">
        <v>64</v>
      </c>
      <c r="G8" s="35" t="s">
        <v>65</v>
      </c>
      <c r="H8" s="35" t="s">
        <v>66</v>
      </c>
      <c r="I8" s="35" t="s">
        <v>67</v>
      </c>
      <c r="J8" s="35" t="s">
        <v>68</v>
      </c>
      <c r="K8" s="35" t="s">
        <v>69</v>
      </c>
      <c r="L8" s="35" t="s">
        <v>70</v>
      </c>
      <c r="M8" s="35" t="s">
        <v>71</v>
      </c>
      <c r="N8" s="35" t="s">
        <v>72</v>
      </c>
      <c r="O8" s="35" t="s">
        <v>73</v>
      </c>
      <c r="P8" s="35" t="s">
        <v>167</v>
      </c>
      <c r="Q8" s="35" t="s">
        <v>168</v>
      </c>
      <c r="R8" s="35" t="s">
        <v>169</v>
      </c>
      <c r="S8" s="35" t="s">
        <v>170</v>
      </c>
      <c r="T8" s="35" t="s">
        <v>171</v>
      </c>
      <c r="U8" s="35" t="s">
        <v>172</v>
      </c>
      <c r="V8" s="35" t="s">
        <v>173</v>
      </c>
      <c r="W8" s="35" t="s">
        <v>174</v>
      </c>
    </row>
    <row r="9" s="1" customFormat="1" ht="53.25" customHeight="1" spans="1:23">
      <c r="A9" s="130" t="s">
        <v>46</v>
      </c>
      <c r="B9" s="130"/>
      <c r="C9" s="130"/>
      <c r="D9" s="130"/>
      <c r="E9" s="130"/>
      <c r="F9" s="130"/>
      <c r="G9" s="130"/>
      <c r="H9" s="132">
        <v>7711389.18</v>
      </c>
      <c r="I9" s="132">
        <v>7711389.18</v>
      </c>
      <c r="J9" s="132"/>
      <c r="K9" s="132"/>
      <c r="L9" s="132">
        <v>7711389.18</v>
      </c>
      <c r="M9" s="132"/>
      <c r="N9" s="132"/>
      <c r="O9" s="132"/>
      <c r="P9" s="132"/>
      <c r="Q9" s="132"/>
      <c r="R9" s="132"/>
      <c r="S9" s="132"/>
      <c r="T9" s="132"/>
      <c r="U9" s="132"/>
      <c r="V9" s="132"/>
      <c r="W9" s="132"/>
    </row>
    <row r="10" s="1" customFormat="1" ht="53.25" customHeight="1" outlineLevel="1" spans="1:23">
      <c r="A10" s="130" t="s">
        <v>46</v>
      </c>
      <c r="B10" s="130" t="s">
        <v>175</v>
      </c>
      <c r="C10" s="130" t="s">
        <v>176</v>
      </c>
      <c r="D10" s="130" t="s">
        <v>78</v>
      </c>
      <c r="E10" s="130" t="s">
        <v>79</v>
      </c>
      <c r="F10" s="130" t="s">
        <v>177</v>
      </c>
      <c r="G10" s="130" t="s">
        <v>178</v>
      </c>
      <c r="H10" s="132">
        <v>1841388</v>
      </c>
      <c r="I10" s="132">
        <v>1841388</v>
      </c>
      <c r="J10" s="132"/>
      <c r="K10" s="132"/>
      <c r="L10" s="132">
        <v>1841388</v>
      </c>
      <c r="M10" s="132"/>
      <c r="N10" s="132"/>
      <c r="O10" s="132"/>
      <c r="P10" s="132"/>
      <c r="Q10" s="132"/>
      <c r="R10" s="132"/>
      <c r="S10" s="132"/>
      <c r="T10" s="132"/>
      <c r="U10" s="132"/>
      <c r="V10" s="132"/>
      <c r="W10" s="132"/>
    </row>
    <row r="11" s="1" customFormat="1" ht="53.25" customHeight="1" outlineLevel="1" spans="1:23">
      <c r="A11" s="130" t="s">
        <v>46</v>
      </c>
      <c r="B11" s="130" t="s">
        <v>175</v>
      </c>
      <c r="C11" s="130" t="s">
        <v>176</v>
      </c>
      <c r="D11" s="130" t="s">
        <v>78</v>
      </c>
      <c r="E11" s="130" t="s">
        <v>79</v>
      </c>
      <c r="F11" s="130" t="s">
        <v>179</v>
      </c>
      <c r="G11" s="130" t="s">
        <v>180</v>
      </c>
      <c r="H11" s="132">
        <v>2007624</v>
      </c>
      <c r="I11" s="132">
        <v>2007624</v>
      </c>
      <c r="J11" s="132"/>
      <c r="K11" s="132"/>
      <c r="L11" s="132">
        <v>2007624</v>
      </c>
      <c r="M11" s="130"/>
      <c r="N11" s="132"/>
      <c r="O11" s="132"/>
      <c r="P11" s="132"/>
      <c r="Q11" s="132"/>
      <c r="R11" s="132"/>
      <c r="S11" s="132"/>
      <c r="T11" s="132"/>
      <c r="U11" s="132"/>
      <c r="V11" s="132"/>
      <c r="W11" s="132"/>
    </row>
    <row r="12" s="1" customFormat="1" ht="53.25" customHeight="1" outlineLevel="1" spans="1:23">
      <c r="A12" s="130" t="s">
        <v>46</v>
      </c>
      <c r="B12" s="130" t="s">
        <v>175</v>
      </c>
      <c r="C12" s="130" t="s">
        <v>176</v>
      </c>
      <c r="D12" s="130" t="s">
        <v>78</v>
      </c>
      <c r="E12" s="130" t="s">
        <v>79</v>
      </c>
      <c r="F12" s="130" t="s">
        <v>181</v>
      </c>
      <c r="G12" s="130" t="s">
        <v>182</v>
      </c>
      <c r="H12" s="132">
        <v>153449</v>
      </c>
      <c r="I12" s="132">
        <v>153449</v>
      </c>
      <c r="J12" s="132"/>
      <c r="K12" s="132"/>
      <c r="L12" s="132">
        <v>153449</v>
      </c>
      <c r="M12" s="130"/>
      <c r="N12" s="132"/>
      <c r="O12" s="132"/>
      <c r="P12" s="132"/>
      <c r="Q12" s="132"/>
      <c r="R12" s="132"/>
      <c r="S12" s="132"/>
      <c r="T12" s="132"/>
      <c r="U12" s="132"/>
      <c r="V12" s="132"/>
      <c r="W12" s="132"/>
    </row>
    <row r="13" s="1" customFormat="1" ht="53.25" customHeight="1" outlineLevel="1" spans="1:23">
      <c r="A13" s="130" t="s">
        <v>46</v>
      </c>
      <c r="B13" s="130" t="s">
        <v>183</v>
      </c>
      <c r="C13" s="130" t="s">
        <v>184</v>
      </c>
      <c r="D13" s="130" t="s">
        <v>78</v>
      </c>
      <c r="E13" s="130" t="s">
        <v>79</v>
      </c>
      <c r="F13" s="130" t="s">
        <v>181</v>
      </c>
      <c r="G13" s="130" t="s">
        <v>182</v>
      </c>
      <c r="H13" s="132">
        <v>657000</v>
      </c>
      <c r="I13" s="132">
        <v>657000</v>
      </c>
      <c r="J13" s="132"/>
      <c r="K13" s="132"/>
      <c r="L13" s="132">
        <v>657000</v>
      </c>
      <c r="M13" s="130"/>
      <c r="N13" s="132"/>
      <c r="O13" s="132"/>
      <c r="P13" s="132"/>
      <c r="Q13" s="132"/>
      <c r="R13" s="132"/>
      <c r="S13" s="132"/>
      <c r="T13" s="132"/>
      <c r="U13" s="132"/>
      <c r="V13" s="132"/>
      <c r="W13" s="132"/>
    </row>
    <row r="14" s="1" customFormat="1" ht="53.25" customHeight="1" outlineLevel="1" spans="1:23">
      <c r="A14" s="130" t="s">
        <v>46</v>
      </c>
      <c r="B14" s="130" t="s">
        <v>185</v>
      </c>
      <c r="C14" s="130" t="s">
        <v>186</v>
      </c>
      <c r="D14" s="130" t="s">
        <v>100</v>
      </c>
      <c r="E14" s="130" t="s">
        <v>101</v>
      </c>
      <c r="F14" s="130" t="s">
        <v>187</v>
      </c>
      <c r="G14" s="130" t="s">
        <v>188</v>
      </c>
      <c r="H14" s="132">
        <v>738357.15</v>
      </c>
      <c r="I14" s="132">
        <v>738357.15</v>
      </c>
      <c r="J14" s="132"/>
      <c r="K14" s="132"/>
      <c r="L14" s="132">
        <v>738357.15</v>
      </c>
      <c r="M14" s="130"/>
      <c r="N14" s="132"/>
      <c r="O14" s="132"/>
      <c r="P14" s="132"/>
      <c r="Q14" s="132"/>
      <c r="R14" s="132"/>
      <c r="S14" s="132"/>
      <c r="T14" s="132"/>
      <c r="U14" s="132"/>
      <c r="V14" s="132"/>
      <c r="W14" s="132"/>
    </row>
    <row r="15" s="1" customFormat="1" ht="53.25" customHeight="1" outlineLevel="1" spans="1:23">
      <c r="A15" s="130" t="s">
        <v>46</v>
      </c>
      <c r="B15" s="130" t="s">
        <v>185</v>
      </c>
      <c r="C15" s="130" t="s">
        <v>186</v>
      </c>
      <c r="D15" s="130" t="s">
        <v>100</v>
      </c>
      <c r="E15" s="130" t="s">
        <v>101</v>
      </c>
      <c r="F15" s="130" t="s">
        <v>187</v>
      </c>
      <c r="G15" s="130" t="s">
        <v>188</v>
      </c>
      <c r="H15" s="132"/>
      <c r="I15" s="132"/>
      <c r="J15" s="132"/>
      <c r="K15" s="132"/>
      <c r="L15" s="132"/>
      <c r="M15" s="130"/>
      <c r="N15" s="132"/>
      <c r="O15" s="132"/>
      <c r="P15" s="132"/>
      <c r="Q15" s="132"/>
      <c r="R15" s="132"/>
      <c r="S15" s="132"/>
      <c r="T15" s="132"/>
      <c r="U15" s="132"/>
      <c r="V15" s="132"/>
      <c r="W15" s="132"/>
    </row>
    <row r="16" s="1" customFormat="1" ht="53.25" customHeight="1" outlineLevel="1" spans="1:23">
      <c r="A16" s="130" t="s">
        <v>46</v>
      </c>
      <c r="B16" s="130" t="s">
        <v>185</v>
      </c>
      <c r="C16" s="130" t="s">
        <v>186</v>
      </c>
      <c r="D16" s="130" t="s">
        <v>102</v>
      </c>
      <c r="E16" s="130" t="s">
        <v>103</v>
      </c>
      <c r="F16" s="130" t="s">
        <v>189</v>
      </c>
      <c r="G16" s="130" t="s">
        <v>190</v>
      </c>
      <c r="H16" s="132">
        <v>286340.28</v>
      </c>
      <c r="I16" s="132">
        <v>286340.28</v>
      </c>
      <c r="J16" s="132"/>
      <c r="K16" s="132"/>
      <c r="L16" s="132">
        <v>286340.28</v>
      </c>
      <c r="M16" s="130"/>
      <c r="N16" s="132"/>
      <c r="O16" s="132"/>
      <c r="P16" s="132"/>
      <c r="Q16" s="132"/>
      <c r="R16" s="132"/>
      <c r="S16" s="132"/>
      <c r="T16" s="132"/>
      <c r="U16" s="132"/>
      <c r="V16" s="132"/>
      <c r="W16" s="132"/>
    </row>
    <row r="17" s="1" customFormat="1" ht="53.25" customHeight="1" outlineLevel="1" spans="1:23">
      <c r="A17" s="130" t="s">
        <v>46</v>
      </c>
      <c r="B17" s="130" t="s">
        <v>185</v>
      </c>
      <c r="C17" s="130" t="s">
        <v>186</v>
      </c>
      <c r="D17" s="130" t="s">
        <v>115</v>
      </c>
      <c r="E17" s="130" t="s">
        <v>116</v>
      </c>
      <c r="F17" s="130" t="s">
        <v>191</v>
      </c>
      <c r="G17" s="130" t="s">
        <v>192</v>
      </c>
      <c r="H17" s="132">
        <v>346104.92</v>
      </c>
      <c r="I17" s="132">
        <v>346104.92</v>
      </c>
      <c r="J17" s="132"/>
      <c r="K17" s="132"/>
      <c r="L17" s="132">
        <v>346104.92</v>
      </c>
      <c r="M17" s="130"/>
      <c r="N17" s="132"/>
      <c r="O17" s="132"/>
      <c r="P17" s="132"/>
      <c r="Q17" s="132"/>
      <c r="R17" s="132"/>
      <c r="S17" s="132"/>
      <c r="T17" s="132"/>
      <c r="U17" s="132"/>
      <c r="V17" s="132"/>
      <c r="W17" s="132"/>
    </row>
    <row r="18" s="1" customFormat="1" ht="53.25" customHeight="1" outlineLevel="1" spans="1:23">
      <c r="A18" s="130" t="s">
        <v>46</v>
      </c>
      <c r="B18" s="130" t="s">
        <v>185</v>
      </c>
      <c r="C18" s="130" t="s">
        <v>186</v>
      </c>
      <c r="D18" s="130" t="s">
        <v>119</v>
      </c>
      <c r="E18" s="130" t="s">
        <v>120</v>
      </c>
      <c r="F18" s="130" t="s">
        <v>193</v>
      </c>
      <c r="G18" s="130" t="s">
        <v>194</v>
      </c>
      <c r="H18" s="132"/>
      <c r="I18" s="132"/>
      <c r="J18" s="132"/>
      <c r="K18" s="132"/>
      <c r="L18" s="132"/>
      <c r="M18" s="130"/>
      <c r="N18" s="132"/>
      <c r="O18" s="132"/>
      <c r="P18" s="132"/>
      <c r="Q18" s="132"/>
      <c r="R18" s="132"/>
      <c r="S18" s="132"/>
      <c r="T18" s="132"/>
      <c r="U18" s="132"/>
      <c r="V18" s="132"/>
      <c r="W18" s="132"/>
    </row>
    <row r="19" s="1" customFormat="1" ht="53.25" customHeight="1" outlineLevel="1" spans="1:23">
      <c r="A19" s="130" t="s">
        <v>46</v>
      </c>
      <c r="B19" s="130" t="s">
        <v>185</v>
      </c>
      <c r="C19" s="130" t="s">
        <v>186</v>
      </c>
      <c r="D19" s="130" t="s">
        <v>119</v>
      </c>
      <c r="E19" s="130" t="s">
        <v>120</v>
      </c>
      <c r="F19" s="130" t="s">
        <v>193</v>
      </c>
      <c r="G19" s="130" t="s">
        <v>194</v>
      </c>
      <c r="H19" s="132">
        <v>9229.46</v>
      </c>
      <c r="I19" s="132">
        <v>9229.46</v>
      </c>
      <c r="J19" s="132"/>
      <c r="K19" s="132"/>
      <c r="L19" s="132">
        <v>9229.46</v>
      </c>
      <c r="M19" s="130"/>
      <c r="N19" s="132"/>
      <c r="O19" s="132"/>
      <c r="P19" s="132"/>
      <c r="Q19" s="132"/>
      <c r="R19" s="132"/>
      <c r="S19" s="132"/>
      <c r="T19" s="132"/>
      <c r="U19" s="132"/>
      <c r="V19" s="132"/>
      <c r="W19" s="132"/>
    </row>
    <row r="20" s="1" customFormat="1" ht="53.25" customHeight="1" outlineLevel="1" spans="1:23">
      <c r="A20" s="130" t="s">
        <v>46</v>
      </c>
      <c r="B20" s="130" t="s">
        <v>185</v>
      </c>
      <c r="C20" s="130" t="s">
        <v>186</v>
      </c>
      <c r="D20" s="130" t="s">
        <v>117</v>
      </c>
      <c r="E20" s="130" t="s">
        <v>118</v>
      </c>
      <c r="F20" s="130" t="s">
        <v>191</v>
      </c>
      <c r="G20" s="130" t="s">
        <v>192</v>
      </c>
      <c r="H20" s="132"/>
      <c r="I20" s="132"/>
      <c r="J20" s="132"/>
      <c r="K20" s="132"/>
      <c r="L20" s="132"/>
      <c r="M20" s="130"/>
      <c r="N20" s="132"/>
      <c r="O20" s="132"/>
      <c r="P20" s="132"/>
      <c r="Q20" s="132"/>
      <c r="R20" s="132"/>
      <c r="S20" s="132"/>
      <c r="T20" s="132"/>
      <c r="U20" s="132"/>
      <c r="V20" s="132"/>
      <c r="W20" s="132"/>
    </row>
    <row r="21" s="1" customFormat="1" ht="53.25" customHeight="1" outlineLevel="1" spans="1:23">
      <c r="A21" s="130" t="s">
        <v>46</v>
      </c>
      <c r="B21" s="130" t="s">
        <v>185</v>
      </c>
      <c r="C21" s="130" t="s">
        <v>186</v>
      </c>
      <c r="D21" s="130" t="s">
        <v>115</v>
      </c>
      <c r="E21" s="130" t="s">
        <v>116</v>
      </c>
      <c r="F21" s="130" t="s">
        <v>191</v>
      </c>
      <c r="G21" s="130" t="s">
        <v>192</v>
      </c>
      <c r="H21" s="132">
        <v>18458.93</v>
      </c>
      <c r="I21" s="132">
        <v>18458.93</v>
      </c>
      <c r="J21" s="132"/>
      <c r="K21" s="132"/>
      <c r="L21" s="132">
        <v>18458.93</v>
      </c>
      <c r="M21" s="130"/>
      <c r="N21" s="132"/>
      <c r="O21" s="132"/>
      <c r="P21" s="132"/>
      <c r="Q21" s="132"/>
      <c r="R21" s="132"/>
      <c r="S21" s="132"/>
      <c r="T21" s="132"/>
      <c r="U21" s="132"/>
      <c r="V21" s="132"/>
      <c r="W21" s="132"/>
    </row>
    <row r="22" s="1" customFormat="1" ht="53.25" customHeight="1" outlineLevel="1" spans="1:23">
      <c r="A22" s="130" t="s">
        <v>46</v>
      </c>
      <c r="B22" s="130" t="s">
        <v>185</v>
      </c>
      <c r="C22" s="130" t="s">
        <v>186</v>
      </c>
      <c r="D22" s="130" t="s">
        <v>119</v>
      </c>
      <c r="E22" s="130" t="s">
        <v>120</v>
      </c>
      <c r="F22" s="130" t="s">
        <v>193</v>
      </c>
      <c r="G22" s="130" t="s">
        <v>194</v>
      </c>
      <c r="H22" s="132"/>
      <c r="I22" s="132"/>
      <c r="J22" s="132"/>
      <c r="K22" s="132"/>
      <c r="L22" s="132"/>
      <c r="M22" s="130"/>
      <c r="N22" s="132"/>
      <c r="O22" s="132"/>
      <c r="P22" s="132"/>
      <c r="Q22" s="132"/>
      <c r="R22" s="132"/>
      <c r="S22" s="132"/>
      <c r="T22" s="132"/>
      <c r="U22" s="132"/>
      <c r="V22" s="132"/>
      <c r="W22" s="132"/>
    </row>
    <row r="23" s="1" customFormat="1" ht="53.25" customHeight="1" outlineLevel="1" spans="1:23">
      <c r="A23" s="130" t="s">
        <v>46</v>
      </c>
      <c r="B23" s="130" t="s">
        <v>185</v>
      </c>
      <c r="C23" s="130" t="s">
        <v>186</v>
      </c>
      <c r="D23" s="130" t="s">
        <v>119</v>
      </c>
      <c r="E23" s="130" t="s">
        <v>120</v>
      </c>
      <c r="F23" s="130" t="s">
        <v>193</v>
      </c>
      <c r="G23" s="130" t="s">
        <v>194</v>
      </c>
      <c r="H23" s="132">
        <v>21000</v>
      </c>
      <c r="I23" s="132">
        <v>21000</v>
      </c>
      <c r="J23" s="132"/>
      <c r="K23" s="132"/>
      <c r="L23" s="132">
        <v>21000</v>
      </c>
      <c r="M23" s="130"/>
      <c r="N23" s="132"/>
      <c r="O23" s="132"/>
      <c r="P23" s="132"/>
      <c r="Q23" s="132"/>
      <c r="R23" s="132"/>
      <c r="S23" s="132"/>
      <c r="T23" s="132"/>
      <c r="U23" s="132"/>
      <c r="V23" s="132"/>
      <c r="W23" s="132"/>
    </row>
    <row r="24" s="1" customFormat="1" ht="53.25" customHeight="1" outlineLevel="1" spans="1:23">
      <c r="A24" s="130" t="s">
        <v>46</v>
      </c>
      <c r="B24" s="130" t="s">
        <v>185</v>
      </c>
      <c r="C24" s="130" t="s">
        <v>186</v>
      </c>
      <c r="D24" s="130" t="s">
        <v>110</v>
      </c>
      <c r="E24" s="130" t="s">
        <v>109</v>
      </c>
      <c r="F24" s="130" t="s">
        <v>193</v>
      </c>
      <c r="G24" s="130" t="s">
        <v>194</v>
      </c>
      <c r="H24" s="132">
        <v>5187.2</v>
      </c>
      <c r="I24" s="132">
        <v>5187.2</v>
      </c>
      <c r="J24" s="132"/>
      <c r="K24" s="132"/>
      <c r="L24" s="132">
        <v>5187.2</v>
      </c>
      <c r="M24" s="130"/>
      <c r="N24" s="132"/>
      <c r="O24" s="132"/>
      <c r="P24" s="132"/>
      <c r="Q24" s="132"/>
      <c r="R24" s="132"/>
      <c r="S24" s="132"/>
      <c r="T24" s="132"/>
      <c r="U24" s="132"/>
      <c r="V24" s="132"/>
      <c r="W24" s="132"/>
    </row>
    <row r="25" s="1" customFormat="1" ht="53.25" customHeight="1" outlineLevel="1" spans="1:23">
      <c r="A25" s="130" t="s">
        <v>46</v>
      </c>
      <c r="B25" s="130" t="s">
        <v>185</v>
      </c>
      <c r="C25" s="130" t="s">
        <v>186</v>
      </c>
      <c r="D25" s="130" t="s">
        <v>110</v>
      </c>
      <c r="E25" s="130" t="s">
        <v>109</v>
      </c>
      <c r="F25" s="130" t="s">
        <v>193</v>
      </c>
      <c r="G25" s="130" t="s">
        <v>194</v>
      </c>
      <c r="H25" s="132"/>
      <c r="I25" s="132"/>
      <c r="J25" s="132"/>
      <c r="K25" s="132"/>
      <c r="L25" s="132"/>
      <c r="M25" s="130"/>
      <c r="N25" s="132"/>
      <c r="O25" s="132"/>
      <c r="P25" s="132"/>
      <c r="Q25" s="132"/>
      <c r="R25" s="132"/>
      <c r="S25" s="132"/>
      <c r="T25" s="132"/>
      <c r="U25" s="132"/>
      <c r="V25" s="132"/>
      <c r="W25" s="132"/>
    </row>
    <row r="26" s="1" customFormat="1" ht="53.25" customHeight="1" outlineLevel="1" spans="1:23">
      <c r="A26" s="130" t="s">
        <v>46</v>
      </c>
      <c r="B26" s="130" t="s">
        <v>195</v>
      </c>
      <c r="C26" s="130" t="s">
        <v>126</v>
      </c>
      <c r="D26" s="130" t="s">
        <v>125</v>
      </c>
      <c r="E26" s="130" t="s">
        <v>126</v>
      </c>
      <c r="F26" s="130" t="s">
        <v>196</v>
      </c>
      <c r="G26" s="130" t="s">
        <v>126</v>
      </c>
      <c r="H26" s="132">
        <v>467044</v>
      </c>
      <c r="I26" s="132">
        <v>467044</v>
      </c>
      <c r="J26" s="132"/>
      <c r="K26" s="132"/>
      <c r="L26" s="132">
        <v>467044</v>
      </c>
      <c r="M26" s="130"/>
      <c r="N26" s="132"/>
      <c r="O26" s="132"/>
      <c r="P26" s="132"/>
      <c r="Q26" s="132"/>
      <c r="R26" s="132"/>
      <c r="S26" s="132"/>
      <c r="T26" s="132"/>
      <c r="U26" s="132"/>
      <c r="V26" s="132"/>
      <c r="W26" s="132"/>
    </row>
    <row r="27" s="1" customFormat="1" ht="53.25" customHeight="1" outlineLevel="1" spans="1:23">
      <c r="A27" s="130" t="s">
        <v>46</v>
      </c>
      <c r="B27" s="130" t="s">
        <v>197</v>
      </c>
      <c r="C27" s="130" t="s">
        <v>198</v>
      </c>
      <c r="D27" s="130" t="s">
        <v>78</v>
      </c>
      <c r="E27" s="130" t="s">
        <v>79</v>
      </c>
      <c r="F27" s="130" t="s">
        <v>199</v>
      </c>
      <c r="G27" s="130" t="s">
        <v>200</v>
      </c>
      <c r="H27" s="132">
        <v>172100</v>
      </c>
      <c r="I27" s="132">
        <v>172100</v>
      </c>
      <c r="J27" s="132"/>
      <c r="K27" s="132"/>
      <c r="L27" s="132">
        <v>172100</v>
      </c>
      <c r="M27" s="130"/>
      <c r="N27" s="132"/>
      <c r="O27" s="132"/>
      <c r="P27" s="132"/>
      <c r="Q27" s="132"/>
      <c r="R27" s="132"/>
      <c r="S27" s="132"/>
      <c r="T27" s="132"/>
      <c r="U27" s="132"/>
      <c r="V27" s="132"/>
      <c r="W27" s="132"/>
    </row>
    <row r="28" s="1" customFormat="1" ht="53.25" customHeight="1" outlineLevel="1" spans="1:23">
      <c r="A28" s="130" t="s">
        <v>46</v>
      </c>
      <c r="B28" s="130" t="s">
        <v>197</v>
      </c>
      <c r="C28" s="130" t="s">
        <v>198</v>
      </c>
      <c r="D28" s="130" t="s">
        <v>78</v>
      </c>
      <c r="E28" s="130" t="s">
        <v>79</v>
      </c>
      <c r="F28" s="130" t="s">
        <v>201</v>
      </c>
      <c r="G28" s="130" t="s">
        <v>202</v>
      </c>
      <c r="H28" s="132">
        <v>8000</v>
      </c>
      <c r="I28" s="132">
        <v>8000</v>
      </c>
      <c r="J28" s="132"/>
      <c r="K28" s="132"/>
      <c r="L28" s="132">
        <v>8000</v>
      </c>
      <c r="M28" s="130"/>
      <c r="N28" s="132"/>
      <c r="O28" s="132"/>
      <c r="P28" s="132"/>
      <c r="Q28" s="132"/>
      <c r="R28" s="132"/>
      <c r="S28" s="132"/>
      <c r="T28" s="132"/>
      <c r="U28" s="132"/>
      <c r="V28" s="132"/>
      <c r="W28" s="132"/>
    </row>
    <row r="29" s="1" customFormat="1" ht="53.25" customHeight="1" outlineLevel="1" spans="1:23">
      <c r="A29" s="130" t="s">
        <v>46</v>
      </c>
      <c r="B29" s="130" t="s">
        <v>197</v>
      </c>
      <c r="C29" s="130" t="s">
        <v>198</v>
      </c>
      <c r="D29" s="130" t="s">
        <v>78</v>
      </c>
      <c r="E29" s="130" t="s">
        <v>79</v>
      </c>
      <c r="F29" s="130" t="s">
        <v>203</v>
      </c>
      <c r="G29" s="130" t="s">
        <v>204</v>
      </c>
      <c r="H29" s="132">
        <v>10000</v>
      </c>
      <c r="I29" s="132">
        <v>10000</v>
      </c>
      <c r="J29" s="132"/>
      <c r="K29" s="132"/>
      <c r="L29" s="132">
        <v>10000</v>
      </c>
      <c r="M29" s="130"/>
      <c r="N29" s="132"/>
      <c r="O29" s="132"/>
      <c r="P29" s="132"/>
      <c r="Q29" s="132"/>
      <c r="R29" s="132"/>
      <c r="S29" s="132"/>
      <c r="T29" s="132"/>
      <c r="U29" s="132"/>
      <c r="V29" s="132"/>
      <c r="W29" s="132"/>
    </row>
    <row r="30" s="1" customFormat="1" ht="53.25" customHeight="1" outlineLevel="1" spans="1:23">
      <c r="A30" s="130" t="s">
        <v>46</v>
      </c>
      <c r="B30" s="130" t="s">
        <v>197</v>
      </c>
      <c r="C30" s="130" t="s">
        <v>198</v>
      </c>
      <c r="D30" s="130" t="s">
        <v>78</v>
      </c>
      <c r="E30" s="130" t="s">
        <v>79</v>
      </c>
      <c r="F30" s="130" t="s">
        <v>205</v>
      </c>
      <c r="G30" s="130" t="s">
        <v>206</v>
      </c>
      <c r="H30" s="132">
        <v>100000</v>
      </c>
      <c r="I30" s="132">
        <v>100000</v>
      </c>
      <c r="J30" s="132"/>
      <c r="K30" s="132"/>
      <c r="L30" s="132">
        <v>100000</v>
      </c>
      <c r="M30" s="130"/>
      <c r="N30" s="132"/>
      <c r="O30" s="132"/>
      <c r="P30" s="132"/>
      <c r="Q30" s="132"/>
      <c r="R30" s="132"/>
      <c r="S30" s="132"/>
      <c r="T30" s="132"/>
      <c r="U30" s="132"/>
      <c r="V30" s="132"/>
      <c r="W30" s="132"/>
    </row>
    <row r="31" s="1" customFormat="1" ht="53.25" customHeight="1" outlineLevel="1" spans="1:23">
      <c r="A31" s="130" t="s">
        <v>46</v>
      </c>
      <c r="B31" s="130" t="s">
        <v>207</v>
      </c>
      <c r="C31" s="130" t="s">
        <v>208</v>
      </c>
      <c r="D31" s="130" t="s">
        <v>78</v>
      </c>
      <c r="E31" s="130" t="s">
        <v>79</v>
      </c>
      <c r="F31" s="130" t="s">
        <v>209</v>
      </c>
      <c r="G31" s="130" t="s">
        <v>210</v>
      </c>
      <c r="H31" s="132">
        <v>30000</v>
      </c>
      <c r="I31" s="132">
        <v>30000</v>
      </c>
      <c r="J31" s="132"/>
      <c r="K31" s="132"/>
      <c r="L31" s="132">
        <v>30000</v>
      </c>
      <c r="M31" s="130"/>
      <c r="N31" s="132"/>
      <c r="O31" s="132"/>
      <c r="P31" s="132"/>
      <c r="Q31" s="132"/>
      <c r="R31" s="132"/>
      <c r="S31" s="132"/>
      <c r="T31" s="132"/>
      <c r="U31" s="132"/>
      <c r="V31" s="132"/>
      <c r="W31" s="132"/>
    </row>
    <row r="32" s="1" customFormat="1" ht="53.25" customHeight="1" outlineLevel="1" spans="1:23">
      <c r="A32" s="130" t="s">
        <v>46</v>
      </c>
      <c r="B32" s="130" t="s">
        <v>197</v>
      </c>
      <c r="C32" s="130" t="s">
        <v>198</v>
      </c>
      <c r="D32" s="130" t="s">
        <v>78</v>
      </c>
      <c r="E32" s="130" t="s">
        <v>79</v>
      </c>
      <c r="F32" s="130" t="s">
        <v>211</v>
      </c>
      <c r="G32" s="130" t="s">
        <v>212</v>
      </c>
      <c r="H32" s="132">
        <v>10000</v>
      </c>
      <c r="I32" s="132">
        <v>10000</v>
      </c>
      <c r="J32" s="132"/>
      <c r="K32" s="132"/>
      <c r="L32" s="132">
        <v>10000</v>
      </c>
      <c r="M32" s="130"/>
      <c r="N32" s="132"/>
      <c r="O32" s="132"/>
      <c r="P32" s="132"/>
      <c r="Q32" s="132"/>
      <c r="R32" s="132"/>
      <c r="S32" s="132"/>
      <c r="T32" s="132"/>
      <c r="U32" s="132"/>
      <c r="V32" s="132"/>
      <c r="W32" s="132"/>
    </row>
    <row r="33" s="1" customFormat="1" ht="53.25" customHeight="1" outlineLevel="1" spans="1:23">
      <c r="A33" s="130" t="s">
        <v>46</v>
      </c>
      <c r="B33" s="130" t="s">
        <v>213</v>
      </c>
      <c r="C33" s="130" t="s">
        <v>214</v>
      </c>
      <c r="D33" s="130" t="s">
        <v>78</v>
      </c>
      <c r="E33" s="130" t="s">
        <v>79</v>
      </c>
      <c r="F33" s="130" t="s">
        <v>215</v>
      </c>
      <c r="G33" s="130" t="s">
        <v>147</v>
      </c>
      <c r="H33" s="132">
        <v>25000</v>
      </c>
      <c r="I33" s="132">
        <v>25000</v>
      </c>
      <c r="J33" s="132"/>
      <c r="K33" s="132"/>
      <c r="L33" s="132">
        <v>25000</v>
      </c>
      <c r="M33" s="130"/>
      <c r="N33" s="132"/>
      <c r="O33" s="132"/>
      <c r="P33" s="132"/>
      <c r="Q33" s="132"/>
      <c r="R33" s="132"/>
      <c r="S33" s="132"/>
      <c r="T33" s="132"/>
      <c r="U33" s="132"/>
      <c r="V33" s="132"/>
      <c r="W33" s="132"/>
    </row>
    <row r="34" s="1" customFormat="1" ht="53.25" customHeight="1" outlineLevel="1" spans="1:23">
      <c r="A34" s="130" t="s">
        <v>46</v>
      </c>
      <c r="B34" s="130" t="s">
        <v>216</v>
      </c>
      <c r="C34" s="130" t="s">
        <v>217</v>
      </c>
      <c r="D34" s="130" t="s">
        <v>78</v>
      </c>
      <c r="E34" s="130" t="s">
        <v>79</v>
      </c>
      <c r="F34" s="130" t="s">
        <v>218</v>
      </c>
      <c r="G34" s="130" t="s">
        <v>219</v>
      </c>
      <c r="H34" s="132">
        <v>80000</v>
      </c>
      <c r="I34" s="132">
        <v>80000</v>
      </c>
      <c r="J34" s="132"/>
      <c r="K34" s="132"/>
      <c r="L34" s="132">
        <v>80000</v>
      </c>
      <c r="M34" s="130"/>
      <c r="N34" s="132"/>
      <c r="O34" s="132"/>
      <c r="P34" s="132"/>
      <c r="Q34" s="132"/>
      <c r="R34" s="132"/>
      <c r="S34" s="132"/>
      <c r="T34" s="132"/>
      <c r="U34" s="132"/>
      <c r="V34" s="132"/>
      <c r="W34" s="132"/>
    </row>
    <row r="35" s="1" customFormat="1" ht="53.25" customHeight="1" outlineLevel="1" spans="1:23">
      <c r="A35" s="130" t="s">
        <v>46</v>
      </c>
      <c r="B35" s="130" t="s">
        <v>220</v>
      </c>
      <c r="C35" s="130" t="s">
        <v>221</v>
      </c>
      <c r="D35" s="130" t="s">
        <v>78</v>
      </c>
      <c r="E35" s="130" t="s">
        <v>79</v>
      </c>
      <c r="F35" s="130" t="s">
        <v>222</v>
      </c>
      <c r="G35" s="130" t="s">
        <v>223</v>
      </c>
      <c r="H35" s="132">
        <v>81500</v>
      </c>
      <c r="I35" s="132">
        <v>81500</v>
      </c>
      <c r="J35" s="132"/>
      <c r="K35" s="132"/>
      <c r="L35" s="132">
        <v>81500</v>
      </c>
      <c r="M35" s="130"/>
      <c r="N35" s="132"/>
      <c r="O35" s="132"/>
      <c r="P35" s="132"/>
      <c r="Q35" s="132"/>
      <c r="R35" s="132"/>
      <c r="S35" s="132"/>
      <c r="T35" s="132"/>
      <c r="U35" s="132"/>
      <c r="V35" s="132"/>
      <c r="W35" s="132"/>
    </row>
    <row r="36" s="1" customFormat="1" ht="53.25" customHeight="1" outlineLevel="1" spans="1:23">
      <c r="A36" s="130" t="s">
        <v>46</v>
      </c>
      <c r="B36" s="130" t="s">
        <v>224</v>
      </c>
      <c r="C36" s="130" t="s">
        <v>225</v>
      </c>
      <c r="D36" s="130" t="s">
        <v>78</v>
      </c>
      <c r="E36" s="130" t="s">
        <v>79</v>
      </c>
      <c r="F36" s="130" t="s">
        <v>226</v>
      </c>
      <c r="G36" s="130" t="s">
        <v>227</v>
      </c>
      <c r="H36" s="132">
        <v>98400</v>
      </c>
      <c r="I36" s="132">
        <v>98400</v>
      </c>
      <c r="J36" s="132"/>
      <c r="K36" s="132"/>
      <c r="L36" s="132">
        <v>98400</v>
      </c>
      <c r="M36" s="130"/>
      <c r="N36" s="132"/>
      <c r="O36" s="132"/>
      <c r="P36" s="132"/>
      <c r="Q36" s="132"/>
      <c r="R36" s="132"/>
      <c r="S36" s="132"/>
      <c r="T36" s="132"/>
      <c r="U36" s="132"/>
      <c r="V36" s="132"/>
      <c r="W36" s="132"/>
    </row>
    <row r="37" s="1" customFormat="1" ht="53.25" customHeight="1" outlineLevel="1" spans="1:23">
      <c r="A37" s="130" t="s">
        <v>46</v>
      </c>
      <c r="B37" s="130" t="s">
        <v>197</v>
      </c>
      <c r="C37" s="130" t="s">
        <v>198</v>
      </c>
      <c r="D37" s="130" t="s">
        <v>78</v>
      </c>
      <c r="E37" s="130" t="s">
        <v>79</v>
      </c>
      <c r="F37" s="130" t="s">
        <v>228</v>
      </c>
      <c r="G37" s="130" t="s">
        <v>229</v>
      </c>
      <c r="H37" s="132">
        <v>20000</v>
      </c>
      <c r="I37" s="132">
        <v>20000</v>
      </c>
      <c r="J37" s="132"/>
      <c r="K37" s="132"/>
      <c r="L37" s="132">
        <v>20000</v>
      </c>
      <c r="M37" s="130"/>
      <c r="N37" s="132"/>
      <c r="O37" s="132"/>
      <c r="P37" s="132"/>
      <c r="Q37" s="132"/>
      <c r="R37" s="132"/>
      <c r="S37" s="132"/>
      <c r="T37" s="132"/>
      <c r="U37" s="132"/>
      <c r="V37" s="132"/>
      <c r="W37" s="132"/>
    </row>
    <row r="38" s="1" customFormat="1" ht="53.25" customHeight="1" outlineLevel="1" spans="1:23">
      <c r="A38" s="130" t="s">
        <v>46</v>
      </c>
      <c r="B38" s="130" t="s">
        <v>220</v>
      </c>
      <c r="C38" s="130" t="s">
        <v>221</v>
      </c>
      <c r="D38" s="130" t="s">
        <v>78</v>
      </c>
      <c r="E38" s="130" t="s">
        <v>79</v>
      </c>
      <c r="F38" s="130" t="s">
        <v>222</v>
      </c>
      <c r="G38" s="130" t="s">
        <v>223</v>
      </c>
      <c r="H38" s="132">
        <v>13000</v>
      </c>
      <c r="I38" s="132">
        <v>13000</v>
      </c>
      <c r="J38" s="132"/>
      <c r="K38" s="132"/>
      <c r="L38" s="132">
        <v>13000</v>
      </c>
      <c r="M38" s="130"/>
      <c r="N38" s="132"/>
      <c r="O38" s="132"/>
      <c r="P38" s="132"/>
      <c r="Q38" s="132"/>
      <c r="R38" s="132"/>
      <c r="S38" s="132"/>
      <c r="T38" s="132"/>
      <c r="U38" s="132"/>
      <c r="V38" s="132"/>
      <c r="W38" s="132"/>
    </row>
    <row r="39" s="1" customFormat="1" ht="53.25" customHeight="1" outlineLevel="1" spans="1:23">
      <c r="A39" s="130" t="s">
        <v>46</v>
      </c>
      <c r="B39" s="130" t="s">
        <v>230</v>
      </c>
      <c r="C39" s="130" t="s">
        <v>231</v>
      </c>
      <c r="D39" s="130" t="s">
        <v>98</v>
      </c>
      <c r="E39" s="130" t="s">
        <v>99</v>
      </c>
      <c r="F39" s="130" t="s">
        <v>232</v>
      </c>
      <c r="G39" s="130" t="s">
        <v>233</v>
      </c>
      <c r="H39" s="132">
        <v>28600</v>
      </c>
      <c r="I39" s="132">
        <v>28600</v>
      </c>
      <c r="J39" s="132"/>
      <c r="K39" s="132"/>
      <c r="L39" s="132">
        <v>28600</v>
      </c>
      <c r="M39" s="130"/>
      <c r="N39" s="132"/>
      <c r="O39" s="132"/>
      <c r="P39" s="132"/>
      <c r="Q39" s="132"/>
      <c r="R39" s="132"/>
      <c r="S39" s="132"/>
      <c r="T39" s="132"/>
      <c r="U39" s="132"/>
      <c r="V39" s="132"/>
      <c r="W39" s="132"/>
    </row>
    <row r="40" s="1" customFormat="1" ht="53.25" customHeight="1" outlineLevel="1" spans="1:23">
      <c r="A40" s="130" t="s">
        <v>46</v>
      </c>
      <c r="B40" s="130" t="s">
        <v>230</v>
      </c>
      <c r="C40" s="130" t="s">
        <v>231</v>
      </c>
      <c r="D40" s="130" t="s">
        <v>98</v>
      </c>
      <c r="E40" s="130" t="s">
        <v>99</v>
      </c>
      <c r="F40" s="130" t="s">
        <v>234</v>
      </c>
      <c r="G40" s="130" t="s">
        <v>235</v>
      </c>
      <c r="H40" s="132">
        <v>5400</v>
      </c>
      <c r="I40" s="132">
        <v>5400</v>
      </c>
      <c r="J40" s="132"/>
      <c r="K40" s="132"/>
      <c r="L40" s="132">
        <v>5400</v>
      </c>
      <c r="M40" s="130"/>
      <c r="N40" s="132"/>
      <c r="O40" s="132"/>
      <c r="P40" s="132"/>
      <c r="Q40" s="132"/>
      <c r="R40" s="132"/>
      <c r="S40" s="132"/>
      <c r="T40" s="132"/>
      <c r="U40" s="132"/>
      <c r="V40" s="132"/>
      <c r="W40" s="132"/>
    </row>
    <row r="41" s="1" customFormat="1" ht="53.25" customHeight="1" outlineLevel="1" spans="1:23">
      <c r="A41" s="130" t="s">
        <v>46</v>
      </c>
      <c r="B41" s="130" t="s">
        <v>236</v>
      </c>
      <c r="C41" s="130" t="s">
        <v>227</v>
      </c>
      <c r="D41" s="130" t="s">
        <v>78</v>
      </c>
      <c r="E41" s="130" t="s">
        <v>79</v>
      </c>
      <c r="F41" s="130" t="s">
        <v>226</v>
      </c>
      <c r="G41" s="130" t="s">
        <v>227</v>
      </c>
      <c r="H41" s="132">
        <v>84552.24</v>
      </c>
      <c r="I41" s="132">
        <v>84552.24</v>
      </c>
      <c r="J41" s="132"/>
      <c r="K41" s="132"/>
      <c r="L41" s="132">
        <v>84552.24</v>
      </c>
      <c r="M41" s="130"/>
      <c r="N41" s="132"/>
      <c r="O41" s="132"/>
      <c r="P41" s="132"/>
      <c r="Q41" s="132"/>
      <c r="R41" s="132"/>
      <c r="S41" s="132"/>
      <c r="T41" s="132"/>
      <c r="U41" s="132"/>
      <c r="V41" s="132"/>
      <c r="W41" s="132"/>
    </row>
    <row r="42" s="1" customFormat="1" ht="53.25" customHeight="1" outlineLevel="1" spans="1:23">
      <c r="A42" s="130" t="s">
        <v>46</v>
      </c>
      <c r="B42" s="130" t="s">
        <v>237</v>
      </c>
      <c r="C42" s="130" t="s">
        <v>238</v>
      </c>
      <c r="D42" s="130" t="s">
        <v>78</v>
      </c>
      <c r="E42" s="130" t="s">
        <v>79</v>
      </c>
      <c r="F42" s="130" t="s">
        <v>228</v>
      </c>
      <c r="G42" s="130" t="s">
        <v>229</v>
      </c>
      <c r="H42" s="132">
        <v>378600</v>
      </c>
      <c r="I42" s="132">
        <v>378600</v>
      </c>
      <c r="J42" s="132"/>
      <c r="K42" s="132"/>
      <c r="L42" s="132">
        <v>378600</v>
      </c>
      <c r="M42" s="130"/>
      <c r="N42" s="132"/>
      <c r="O42" s="132"/>
      <c r="P42" s="132"/>
      <c r="Q42" s="132"/>
      <c r="R42" s="132"/>
      <c r="S42" s="132"/>
      <c r="T42" s="132"/>
      <c r="U42" s="132"/>
      <c r="V42" s="132"/>
      <c r="W42" s="132"/>
    </row>
    <row r="43" s="1" customFormat="1" ht="53.25" customHeight="1" outlineLevel="1" spans="1:23">
      <c r="A43" s="130" t="s">
        <v>46</v>
      </c>
      <c r="B43" s="130" t="s">
        <v>239</v>
      </c>
      <c r="C43" s="130" t="s">
        <v>240</v>
      </c>
      <c r="D43" s="130" t="s">
        <v>90</v>
      </c>
      <c r="E43" s="130" t="s">
        <v>79</v>
      </c>
      <c r="F43" s="130" t="s">
        <v>222</v>
      </c>
      <c r="G43" s="130" t="s">
        <v>223</v>
      </c>
      <c r="H43" s="132">
        <v>3600</v>
      </c>
      <c r="I43" s="132">
        <v>3600</v>
      </c>
      <c r="J43" s="132"/>
      <c r="K43" s="132"/>
      <c r="L43" s="132">
        <v>3600</v>
      </c>
      <c r="M43" s="130"/>
      <c r="N43" s="132"/>
      <c r="O43" s="132"/>
      <c r="P43" s="132"/>
      <c r="Q43" s="132"/>
      <c r="R43" s="132"/>
      <c r="S43" s="132"/>
      <c r="T43" s="132"/>
      <c r="U43" s="132"/>
      <c r="V43" s="132"/>
      <c r="W43" s="132"/>
    </row>
    <row r="44" s="1" customFormat="1" ht="53.25" customHeight="1" outlineLevel="1" spans="1:23">
      <c r="A44" s="130" t="s">
        <v>46</v>
      </c>
      <c r="B44" s="130" t="s">
        <v>241</v>
      </c>
      <c r="C44" s="130" t="s">
        <v>242</v>
      </c>
      <c r="D44" s="130" t="s">
        <v>90</v>
      </c>
      <c r="E44" s="130" t="s">
        <v>79</v>
      </c>
      <c r="F44" s="130" t="s">
        <v>222</v>
      </c>
      <c r="G44" s="130" t="s">
        <v>223</v>
      </c>
      <c r="H44" s="132">
        <v>4800</v>
      </c>
      <c r="I44" s="132">
        <v>4800</v>
      </c>
      <c r="J44" s="132"/>
      <c r="K44" s="132"/>
      <c r="L44" s="132">
        <v>4800</v>
      </c>
      <c r="M44" s="130"/>
      <c r="N44" s="132"/>
      <c r="O44" s="132"/>
      <c r="P44" s="132"/>
      <c r="Q44" s="132"/>
      <c r="R44" s="132"/>
      <c r="S44" s="132"/>
      <c r="T44" s="132"/>
      <c r="U44" s="132"/>
      <c r="V44" s="132"/>
      <c r="W44" s="132"/>
    </row>
    <row r="45" s="1" customFormat="1" ht="53.25" customHeight="1" outlineLevel="1" spans="1:23">
      <c r="A45" s="130" t="s">
        <v>46</v>
      </c>
      <c r="B45" s="130" t="s">
        <v>243</v>
      </c>
      <c r="C45" s="130" t="s">
        <v>244</v>
      </c>
      <c r="D45" s="130" t="s">
        <v>106</v>
      </c>
      <c r="E45" s="130" t="s">
        <v>107</v>
      </c>
      <c r="F45" s="130" t="s">
        <v>222</v>
      </c>
      <c r="G45" s="130" t="s">
        <v>223</v>
      </c>
      <c r="H45" s="132">
        <v>6654</v>
      </c>
      <c r="I45" s="132">
        <v>6654</v>
      </c>
      <c r="J45" s="132"/>
      <c r="K45" s="132"/>
      <c r="L45" s="132">
        <v>6654</v>
      </c>
      <c r="M45" s="130"/>
      <c r="N45" s="132"/>
      <c r="O45" s="132"/>
      <c r="P45" s="132"/>
      <c r="Q45" s="132"/>
      <c r="R45" s="132"/>
      <c r="S45" s="132"/>
      <c r="T45" s="132"/>
      <c r="U45" s="132"/>
      <c r="V45" s="132"/>
      <c r="W45" s="132"/>
    </row>
    <row r="46" s="1" customFormat="1" ht="30.75" customHeight="1" spans="1:23">
      <c r="A46" s="36" t="s">
        <v>30</v>
      </c>
      <c r="B46" s="36"/>
      <c r="C46" s="36"/>
      <c r="D46" s="36"/>
      <c r="E46" s="36"/>
      <c r="F46" s="36"/>
      <c r="G46" s="36"/>
      <c r="H46" s="132">
        <v>7711389.18</v>
      </c>
      <c r="I46" s="132">
        <v>7711389.18</v>
      </c>
      <c r="J46" s="132"/>
      <c r="K46" s="132"/>
      <c r="L46" s="132">
        <v>7711389.18</v>
      </c>
      <c r="M46" s="132"/>
      <c r="N46" s="132"/>
      <c r="O46" s="132"/>
      <c r="P46" s="132"/>
      <c r="Q46" s="132"/>
      <c r="R46" s="132"/>
      <c r="S46" s="132"/>
      <c r="T46" s="132"/>
      <c r="U46" s="132"/>
      <c r="V46" s="132"/>
      <c r="W46" s="132"/>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A1" sqref="$A1:$XFD1048576"/>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5.25" style="1" customWidth="1"/>
    <col min="6" max="6" width="6.375" style="1" customWidth="1"/>
    <col min="7" max="7" width="4.625" style="1" customWidth="1"/>
    <col min="8" max="8" width="5.11666666666667"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26" t="s">
        <v>245</v>
      </c>
      <c r="B1" s="126"/>
      <c r="C1" s="126"/>
      <c r="D1" s="126"/>
      <c r="E1" s="126"/>
      <c r="F1" s="126"/>
      <c r="G1" s="126"/>
      <c r="H1" s="126"/>
      <c r="I1" s="126"/>
      <c r="J1" s="126"/>
      <c r="K1" s="126"/>
      <c r="L1" s="126"/>
      <c r="M1" s="126"/>
      <c r="N1" s="126"/>
      <c r="O1" s="126"/>
      <c r="P1" s="126"/>
      <c r="Q1" s="126"/>
      <c r="R1" s="126"/>
      <c r="S1" s="126"/>
      <c r="T1" s="126"/>
      <c r="U1" s="126"/>
      <c r="V1" s="126"/>
      <c r="W1" s="126"/>
    </row>
    <row r="2" s="1" customFormat="1" ht="26.25" customHeight="1" spans="1:23">
      <c r="A2" s="122" t="s">
        <v>246</v>
      </c>
      <c r="B2" s="122"/>
      <c r="C2" s="122"/>
      <c r="D2" s="122"/>
      <c r="E2" s="122"/>
      <c r="F2" s="122"/>
      <c r="G2" s="122"/>
      <c r="H2" s="122"/>
      <c r="I2" s="122"/>
      <c r="J2" s="122"/>
      <c r="K2" s="122"/>
      <c r="L2" s="122"/>
      <c r="M2" s="122"/>
      <c r="N2" s="122"/>
      <c r="O2" s="122"/>
      <c r="P2" s="122"/>
      <c r="Q2" s="122"/>
      <c r="R2" s="122"/>
      <c r="S2" s="122"/>
      <c r="T2" s="122"/>
      <c r="U2" s="122"/>
      <c r="V2" s="122"/>
      <c r="W2" s="122"/>
    </row>
    <row r="3" s="1" customFormat="1" ht="18.75" customHeight="1" spans="1:23">
      <c r="A3" s="127" t="str">
        <f>"单位名称："&amp;"盈江县人民代表大会常务委员会办公室"</f>
        <v>单位名称：盈江县人民代表大会常务委员会办公室</v>
      </c>
      <c r="B3" s="127"/>
      <c r="C3" s="127"/>
      <c r="D3" s="127"/>
      <c r="E3" s="127"/>
      <c r="F3" s="127"/>
      <c r="G3" s="127"/>
      <c r="H3" s="128"/>
      <c r="I3" s="128"/>
      <c r="J3" s="128"/>
      <c r="K3" s="128"/>
      <c r="L3" s="128"/>
      <c r="M3" s="128"/>
      <c r="N3" s="128"/>
      <c r="O3" s="128"/>
      <c r="P3" s="128"/>
      <c r="Q3" s="128"/>
      <c r="R3" s="128"/>
      <c r="S3" s="128"/>
      <c r="T3" s="128"/>
      <c r="U3" s="128"/>
      <c r="V3" s="126" t="s">
        <v>27</v>
      </c>
      <c r="W3" s="126"/>
    </row>
    <row r="4" s="1" customFormat="1" ht="26.25" customHeight="1" spans="1:23">
      <c r="A4" s="129" t="s">
        <v>247</v>
      </c>
      <c r="B4" s="129" t="s">
        <v>153</v>
      </c>
      <c r="C4" s="129" t="s">
        <v>154</v>
      </c>
      <c r="D4" s="129" t="s">
        <v>248</v>
      </c>
      <c r="E4" s="129" t="s">
        <v>155</v>
      </c>
      <c r="F4" s="129" t="s">
        <v>156</v>
      </c>
      <c r="G4" s="129" t="s">
        <v>249</v>
      </c>
      <c r="H4" s="129" t="s">
        <v>250</v>
      </c>
      <c r="I4" s="129" t="s">
        <v>30</v>
      </c>
      <c r="J4" s="129" t="s">
        <v>251</v>
      </c>
      <c r="K4" s="129"/>
      <c r="L4" s="129"/>
      <c r="M4" s="129"/>
      <c r="N4" s="129" t="s">
        <v>161</v>
      </c>
      <c r="O4" s="129"/>
      <c r="P4" s="129"/>
      <c r="Q4" s="129" t="s">
        <v>37</v>
      </c>
      <c r="R4" s="129" t="s">
        <v>51</v>
      </c>
      <c r="S4" s="129"/>
      <c r="T4" s="129"/>
      <c r="U4" s="129"/>
      <c r="V4" s="129"/>
      <c r="W4" s="129"/>
    </row>
    <row r="5" s="1" customFormat="1"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s="1" customFormat="1" ht="26.25" customHeight="1" spans="1:23">
      <c r="A6" s="129"/>
      <c r="B6" s="129"/>
      <c r="C6" s="129"/>
      <c r="D6" s="129"/>
      <c r="E6" s="129"/>
      <c r="F6" s="129"/>
      <c r="G6" s="129"/>
      <c r="H6" s="129"/>
      <c r="I6" s="129"/>
      <c r="J6" s="129" t="s">
        <v>33</v>
      </c>
      <c r="K6" s="129" t="s">
        <v>252</v>
      </c>
      <c r="L6" s="129"/>
      <c r="M6" s="129"/>
      <c r="N6" s="129"/>
      <c r="O6" s="129"/>
      <c r="P6" s="129"/>
      <c r="Q6" s="129"/>
      <c r="R6" s="129"/>
      <c r="S6" s="129"/>
      <c r="T6" s="129"/>
      <c r="U6" s="129"/>
      <c r="V6" s="129"/>
      <c r="W6" s="129"/>
    </row>
    <row r="7" s="1" customFormat="1"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167</v>
      </c>
      <c r="Q7" s="129" t="s">
        <v>168</v>
      </c>
      <c r="R7" s="129" t="s">
        <v>169</v>
      </c>
      <c r="S7" s="129" t="s">
        <v>170</v>
      </c>
      <c r="T7" s="129" t="s">
        <v>171</v>
      </c>
      <c r="U7" s="129" t="s">
        <v>172</v>
      </c>
      <c r="V7" s="129" t="s">
        <v>173</v>
      </c>
      <c r="W7" s="129" t="s">
        <v>174</v>
      </c>
    </row>
    <row r="8" s="1" customFormat="1" ht="52.5" customHeight="1" spans="1:23">
      <c r="A8" s="130"/>
      <c r="B8" s="130"/>
      <c r="C8" s="130" t="s">
        <v>253</v>
      </c>
      <c r="D8" s="130"/>
      <c r="E8" s="130"/>
      <c r="F8" s="130"/>
      <c r="G8" s="130"/>
      <c r="H8" s="130"/>
      <c r="I8" s="132">
        <v>220000</v>
      </c>
      <c r="J8" s="132">
        <v>220000</v>
      </c>
      <c r="K8" s="132">
        <v>220000</v>
      </c>
      <c r="L8" s="132"/>
      <c r="M8" s="132"/>
      <c r="N8" s="132"/>
      <c r="O8" s="132"/>
      <c r="P8" s="132"/>
      <c r="Q8" s="132"/>
      <c r="R8" s="132"/>
      <c r="S8" s="132"/>
      <c r="T8" s="132"/>
      <c r="U8" s="132"/>
      <c r="V8" s="132"/>
      <c r="W8" s="132"/>
    </row>
    <row r="9" s="1" customFormat="1" ht="52.5" customHeight="1" outlineLevel="1" spans="1:23">
      <c r="A9" s="130" t="s">
        <v>254</v>
      </c>
      <c r="B9" s="130" t="s">
        <v>255</v>
      </c>
      <c r="C9" s="130" t="s">
        <v>253</v>
      </c>
      <c r="D9" s="130" t="s">
        <v>46</v>
      </c>
      <c r="E9" s="130" t="s">
        <v>80</v>
      </c>
      <c r="F9" s="130" t="s">
        <v>81</v>
      </c>
      <c r="G9" s="130" t="s">
        <v>199</v>
      </c>
      <c r="H9" s="130" t="s">
        <v>200</v>
      </c>
      <c r="I9" s="132">
        <v>90000</v>
      </c>
      <c r="J9" s="132">
        <v>90000</v>
      </c>
      <c r="K9" s="132">
        <v>90000</v>
      </c>
      <c r="L9" s="132"/>
      <c r="M9" s="132"/>
      <c r="N9" s="132"/>
      <c r="O9" s="132"/>
      <c r="P9" s="132"/>
      <c r="Q9" s="132"/>
      <c r="R9" s="132"/>
      <c r="S9" s="132"/>
      <c r="T9" s="132"/>
      <c r="U9" s="132"/>
      <c r="V9" s="132"/>
      <c r="W9" s="132"/>
    </row>
    <row r="10" s="1" customFormat="1" ht="52.5" customHeight="1" outlineLevel="1" spans="1:23">
      <c r="A10" s="130" t="s">
        <v>254</v>
      </c>
      <c r="B10" s="130" t="s">
        <v>255</v>
      </c>
      <c r="C10" s="130" t="s">
        <v>253</v>
      </c>
      <c r="D10" s="130" t="s">
        <v>46</v>
      </c>
      <c r="E10" s="130" t="s">
        <v>80</v>
      </c>
      <c r="F10" s="130" t="s">
        <v>81</v>
      </c>
      <c r="G10" s="130" t="s">
        <v>205</v>
      </c>
      <c r="H10" s="130" t="s">
        <v>206</v>
      </c>
      <c r="I10" s="132">
        <v>80000</v>
      </c>
      <c r="J10" s="132">
        <v>80000</v>
      </c>
      <c r="K10" s="132">
        <v>80000</v>
      </c>
      <c r="L10" s="132"/>
      <c r="M10" s="132"/>
      <c r="N10" s="130"/>
      <c r="O10" s="130"/>
      <c r="P10" s="130"/>
      <c r="Q10" s="132"/>
      <c r="R10" s="132"/>
      <c r="S10" s="132"/>
      <c r="T10" s="132"/>
      <c r="U10" s="132"/>
      <c r="V10" s="132"/>
      <c r="W10" s="132"/>
    </row>
    <row r="11" s="1" customFormat="1" ht="52.5" customHeight="1" outlineLevel="1" spans="1:23">
      <c r="A11" s="130" t="s">
        <v>254</v>
      </c>
      <c r="B11" s="130" t="s">
        <v>255</v>
      </c>
      <c r="C11" s="130" t="s">
        <v>253</v>
      </c>
      <c r="D11" s="130" t="s">
        <v>46</v>
      </c>
      <c r="E11" s="130" t="s">
        <v>80</v>
      </c>
      <c r="F11" s="130" t="s">
        <v>81</v>
      </c>
      <c r="G11" s="130" t="s">
        <v>222</v>
      </c>
      <c r="H11" s="130" t="s">
        <v>223</v>
      </c>
      <c r="I11" s="132">
        <v>50000</v>
      </c>
      <c r="J11" s="132">
        <v>50000</v>
      </c>
      <c r="K11" s="132">
        <v>50000</v>
      </c>
      <c r="L11" s="132"/>
      <c r="M11" s="132"/>
      <c r="N11" s="130"/>
      <c r="O11" s="130"/>
      <c r="P11" s="130"/>
      <c r="Q11" s="132"/>
      <c r="R11" s="132"/>
      <c r="S11" s="132"/>
      <c r="T11" s="132"/>
      <c r="U11" s="132"/>
      <c r="V11" s="132"/>
      <c r="W11" s="132"/>
    </row>
    <row r="12" s="1" customFormat="1" ht="52.5" customHeight="1" spans="1:23">
      <c r="A12" s="130"/>
      <c r="B12" s="130"/>
      <c r="C12" s="130" t="s">
        <v>256</v>
      </c>
      <c r="D12" s="130"/>
      <c r="E12" s="130"/>
      <c r="F12" s="130"/>
      <c r="G12" s="130"/>
      <c r="H12" s="130"/>
      <c r="I12" s="132">
        <v>100000</v>
      </c>
      <c r="J12" s="132">
        <v>100000</v>
      </c>
      <c r="K12" s="132">
        <v>100000</v>
      </c>
      <c r="L12" s="132"/>
      <c r="M12" s="132"/>
      <c r="N12" s="130"/>
      <c r="O12" s="130"/>
      <c r="P12" s="130"/>
      <c r="Q12" s="132"/>
      <c r="R12" s="132"/>
      <c r="S12" s="132"/>
      <c r="T12" s="132"/>
      <c r="U12" s="132"/>
      <c r="V12" s="132"/>
      <c r="W12" s="132"/>
    </row>
    <row r="13" s="1" customFormat="1" ht="52.5" customHeight="1" outlineLevel="1" spans="1:23">
      <c r="A13" s="130" t="s">
        <v>254</v>
      </c>
      <c r="B13" s="130" t="s">
        <v>257</v>
      </c>
      <c r="C13" s="130" t="s">
        <v>256</v>
      </c>
      <c r="D13" s="130" t="s">
        <v>46</v>
      </c>
      <c r="E13" s="130" t="s">
        <v>80</v>
      </c>
      <c r="F13" s="130" t="s">
        <v>81</v>
      </c>
      <c r="G13" s="130" t="s">
        <v>201</v>
      </c>
      <c r="H13" s="130" t="s">
        <v>202</v>
      </c>
      <c r="I13" s="132">
        <v>100000</v>
      </c>
      <c r="J13" s="132">
        <v>100000</v>
      </c>
      <c r="K13" s="132">
        <v>100000</v>
      </c>
      <c r="L13" s="132"/>
      <c r="M13" s="132"/>
      <c r="N13" s="130"/>
      <c r="O13" s="130"/>
      <c r="P13" s="130"/>
      <c r="Q13" s="132"/>
      <c r="R13" s="132"/>
      <c r="S13" s="132"/>
      <c r="T13" s="132"/>
      <c r="U13" s="132"/>
      <c r="V13" s="132"/>
      <c r="W13" s="132"/>
    </row>
    <row r="14" s="1" customFormat="1" ht="52.5" customHeight="1" spans="1:23">
      <c r="A14" s="130"/>
      <c r="B14" s="130"/>
      <c r="C14" s="130" t="s">
        <v>258</v>
      </c>
      <c r="D14" s="130"/>
      <c r="E14" s="130"/>
      <c r="F14" s="130"/>
      <c r="G14" s="130"/>
      <c r="H14" s="130"/>
      <c r="I14" s="132">
        <v>180000</v>
      </c>
      <c r="J14" s="132">
        <v>180000</v>
      </c>
      <c r="K14" s="132">
        <v>180000</v>
      </c>
      <c r="L14" s="132"/>
      <c r="M14" s="132"/>
      <c r="N14" s="130"/>
      <c r="O14" s="130"/>
      <c r="P14" s="130"/>
      <c r="Q14" s="132"/>
      <c r="R14" s="132"/>
      <c r="S14" s="132"/>
      <c r="T14" s="132"/>
      <c r="U14" s="132"/>
      <c r="V14" s="132"/>
      <c r="W14" s="132"/>
    </row>
    <row r="15" s="1" customFormat="1" ht="52.5" customHeight="1" outlineLevel="1" spans="1:23">
      <c r="A15" s="130" t="s">
        <v>259</v>
      </c>
      <c r="B15" s="130" t="s">
        <v>260</v>
      </c>
      <c r="C15" s="130" t="s">
        <v>258</v>
      </c>
      <c r="D15" s="130" t="s">
        <v>46</v>
      </c>
      <c r="E15" s="130" t="s">
        <v>80</v>
      </c>
      <c r="F15" s="130" t="s">
        <v>81</v>
      </c>
      <c r="G15" s="130" t="s">
        <v>199</v>
      </c>
      <c r="H15" s="130" t="s">
        <v>200</v>
      </c>
      <c r="I15" s="132">
        <v>20000</v>
      </c>
      <c r="J15" s="132">
        <v>20000</v>
      </c>
      <c r="K15" s="132">
        <v>20000</v>
      </c>
      <c r="L15" s="132"/>
      <c r="M15" s="132"/>
      <c r="N15" s="130"/>
      <c r="O15" s="130"/>
      <c r="P15" s="130"/>
      <c r="Q15" s="132"/>
      <c r="R15" s="132"/>
      <c r="S15" s="132"/>
      <c r="T15" s="132"/>
      <c r="U15" s="132"/>
      <c r="V15" s="132"/>
      <c r="W15" s="132"/>
    </row>
    <row r="16" s="1" customFormat="1" ht="52.5" customHeight="1" outlineLevel="1" spans="1:23">
      <c r="A16" s="130" t="s">
        <v>259</v>
      </c>
      <c r="B16" s="130" t="s">
        <v>260</v>
      </c>
      <c r="C16" s="130" t="s">
        <v>258</v>
      </c>
      <c r="D16" s="130" t="s">
        <v>46</v>
      </c>
      <c r="E16" s="130" t="s">
        <v>80</v>
      </c>
      <c r="F16" s="130" t="s">
        <v>81</v>
      </c>
      <c r="G16" s="130" t="s">
        <v>205</v>
      </c>
      <c r="H16" s="130" t="s">
        <v>206</v>
      </c>
      <c r="I16" s="132">
        <v>30000</v>
      </c>
      <c r="J16" s="132">
        <v>30000</v>
      </c>
      <c r="K16" s="132">
        <v>30000</v>
      </c>
      <c r="L16" s="132"/>
      <c r="M16" s="132"/>
      <c r="N16" s="130"/>
      <c r="O16" s="130"/>
      <c r="P16" s="130"/>
      <c r="Q16" s="132"/>
      <c r="R16" s="132"/>
      <c r="S16" s="132"/>
      <c r="T16" s="132"/>
      <c r="U16" s="132"/>
      <c r="V16" s="132"/>
      <c r="W16" s="132"/>
    </row>
    <row r="17" s="1" customFormat="1" ht="52.5" customHeight="1" outlineLevel="1" spans="1:23">
      <c r="A17" s="130" t="s">
        <v>259</v>
      </c>
      <c r="B17" s="130" t="s">
        <v>260</v>
      </c>
      <c r="C17" s="130" t="s">
        <v>258</v>
      </c>
      <c r="D17" s="130" t="s">
        <v>46</v>
      </c>
      <c r="E17" s="130" t="s">
        <v>80</v>
      </c>
      <c r="F17" s="130" t="s">
        <v>81</v>
      </c>
      <c r="G17" s="130" t="s">
        <v>211</v>
      </c>
      <c r="H17" s="130" t="s">
        <v>212</v>
      </c>
      <c r="I17" s="132">
        <v>50000</v>
      </c>
      <c r="J17" s="132">
        <v>50000</v>
      </c>
      <c r="K17" s="132">
        <v>50000</v>
      </c>
      <c r="L17" s="132"/>
      <c r="M17" s="132"/>
      <c r="N17" s="130"/>
      <c r="O17" s="130"/>
      <c r="P17" s="130"/>
      <c r="Q17" s="132"/>
      <c r="R17" s="132"/>
      <c r="S17" s="132"/>
      <c r="T17" s="132"/>
      <c r="U17" s="132"/>
      <c r="V17" s="132"/>
      <c r="W17" s="132"/>
    </row>
    <row r="18" s="1" customFormat="1" ht="52.5" customHeight="1" outlineLevel="1" spans="1:23">
      <c r="A18" s="130" t="s">
        <v>259</v>
      </c>
      <c r="B18" s="130" t="s">
        <v>260</v>
      </c>
      <c r="C18" s="130" t="s">
        <v>258</v>
      </c>
      <c r="D18" s="130" t="s">
        <v>46</v>
      </c>
      <c r="E18" s="130" t="s">
        <v>80</v>
      </c>
      <c r="F18" s="130" t="s">
        <v>81</v>
      </c>
      <c r="G18" s="130" t="s">
        <v>218</v>
      </c>
      <c r="H18" s="130" t="s">
        <v>219</v>
      </c>
      <c r="I18" s="132">
        <v>60000</v>
      </c>
      <c r="J18" s="132">
        <v>60000</v>
      </c>
      <c r="K18" s="132">
        <v>60000</v>
      </c>
      <c r="L18" s="132"/>
      <c r="M18" s="132"/>
      <c r="N18" s="130"/>
      <c r="O18" s="130"/>
      <c r="P18" s="130"/>
      <c r="Q18" s="132"/>
      <c r="R18" s="132"/>
      <c r="S18" s="132"/>
      <c r="T18" s="132"/>
      <c r="U18" s="132"/>
      <c r="V18" s="132"/>
      <c r="W18" s="132"/>
    </row>
    <row r="19" s="1" customFormat="1" ht="52.5" customHeight="1" outlineLevel="1" spans="1:23">
      <c r="A19" s="130" t="s">
        <v>259</v>
      </c>
      <c r="B19" s="130" t="s">
        <v>260</v>
      </c>
      <c r="C19" s="130" t="s">
        <v>258</v>
      </c>
      <c r="D19" s="130" t="s">
        <v>46</v>
      </c>
      <c r="E19" s="130" t="s">
        <v>84</v>
      </c>
      <c r="F19" s="130" t="s">
        <v>85</v>
      </c>
      <c r="G19" s="130" t="s">
        <v>228</v>
      </c>
      <c r="H19" s="130" t="s">
        <v>229</v>
      </c>
      <c r="I19" s="132">
        <v>20000</v>
      </c>
      <c r="J19" s="132">
        <v>20000</v>
      </c>
      <c r="K19" s="132">
        <v>20000</v>
      </c>
      <c r="L19" s="132"/>
      <c r="M19" s="132"/>
      <c r="N19" s="130"/>
      <c r="O19" s="130"/>
      <c r="P19" s="130"/>
      <c r="Q19" s="132"/>
      <c r="R19" s="132"/>
      <c r="S19" s="132"/>
      <c r="T19" s="132"/>
      <c r="U19" s="132"/>
      <c r="V19" s="132"/>
      <c r="W19" s="132"/>
    </row>
    <row r="20" s="1" customFormat="1" ht="52.5" customHeight="1" spans="1:23">
      <c r="A20" s="130"/>
      <c r="B20" s="130"/>
      <c r="C20" s="130" t="s">
        <v>261</v>
      </c>
      <c r="D20" s="130"/>
      <c r="E20" s="130"/>
      <c r="F20" s="130"/>
      <c r="G20" s="130"/>
      <c r="H20" s="130"/>
      <c r="I20" s="132">
        <v>200000</v>
      </c>
      <c r="J20" s="132">
        <v>200000</v>
      </c>
      <c r="K20" s="132">
        <v>200000</v>
      </c>
      <c r="L20" s="132"/>
      <c r="M20" s="132"/>
      <c r="N20" s="130"/>
      <c r="O20" s="130"/>
      <c r="P20" s="130"/>
      <c r="Q20" s="132"/>
      <c r="R20" s="132"/>
      <c r="S20" s="132"/>
      <c r="T20" s="132"/>
      <c r="U20" s="132"/>
      <c r="V20" s="132"/>
      <c r="W20" s="132"/>
    </row>
    <row r="21" s="1" customFormat="1" ht="52.5" customHeight="1" outlineLevel="1" spans="1:23">
      <c r="A21" s="130" t="s">
        <v>254</v>
      </c>
      <c r="B21" s="130" t="s">
        <v>262</v>
      </c>
      <c r="C21" s="130" t="s">
        <v>261</v>
      </c>
      <c r="D21" s="130" t="s">
        <v>46</v>
      </c>
      <c r="E21" s="130" t="s">
        <v>86</v>
      </c>
      <c r="F21" s="130" t="s">
        <v>87</v>
      </c>
      <c r="G21" s="130" t="s">
        <v>199</v>
      </c>
      <c r="H21" s="130" t="s">
        <v>200</v>
      </c>
      <c r="I21" s="132">
        <v>200000</v>
      </c>
      <c r="J21" s="132">
        <v>200000</v>
      </c>
      <c r="K21" s="132">
        <v>200000</v>
      </c>
      <c r="L21" s="132"/>
      <c r="M21" s="132"/>
      <c r="N21" s="130"/>
      <c r="O21" s="130"/>
      <c r="P21" s="130"/>
      <c r="Q21" s="132"/>
      <c r="R21" s="132"/>
      <c r="S21" s="132"/>
      <c r="T21" s="132"/>
      <c r="U21" s="132"/>
      <c r="V21" s="132"/>
      <c r="W21" s="132"/>
    </row>
    <row r="22" s="1" customFormat="1" ht="52.5" customHeight="1" spans="1:23">
      <c r="A22" s="130"/>
      <c r="B22" s="130"/>
      <c r="C22" s="130" t="s">
        <v>263</v>
      </c>
      <c r="D22" s="130"/>
      <c r="E22" s="130"/>
      <c r="F22" s="130"/>
      <c r="G22" s="130"/>
      <c r="H22" s="130"/>
      <c r="I22" s="132">
        <v>7200</v>
      </c>
      <c r="J22" s="132">
        <v>7200</v>
      </c>
      <c r="K22" s="132">
        <v>7200</v>
      </c>
      <c r="L22" s="132"/>
      <c r="M22" s="132"/>
      <c r="N22" s="130"/>
      <c r="O22" s="130"/>
      <c r="P22" s="130"/>
      <c r="Q22" s="132"/>
      <c r="R22" s="132"/>
      <c r="S22" s="132"/>
      <c r="T22" s="132"/>
      <c r="U22" s="132"/>
      <c r="V22" s="132"/>
      <c r="W22" s="132"/>
    </row>
    <row r="23" s="1" customFormat="1" ht="52.5" customHeight="1" outlineLevel="1" spans="1:23">
      <c r="A23" s="130" t="s">
        <v>254</v>
      </c>
      <c r="B23" s="130" t="s">
        <v>264</v>
      </c>
      <c r="C23" s="130" t="s">
        <v>263</v>
      </c>
      <c r="D23" s="130" t="s">
        <v>46</v>
      </c>
      <c r="E23" s="130" t="s">
        <v>80</v>
      </c>
      <c r="F23" s="130" t="s">
        <v>81</v>
      </c>
      <c r="G23" s="130" t="s">
        <v>199</v>
      </c>
      <c r="H23" s="130" t="s">
        <v>200</v>
      </c>
      <c r="I23" s="132">
        <v>7200</v>
      </c>
      <c r="J23" s="132">
        <v>7200</v>
      </c>
      <c r="K23" s="132">
        <v>7200</v>
      </c>
      <c r="L23" s="132"/>
      <c r="M23" s="132"/>
      <c r="N23" s="130"/>
      <c r="O23" s="130"/>
      <c r="P23" s="130"/>
      <c r="Q23" s="132"/>
      <c r="R23" s="132"/>
      <c r="S23" s="132"/>
      <c r="T23" s="132"/>
      <c r="U23" s="132"/>
      <c r="V23" s="132"/>
      <c r="W23" s="132"/>
    </row>
    <row r="24" s="1" customFormat="1" ht="52.5" customHeight="1" spans="1:23">
      <c r="A24" s="130"/>
      <c r="B24" s="130"/>
      <c r="C24" s="130" t="s">
        <v>265</v>
      </c>
      <c r="D24" s="130"/>
      <c r="E24" s="130"/>
      <c r="F24" s="130"/>
      <c r="G24" s="130"/>
      <c r="H24" s="130"/>
      <c r="I24" s="132">
        <v>3000</v>
      </c>
      <c r="J24" s="132">
        <v>3000</v>
      </c>
      <c r="K24" s="132">
        <v>3000</v>
      </c>
      <c r="L24" s="132"/>
      <c r="M24" s="132"/>
      <c r="N24" s="130"/>
      <c r="O24" s="130"/>
      <c r="P24" s="130"/>
      <c r="Q24" s="132"/>
      <c r="R24" s="132"/>
      <c r="S24" s="132"/>
      <c r="T24" s="132"/>
      <c r="U24" s="132"/>
      <c r="V24" s="132"/>
      <c r="W24" s="132"/>
    </row>
    <row r="25" s="1" customFormat="1" ht="52.5" customHeight="1" outlineLevel="1" spans="1:23">
      <c r="A25" s="130" t="s">
        <v>259</v>
      </c>
      <c r="B25" s="130" t="s">
        <v>266</v>
      </c>
      <c r="C25" s="130" t="s">
        <v>265</v>
      </c>
      <c r="D25" s="130" t="s">
        <v>46</v>
      </c>
      <c r="E25" s="130" t="s">
        <v>93</v>
      </c>
      <c r="F25" s="130" t="s">
        <v>92</v>
      </c>
      <c r="G25" s="130" t="s">
        <v>199</v>
      </c>
      <c r="H25" s="130" t="s">
        <v>200</v>
      </c>
      <c r="I25" s="132">
        <v>3000</v>
      </c>
      <c r="J25" s="132">
        <v>3000</v>
      </c>
      <c r="K25" s="132">
        <v>3000</v>
      </c>
      <c r="L25" s="132"/>
      <c r="M25" s="132"/>
      <c r="N25" s="130"/>
      <c r="O25" s="130"/>
      <c r="P25" s="130"/>
      <c r="Q25" s="132"/>
      <c r="R25" s="132"/>
      <c r="S25" s="132"/>
      <c r="T25" s="132"/>
      <c r="U25" s="132"/>
      <c r="V25" s="132"/>
      <c r="W25" s="132"/>
    </row>
    <row r="26" s="1" customFormat="1" ht="52.5" customHeight="1" spans="1:23">
      <c r="A26" s="130"/>
      <c r="B26" s="130"/>
      <c r="C26" s="130" t="s">
        <v>267</v>
      </c>
      <c r="D26" s="130"/>
      <c r="E26" s="130"/>
      <c r="F26" s="130"/>
      <c r="G26" s="130"/>
      <c r="H26" s="130"/>
      <c r="I26" s="132">
        <v>200000</v>
      </c>
      <c r="J26" s="132">
        <v>200000</v>
      </c>
      <c r="K26" s="132">
        <v>200000</v>
      </c>
      <c r="L26" s="132"/>
      <c r="M26" s="132"/>
      <c r="N26" s="130"/>
      <c r="O26" s="130"/>
      <c r="P26" s="130"/>
      <c r="Q26" s="132"/>
      <c r="R26" s="132"/>
      <c r="S26" s="132"/>
      <c r="T26" s="132"/>
      <c r="U26" s="132"/>
      <c r="V26" s="132"/>
      <c r="W26" s="132"/>
    </row>
    <row r="27" s="1" customFormat="1" ht="52.5" customHeight="1" outlineLevel="1" spans="1:23">
      <c r="A27" s="130" t="s">
        <v>259</v>
      </c>
      <c r="B27" s="130" t="s">
        <v>268</v>
      </c>
      <c r="C27" s="130" t="s">
        <v>267</v>
      </c>
      <c r="D27" s="130" t="s">
        <v>46</v>
      </c>
      <c r="E27" s="130" t="s">
        <v>80</v>
      </c>
      <c r="F27" s="130" t="s">
        <v>81</v>
      </c>
      <c r="G27" s="130" t="s">
        <v>199</v>
      </c>
      <c r="H27" s="130" t="s">
        <v>200</v>
      </c>
      <c r="I27" s="132">
        <v>100000</v>
      </c>
      <c r="J27" s="132">
        <v>100000</v>
      </c>
      <c r="K27" s="132">
        <v>100000</v>
      </c>
      <c r="L27" s="132"/>
      <c r="M27" s="132"/>
      <c r="N27" s="130"/>
      <c r="O27" s="130"/>
      <c r="P27" s="130"/>
      <c r="Q27" s="132"/>
      <c r="R27" s="132"/>
      <c r="S27" s="132"/>
      <c r="T27" s="132"/>
      <c r="U27" s="132"/>
      <c r="V27" s="132"/>
      <c r="W27" s="132"/>
    </row>
    <row r="28" s="1" customFormat="1" ht="52.5" customHeight="1" outlineLevel="1" spans="1:23">
      <c r="A28" s="130" t="s">
        <v>259</v>
      </c>
      <c r="B28" s="130" t="s">
        <v>268</v>
      </c>
      <c r="C28" s="130" t="s">
        <v>267</v>
      </c>
      <c r="D28" s="130" t="s">
        <v>46</v>
      </c>
      <c r="E28" s="130" t="s">
        <v>80</v>
      </c>
      <c r="F28" s="130" t="s">
        <v>81</v>
      </c>
      <c r="G28" s="130" t="s">
        <v>205</v>
      </c>
      <c r="H28" s="130" t="s">
        <v>206</v>
      </c>
      <c r="I28" s="132">
        <v>100000</v>
      </c>
      <c r="J28" s="132">
        <v>100000</v>
      </c>
      <c r="K28" s="132">
        <v>100000</v>
      </c>
      <c r="L28" s="132"/>
      <c r="M28" s="132"/>
      <c r="N28" s="130"/>
      <c r="O28" s="130"/>
      <c r="P28" s="130"/>
      <c r="Q28" s="132"/>
      <c r="R28" s="132"/>
      <c r="S28" s="132"/>
      <c r="T28" s="132"/>
      <c r="U28" s="132"/>
      <c r="V28" s="132"/>
      <c r="W28" s="132"/>
    </row>
    <row r="29" s="1" customFormat="1" ht="52.5" customHeight="1" spans="1:23">
      <c r="A29" s="130"/>
      <c r="B29" s="130"/>
      <c r="C29" s="130" t="s">
        <v>269</v>
      </c>
      <c r="D29" s="130"/>
      <c r="E29" s="130"/>
      <c r="F29" s="130"/>
      <c r="G29" s="130"/>
      <c r="H29" s="130"/>
      <c r="I29" s="132">
        <v>480000</v>
      </c>
      <c r="J29" s="132">
        <v>480000</v>
      </c>
      <c r="K29" s="132">
        <v>480000</v>
      </c>
      <c r="L29" s="132"/>
      <c r="M29" s="132"/>
      <c r="N29" s="130"/>
      <c r="O29" s="130"/>
      <c r="P29" s="130"/>
      <c r="Q29" s="132"/>
      <c r="R29" s="132"/>
      <c r="S29" s="132"/>
      <c r="T29" s="132"/>
      <c r="U29" s="132"/>
      <c r="V29" s="132"/>
      <c r="W29" s="132"/>
    </row>
    <row r="30" s="1" customFormat="1" ht="52.5" customHeight="1" outlineLevel="1" spans="1:23">
      <c r="A30" s="130" t="s">
        <v>254</v>
      </c>
      <c r="B30" s="130" t="s">
        <v>270</v>
      </c>
      <c r="C30" s="130" t="s">
        <v>269</v>
      </c>
      <c r="D30" s="130" t="s">
        <v>46</v>
      </c>
      <c r="E30" s="130" t="s">
        <v>82</v>
      </c>
      <c r="F30" s="130" t="s">
        <v>83</v>
      </c>
      <c r="G30" s="130" t="s">
        <v>271</v>
      </c>
      <c r="H30" s="130" t="s">
        <v>272</v>
      </c>
      <c r="I30" s="132">
        <v>480000</v>
      </c>
      <c r="J30" s="132">
        <v>480000</v>
      </c>
      <c r="K30" s="132">
        <v>480000</v>
      </c>
      <c r="L30" s="132"/>
      <c r="M30" s="132"/>
      <c r="N30" s="130"/>
      <c r="O30" s="130"/>
      <c r="P30" s="130"/>
      <c r="Q30" s="132"/>
      <c r="R30" s="132"/>
      <c r="S30" s="132"/>
      <c r="T30" s="132"/>
      <c r="U30" s="132"/>
      <c r="V30" s="132"/>
      <c r="W30" s="132"/>
    </row>
    <row r="31" s="1" customFormat="1" ht="52.5" customHeight="1" spans="1:23">
      <c r="A31" s="130"/>
      <c r="B31" s="130"/>
      <c r="C31" s="130" t="s">
        <v>273</v>
      </c>
      <c r="D31" s="130"/>
      <c r="E31" s="130"/>
      <c r="F31" s="130"/>
      <c r="G31" s="130"/>
      <c r="H31" s="130"/>
      <c r="I31" s="132">
        <v>928400</v>
      </c>
      <c r="J31" s="132">
        <v>928400</v>
      </c>
      <c r="K31" s="132">
        <v>928400</v>
      </c>
      <c r="L31" s="132"/>
      <c r="M31" s="132"/>
      <c r="N31" s="130"/>
      <c r="O31" s="130"/>
      <c r="P31" s="130"/>
      <c r="Q31" s="132"/>
      <c r="R31" s="132"/>
      <c r="S31" s="132"/>
      <c r="T31" s="132"/>
      <c r="U31" s="132"/>
      <c r="V31" s="132"/>
      <c r="W31" s="132"/>
    </row>
    <row r="32" s="1" customFormat="1" ht="52.5" customHeight="1" outlineLevel="1" spans="1:23">
      <c r="A32" s="130" t="s">
        <v>254</v>
      </c>
      <c r="B32" s="130" t="s">
        <v>274</v>
      </c>
      <c r="C32" s="130" t="s">
        <v>273</v>
      </c>
      <c r="D32" s="130" t="s">
        <v>46</v>
      </c>
      <c r="E32" s="130" t="s">
        <v>84</v>
      </c>
      <c r="F32" s="130" t="s">
        <v>85</v>
      </c>
      <c r="G32" s="130" t="s">
        <v>205</v>
      </c>
      <c r="H32" s="130" t="s">
        <v>206</v>
      </c>
      <c r="I32" s="132">
        <v>182000</v>
      </c>
      <c r="J32" s="132">
        <v>182000</v>
      </c>
      <c r="K32" s="132">
        <v>182000</v>
      </c>
      <c r="L32" s="132"/>
      <c r="M32" s="132"/>
      <c r="N32" s="130"/>
      <c r="O32" s="130"/>
      <c r="P32" s="130"/>
      <c r="Q32" s="132"/>
      <c r="R32" s="132"/>
      <c r="S32" s="132"/>
      <c r="T32" s="132"/>
      <c r="U32" s="132"/>
      <c r="V32" s="132"/>
      <c r="W32" s="132"/>
    </row>
    <row r="33" s="1" customFormat="1" ht="52.5" customHeight="1" outlineLevel="1" spans="1:23">
      <c r="A33" s="130" t="s">
        <v>254</v>
      </c>
      <c r="B33" s="130" t="s">
        <v>274</v>
      </c>
      <c r="C33" s="130" t="s">
        <v>273</v>
      </c>
      <c r="D33" s="130" t="s">
        <v>46</v>
      </c>
      <c r="E33" s="130" t="s">
        <v>84</v>
      </c>
      <c r="F33" s="130" t="s">
        <v>85</v>
      </c>
      <c r="G33" s="130" t="s">
        <v>211</v>
      </c>
      <c r="H33" s="130" t="s">
        <v>212</v>
      </c>
      <c r="I33" s="132">
        <v>180000</v>
      </c>
      <c r="J33" s="132">
        <v>180000</v>
      </c>
      <c r="K33" s="132">
        <v>180000</v>
      </c>
      <c r="L33" s="132"/>
      <c r="M33" s="132"/>
      <c r="N33" s="130"/>
      <c r="O33" s="130"/>
      <c r="P33" s="130"/>
      <c r="Q33" s="132"/>
      <c r="R33" s="132"/>
      <c r="S33" s="132"/>
      <c r="T33" s="132"/>
      <c r="U33" s="132"/>
      <c r="V33" s="132"/>
      <c r="W33" s="132"/>
    </row>
    <row r="34" s="1" customFormat="1" ht="52.5" customHeight="1" outlineLevel="1" spans="1:23">
      <c r="A34" s="130" t="s">
        <v>254</v>
      </c>
      <c r="B34" s="130" t="s">
        <v>274</v>
      </c>
      <c r="C34" s="130" t="s">
        <v>273</v>
      </c>
      <c r="D34" s="130" t="s">
        <v>46</v>
      </c>
      <c r="E34" s="130" t="s">
        <v>84</v>
      </c>
      <c r="F34" s="130" t="s">
        <v>85</v>
      </c>
      <c r="G34" s="130" t="s">
        <v>218</v>
      </c>
      <c r="H34" s="130" t="s">
        <v>219</v>
      </c>
      <c r="I34" s="132">
        <v>50000</v>
      </c>
      <c r="J34" s="132">
        <v>50000</v>
      </c>
      <c r="K34" s="132">
        <v>50000</v>
      </c>
      <c r="L34" s="132"/>
      <c r="M34" s="132"/>
      <c r="N34" s="130"/>
      <c r="O34" s="130"/>
      <c r="P34" s="130"/>
      <c r="Q34" s="132"/>
      <c r="R34" s="132"/>
      <c r="S34" s="132"/>
      <c r="T34" s="132"/>
      <c r="U34" s="132"/>
      <c r="V34" s="132"/>
      <c r="W34" s="132"/>
    </row>
    <row r="35" s="1" customFormat="1" ht="52.5" customHeight="1" outlineLevel="1" spans="1:23">
      <c r="A35" s="130" t="s">
        <v>254</v>
      </c>
      <c r="B35" s="130" t="s">
        <v>274</v>
      </c>
      <c r="C35" s="130" t="s">
        <v>273</v>
      </c>
      <c r="D35" s="130" t="s">
        <v>46</v>
      </c>
      <c r="E35" s="130" t="s">
        <v>84</v>
      </c>
      <c r="F35" s="130" t="s">
        <v>85</v>
      </c>
      <c r="G35" s="130" t="s">
        <v>228</v>
      </c>
      <c r="H35" s="130" t="s">
        <v>229</v>
      </c>
      <c r="I35" s="132">
        <v>516400</v>
      </c>
      <c r="J35" s="132">
        <v>516400</v>
      </c>
      <c r="K35" s="132">
        <v>516400</v>
      </c>
      <c r="L35" s="132"/>
      <c r="M35" s="132"/>
      <c r="N35" s="130"/>
      <c r="O35" s="130"/>
      <c r="P35" s="130"/>
      <c r="Q35" s="132"/>
      <c r="R35" s="132"/>
      <c r="S35" s="132"/>
      <c r="T35" s="132"/>
      <c r="U35" s="132"/>
      <c r="V35" s="132"/>
      <c r="W35" s="132"/>
    </row>
    <row r="36" s="1" customFormat="1" ht="30" customHeight="1" spans="1:23">
      <c r="A36" s="131" t="s">
        <v>30</v>
      </c>
      <c r="B36" s="131"/>
      <c r="C36" s="131"/>
      <c r="D36" s="131"/>
      <c r="E36" s="131"/>
      <c r="F36" s="131"/>
      <c r="G36" s="131"/>
      <c r="H36" s="131"/>
      <c r="I36" s="132">
        <v>2318600</v>
      </c>
      <c r="J36" s="132">
        <v>2318600</v>
      </c>
      <c r="K36" s="132">
        <v>2318600</v>
      </c>
      <c r="L36" s="132"/>
      <c r="M36" s="132"/>
      <c r="N36" s="132"/>
      <c r="O36" s="132"/>
      <c r="P36" s="132"/>
      <c r="Q36" s="132"/>
      <c r="R36" s="132"/>
      <c r="S36" s="132"/>
      <c r="T36" s="132"/>
      <c r="U36" s="132"/>
      <c r="V36" s="132"/>
      <c r="W36" s="132"/>
    </row>
    <row r="37" s="1" customFormat="1" customHeight="1" spans="9:9">
      <c r="I37" s="133"/>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workbookViewId="0">
      <pane ySplit="1" topLeftCell="A2" activePane="bottomLeft" state="frozen"/>
      <selection/>
      <selection pane="bottomLeft" activeCell="A1" sqref="$A1:$XFD1048576"/>
    </sheetView>
  </sheetViews>
  <sheetFormatPr defaultColWidth="9" defaultRowHeight="15" customHeight="1"/>
  <cols>
    <col min="1" max="9" width="12.5" style="1" customWidth="1"/>
    <col min="10" max="10" width="30" style="1" customWidth="1"/>
    <col min="11" max="16384" width="9" style="1"/>
  </cols>
  <sheetData>
    <row r="1" s="1" customFormat="1" ht="18.75" customHeight="1" spans="1:10">
      <c r="A1" s="121"/>
      <c r="B1" s="121"/>
      <c r="C1" s="121"/>
      <c r="D1" s="121"/>
      <c r="E1" s="121"/>
      <c r="F1" s="121"/>
      <c r="G1" s="121"/>
      <c r="H1" s="121"/>
      <c r="I1" s="121"/>
      <c r="J1" s="125" t="s">
        <v>275</v>
      </c>
    </row>
    <row r="2" s="1" customFormat="1" ht="34.5" customHeight="1" spans="1:10">
      <c r="A2" s="122" t="str">
        <f>"2025"&amp;"年项目支出绩效目标表"</f>
        <v>2025年项目支出绩效目标表</v>
      </c>
      <c r="B2" s="122"/>
      <c r="C2" s="122"/>
      <c r="D2" s="122"/>
      <c r="E2" s="122"/>
      <c r="F2" s="122"/>
      <c r="G2" s="122"/>
      <c r="H2" s="122"/>
      <c r="I2" s="122"/>
      <c r="J2" s="122"/>
    </row>
    <row r="3" s="1" customFormat="1" ht="18.75" customHeight="1" spans="1:10">
      <c r="A3" s="121" t="str">
        <f>"单位名称："&amp;"盈江县人民代表大会常务委员会办公室"</f>
        <v>单位名称：盈江县人民代表大会常务委员会办公室</v>
      </c>
      <c r="B3" s="121"/>
      <c r="C3" s="121"/>
      <c r="D3" s="121"/>
      <c r="E3" s="121"/>
      <c r="F3" s="121"/>
      <c r="G3" s="121"/>
      <c r="H3" s="121"/>
      <c r="I3" s="121"/>
      <c r="J3" s="121"/>
    </row>
    <row r="4" s="1" customFormat="1" ht="22.5" customHeight="1" spans="1:10">
      <c r="A4" s="123" t="s">
        <v>276</v>
      </c>
      <c r="B4" s="123" t="s">
        <v>277</v>
      </c>
      <c r="C4" s="123" t="s">
        <v>278</v>
      </c>
      <c r="D4" s="123" t="s">
        <v>279</v>
      </c>
      <c r="E4" s="123" t="s">
        <v>280</v>
      </c>
      <c r="F4" s="123" t="s">
        <v>281</v>
      </c>
      <c r="G4" s="123" t="s">
        <v>282</v>
      </c>
      <c r="H4" s="123" t="s">
        <v>283</v>
      </c>
      <c r="I4" s="123" t="s">
        <v>284</v>
      </c>
      <c r="J4" s="123" t="s">
        <v>285</v>
      </c>
    </row>
    <row r="5" s="1" customFormat="1" ht="22.5" customHeight="1" spans="1:10">
      <c r="A5" s="123" t="s">
        <v>59</v>
      </c>
      <c r="B5" s="123" t="s">
        <v>60</v>
      </c>
      <c r="C5" s="123" t="s">
        <v>61</v>
      </c>
      <c r="D5" s="123" t="s">
        <v>62</v>
      </c>
      <c r="E5" s="123" t="s">
        <v>63</v>
      </c>
      <c r="F5" s="123" t="s">
        <v>64</v>
      </c>
      <c r="G5" s="123" t="s">
        <v>65</v>
      </c>
      <c r="H5" s="123" t="s">
        <v>66</v>
      </c>
      <c r="I5" s="123" t="s">
        <v>67</v>
      </c>
      <c r="J5" s="123" t="s">
        <v>68</v>
      </c>
    </row>
    <row r="6" s="1" customFormat="1" ht="52.5" customHeight="1" spans="1:10">
      <c r="A6" s="123" t="s">
        <v>46</v>
      </c>
      <c r="B6" s="123"/>
      <c r="C6" s="123"/>
      <c r="D6" s="123"/>
      <c r="E6" s="123"/>
      <c r="F6" s="123"/>
      <c r="G6" s="123"/>
      <c r="H6" s="123"/>
      <c r="I6" s="123"/>
      <c r="J6" s="123"/>
    </row>
    <row r="7" s="1" customFormat="1" ht="52.5" customHeight="1" outlineLevel="1" spans="1:10">
      <c r="A7" s="124" t="s">
        <v>253</v>
      </c>
      <c r="B7" s="124" t="s">
        <v>286</v>
      </c>
      <c r="C7" s="124" t="s">
        <v>287</v>
      </c>
      <c r="D7" s="124" t="s">
        <v>288</v>
      </c>
      <c r="E7" s="124" t="s">
        <v>289</v>
      </c>
      <c r="F7" s="124" t="s">
        <v>290</v>
      </c>
      <c r="G7" s="123" t="s">
        <v>291</v>
      </c>
      <c r="H7" s="123" t="s">
        <v>292</v>
      </c>
      <c r="I7" s="124" t="s">
        <v>293</v>
      </c>
      <c r="J7" s="124" t="s">
        <v>294</v>
      </c>
    </row>
    <row r="8" s="1" customFormat="1" ht="52.5" customHeight="1" outlineLevel="1" spans="1:10">
      <c r="A8" s="124"/>
      <c r="B8" s="124"/>
      <c r="C8" s="124" t="s">
        <v>287</v>
      </c>
      <c r="D8" s="124" t="s">
        <v>288</v>
      </c>
      <c r="E8" s="124" t="s">
        <v>295</v>
      </c>
      <c r="F8" s="124" t="s">
        <v>290</v>
      </c>
      <c r="G8" s="123" t="s">
        <v>291</v>
      </c>
      <c r="H8" s="123" t="s">
        <v>292</v>
      </c>
      <c r="I8" s="124" t="s">
        <v>293</v>
      </c>
      <c r="J8" s="124" t="s">
        <v>296</v>
      </c>
    </row>
    <row r="9" s="1" customFormat="1" ht="52.5" customHeight="1" outlineLevel="1" spans="1:10">
      <c r="A9" s="124"/>
      <c r="B9" s="124"/>
      <c r="C9" s="124" t="s">
        <v>297</v>
      </c>
      <c r="D9" s="124" t="s">
        <v>298</v>
      </c>
      <c r="E9" s="124" t="s">
        <v>299</v>
      </c>
      <c r="F9" s="124" t="s">
        <v>290</v>
      </c>
      <c r="G9" s="123" t="s">
        <v>291</v>
      </c>
      <c r="H9" s="123" t="s">
        <v>292</v>
      </c>
      <c r="I9" s="124" t="s">
        <v>293</v>
      </c>
      <c r="J9" s="124" t="s">
        <v>300</v>
      </c>
    </row>
    <row r="10" s="1" customFormat="1" ht="52.5" customHeight="1" outlineLevel="1" spans="1:10">
      <c r="A10" s="124"/>
      <c r="B10" s="124"/>
      <c r="C10" s="124" t="s">
        <v>301</v>
      </c>
      <c r="D10" s="124" t="s">
        <v>302</v>
      </c>
      <c r="E10" s="124" t="s">
        <v>303</v>
      </c>
      <c r="F10" s="124" t="s">
        <v>290</v>
      </c>
      <c r="G10" s="123" t="s">
        <v>291</v>
      </c>
      <c r="H10" s="123" t="s">
        <v>292</v>
      </c>
      <c r="I10" s="124" t="s">
        <v>293</v>
      </c>
      <c r="J10" s="124" t="s">
        <v>304</v>
      </c>
    </row>
    <row r="11" s="1" customFormat="1" ht="52.5" customHeight="1" outlineLevel="1" spans="1:10">
      <c r="A11" s="124" t="s">
        <v>267</v>
      </c>
      <c r="B11" s="124" t="s">
        <v>305</v>
      </c>
      <c r="C11" s="124" t="s">
        <v>287</v>
      </c>
      <c r="D11" s="124" t="s">
        <v>288</v>
      </c>
      <c r="E11" s="124" t="s">
        <v>306</v>
      </c>
      <c r="F11" s="124" t="s">
        <v>290</v>
      </c>
      <c r="G11" s="123" t="s">
        <v>291</v>
      </c>
      <c r="H11" s="123" t="s">
        <v>292</v>
      </c>
      <c r="I11" s="124" t="s">
        <v>293</v>
      </c>
      <c r="J11" s="124" t="s">
        <v>307</v>
      </c>
    </row>
    <row r="12" s="1" customFormat="1" ht="52.5" customHeight="1" outlineLevel="1" spans="1:10">
      <c r="A12" s="124"/>
      <c r="B12" s="124"/>
      <c r="C12" s="124" t="s">
        <v>287</v>
      </c>
      <c r="D12" s="124" t="s">
        <v>288</v>
      </c>
      <c r="E12" s="124" t="s">
        <v>295</v>
      </c>
      <c r="F12" s="124" t="s">
        <v>290</v>
      </c>
      <c r="G12" s="123" t="s">
        <v>291</v>
      </c>
      <c r="H12" s="123" t="s">
        <v>292</v>
      </c>
      <c r="I12" s="124" t="s">
        <v>293</v>
      </c>
      <c r="J12" s="124" t="s">
        <v>296</v>
      </c>
    </row>
    <row r="13" s="1" customFormat="1" ht="52.5" customHeight="1" outlineLevel="1" spans="1:10">
      <c r="A13" s="124"/>
      <c r="B13" s="124"/>
      <c r="C13" s="124" t="s">
        <v>297</v>
      </c>
      <c r="D13" s="124" t="s">
        <v>298</v>
      </c>
      <c r="E13" s="124" t="s">
        <v>299</v>
      </c>
      <c r="F13" s="124" t="s">
        <v>290</v>
      </c>
      <c r="G13" s="123" t="s">
        <v>291</v>
      </c>
      <c r="H13" s="123" t="s">
        <v>292</v>
      </c>
      <c r="I13" s="124" t="s">
        <v>293</v>
      </c>
      <c r="J13" s="124" t="s">
        <v>300</v>
      </c>
    </row>
    <row r="14" s="1" customFormat="1" ht="52.5" customHeight="1" outlineLevel="1" spans="1:10">
      <c r="A14" s="124"/>
      <c r="B14" s="124"/>
      <c r="C14" s="124" t="s">
        <v>301</v>
      </c>
      <c r="D14" s="124" t="s">
        <v>302</v>
      </c>
      <c r="E14" s="124" t="s">
        <v>308</v>
      </c>
      <c r="F14" s="124" t="s">
        <v>290</v>
      </c>
      <c r="G14" s="123" t="s">
        <v>291</v>
      </c>
      <c r="H14" s="123" t="s">
        <v>309</v>
      </c>
      <c r="I14" s="124" t="s">
        <v>293</v>
      </c>
      <c r="J14" s="124" t="s">
        <v>310</v>
      </c>
    </row>
    <row r="15" s="1" customFormat="1" ht="52.5" customHeight="1" outlineLevel="1" spans="1:10">
      <c r="A15" s="124" t="s">
        <v>263</v>
      </c>
      <c r="B15" s="124" t="s">
        <v>311</v>
      </c>
      <c r="C15" s="124" t="s">
        <v>287</v>
      </c>
      <c r="D15" s="124" t="s">
        <v>312</v>
      </c>
      <c r="E15" s="124" t="s">
        <v>313</v>
      </c>
      <c r="F15" s="124" t="s">
        <v>314</v>
      </c>
      <c r="G15" s="123" t="s">
        <v>60</v>
      </c>
      <c r="H15" s="123" t="s">
        <v>315</v>
      </c>
      <c r="I15" s="124" t="s">
        <v>316</v>
      </c>
      <c r="J15" s="124" t="s">
        <v>317</v>
      </c>
    </row>
    <row r="16" s="1" customFormat="1" ht="52.5" customHeight="1" outlineLevel="1" spans="1:10">
      <c r="A16" s="124"/>
      <c r="B16" s="124"/>
      <c r="C16" s="124" t="s">
        <v>287</v>
      </c>
      <c r="D16" s="124" t="s">
        <v>312</v>
      </c>
      <c r="E16" s="124" t="s">
        <v>318</v>
      </c>
      <c r="F16" s="124" t="s">
        <v>314</v>
      </c>
      <c r="G16" s="123" t="s">
        <v>319</v>
      </c>
      <c r="H16" s="123" t="s">
        <v>320</v>
      </c>
      <c r="I16" s="124" t="s">
        <v>316</v>
      </c>
      <c r="J16" s="124" t="s">
        <v>321</v>
      </c>
    </row>
    <row r="17" s="1" customFormat="1" ht="52.5" customHeight="1" outlineLevel="1" spans="1:10">
      <c r="A17" s="124"/>
      <c r="B17" s="124"/>
      <c r="C17" s="124" t="s">
        <v>287</v>
      </c>
      <c r="D17" s="124" t="s">
        <v>322</v>
      </c>
      <c r="E17" s="124" t="s">
        <v>323</v>
      </c>
      <c r="F17" s="124" t="s">
        <v>290</v>
      </c>
      <c r="G17" s="123" t="s">
        <v>66</v>
      </c>
      <c r="H17" s="123" t="s">
        <v>324</v>
      </c>
      <c r="I17" s="124" t="s">
        <v>316</v>
      </c>
      <c r="J17" s="124" t="s">
        <v>321</v>
      </c>
    </row>
    <row r="18" s="1" customFormat="1" ht="52.5" customHeight="1" outlineLevel="1" spans="1:10">
      <c r="A18" s="124"/>
      <c r="B18" s="124"/>
      <c r="C18" s="124" t="s">
        <v>287</v>
      </c>
      <c r="D18" s="124" t="s">
        <v>322</v>
      </c>
      <c r="E18" s="124" t="s">
        <v>325</v>
      </c>
      <c r="F18" s="124" t="s">
        <v>290</v>
      </c>
      <c r="G18" s="123" t="s">
        <v>319</v>
      </c>
      <c r="H18" s="123" t="s">
        <v>326</v>
      </c>
      <c r="I18" s="124" t="s">
        <v>316</v>
      </c>
      <c r="J18" s="124" t="s">
        <v>321</v>
      </c>
    </row>
    <row r="19" s="1" customFormat="1" ht="52.5" customHeight="1" outlineLevel="1" spans="1:10">
      <c r="A19" s="124"/>
      <c r="B19" s="124"/>
      <c r="C19" s="124" t="s">
        <v>297</v>
      </c>
      <c r="D19" s="124" t="s">
        <v>327</v>
      </c>
      <c r="E19" s="124" t="s">
        <v>328</v>
      </c>
      <c r="F19" s="124" t="s">
        <v>290</v>
      </c>
      <c r="G19" s="123" t="s">
        <v>329</v>
      </c>
      <c r="H19" s="123" t="s">
        <v>292</v>
      </c>
      <c r="I19" s="124" t="s">
        <v>316</v>
      </c>
      <c r="J19" s="124" t="s">
        <v>321</v>
      </c>
    </row>
    <row r="20" s="1" customFormat="1" ht="52.5" customHeight="1" outlineLevel="1" spans="1:10">
      <c r="A20" s="124"/>
      <c r="B20" s="124"/>
      <c r="C20" s="124" t="s">
        <v>301</v>
      </c>
      <c r="D20" s="124" t="s">
        <v>302</v>
      </c>
      <c r="E20" s="124" t="s">
        <v>330</v>
      </c>
      <c r="F20" s="124" t="s">
        <v>290</v>
      </c>
      <c r="G20" s="123" t="s">
        <v>331</v>
      </c>
      <c r="H20" s="123" t="s">
        <v>292</v>
      </c>
      <c r="I20" s="124" t="s">
        <v>316</v>
      </c>
      <c r="J20" s="124" t="s">
        <v>321</v>
      </c>
    </row>
    <row r="21" s="1" customFormat="1" ht="52.5" customHeight="1" outlineLevel="1" spans="1:10">
      <c r="A21" s="124" t="s">
        <v>258</v>
      </c>
      <c r="B21" s="124" t="s">
        <v>332</v>
      </c>
      <c r="C21" s="124" t="s">
        <v>287</v>
      </c>
      <c r="D21" s="124" t="s">
        <v>288</v>
      </c>
      <c r="E21" s="124" t="s">
        <v>289</v>
      </c>
      <c r="F21" s="124" t="s">
        <v>290</v>
      </c>
      <c r="G21" s="123" t="s">
        <v>291</v>
      </c>
      <c r="H21" s="123" t="s">
        <v>292</v>
      </c>
      <c r="I21" s="124" t="s">
        <v>293</v>
      </c>
      <c r="J21" s="124" t="s">
        <v>294</v>
      </c>
    </row>
    <row r="22" s="1" customFormat="1" ht="52.5" customHeight="1" outlineLevel="1" spans="1:10">
      <c r="A22" s="124"/>
      <c r="B22" s="124"/>
      <c r="C22" s="124" t="s">
        <v>297</v>
      </c>
      <c r="D22" s="124" t="s">
        <v>333</v>
      </c>
      <c r="E22" s="124" t="s">
        <v>334</v>
      </c>
      <c r="F22" s="124" t="s">
        <v>290</v>
      </c>
      <c r="G22" s="123" t="s">
        <v>291</v>
      </c>
      <c r="H22" s="123" t="s">
        <v>292</v>
      </c>
      <c r="I22" s="124" t="s">
        <v>293</v>
      </c>
      <c r="J22" s="124" t="s">
        <v>335</v>
      </c>
    </row>
    <row r="23" s="1" customFormat="1" ht="52.5" customHeight="1" outlineLevel="1" spans="1:10">
      <c r="A23" s="124"/>
      <c r="B23" s="124"/>
      <c r="C23" s="124" t="s">
        <v>301</v>
      </c>
      <c r="D23" s="124" t="s">
        <v>302</v>
      </c>
      <c r="E23" s="124" t="s">
        <v>303</v>
      </c>
      <c r="F23" s="124" t="s">
        <v>290</v>
      </c>
      <c r="G23" s="123" t="s">
        <v>291</v>
      </c>
      <c r="H23" s="123" t="s">
        <v>292</v>
      </c>
      <c r="I23" s="124" t="s">
        <v>293</v>
      </c>
      <c r="J23" s="124" t="s">
        <v>304</v>
      </c>
    </row>
    <row r="24" s="1" customFormat="1" ht="52.5" customHeight="1" outlineLevel="1" spans="1:10">
      <c r="A24" s="124" t="s">
        <v>256</v>
      </c>
      <c r="B24" s="124" t="s">
        <v>336</v>
      </c>
      <c r="C24" s="124" t="s">
        <v>287</v>
      </c>
      <c r="D24" s="124" t="s">
        <v>322</v>
      </c>
      <c r="E24" s="124" t="s">
        <v>337</v>
      </c>
      <c r="F24" s="124" t="s">
        <v>290</v>
      </c>
      <c r="G24" s="123" t="s">
        <v>291</v>
      </c>
      <c r="H24" s="123" t="s">
        <v>292</v>
      </c>
      <c r="I24" s="124" t="s">
        <v>293</v>
      </c>
      <c r="J24" s="124" t="s">
        <v>338</v>
      </c>
    </row>
    <row r="25" s="1" customFormat="1" ht="52.5" customHeight="1" outlineLevel="1" spans="1:10">
      <c r="A25" s="124"/>
      <c r="B25" s="124"/>
      <c r="C25" s="124" t="s">
        <v>297</v>
      </c>
      <c r="D25" s="124" t="s">
        <v>298</v>
      </c>
      <c r="E25" s="124" t="s">
        <v>339</v>
      </c>
      <c r="F25" s="124" t="s">
        <v>290</v>
      </c>
      <c r="G25" s="123" t="s">
        <v>291</v>
      </c>
      <c r="H25" s="123" t="s">
        <v>292</v>
      </c>
      <c r="I25" s="124" t="s">
        <v>293</v>
      </c>
      <c r="J25" s="124" t="s">
        <v>340</v>
      </c>
    </row>
    <row r="26" s="1" customFormat="1" ht="52.5" customHeight="1" outlineLevel="1" spans="1:10">
      <c r="A26" s="124"/>
      <c r="B26" s="124"/>
      <c r="C26" s="124" t="s">
        <v>301</v>
      </c>
      <c r="D26" s="124" t="s">
        <v>302</v>
      </c>
      <c r="E26" s="124" t="s">
        <v>341</v>
      </c>
      <c r="F26" s="124" t="s">
        <v>290</v>
      </c>
      <c r="G26" s="123" t="s">
        <v>291</v>
      </c>
      <c r="H26" s="123" t="s">
        <v>292</v>
      </c>
      <c r="I26" s="124" t="s">
        <v>293</v>
      </c>
      <c r="J26" s="124" t="s">
        <v>342</v>
      </c>
    </row>
    <row r="27" s="1" customFormat="1" ht="52.5" customHeight="1" outlineLevel="1" spans="1:10">
      <c r="A27" s="124" t="s">
        <v>261</v>
      </c>
      <c r="B27" s="124" t="s">
        <v>343</v>
      </c>
      <c r="C27" s="124" t="s">
        <v>287</v>
      </c>
      <c r="D27" s="124" t="s">
        <v>288</v>
      </c>
      <c r="E27" s="124" t="s">
        <v>344</v>
      </c>
      <c r="F27" s="124" t="s">
        <v>290</v>
      </c>
      <c r="G27" s="123" t="s">
        <v>291</v>
      </c>
      <c r="H27" s="123" t="s">
        <v>292</v>
      </c>
      <c r="I27" s="124" t="s">
        <v>293</v>
      </c>
      <c r="J27" s="124" t="s">
        <v>345</v>
      </c>
    </row>
    <row r="28" s="1" customFormat="1" ht="52.5" customHeight="1" outlineLevel="1" spans="1:10">
      <c r="A28" s="124"/>
      <c r="B28" s="124"/>
      <c r="C28" s="124" t="s">
        <v>297</v>
      </c>
      <c r="D28" s="124" t="s">
        <v>346</v>
      </c>
      <c r="E28" s="124" t="s">
        <v>347</v>
      </c>
      <c r="F28" s="124" t="s">
        <v>290</v>
      </c>
      <c r="G28" s="123" t="s">
        <v>291</v>
      </c>
      <c r="H28" s="123" t="s">
        <v>292</v>
      </c>
      <c r="I28" s="124" t="s">
        <v>293</v>
      </c>
      <c r="J28" s="124" t="s">
        <v>348</v>
      </c>
    </row>
    <row r="29" s="1" customFormat="1" ht="52.5" customHeight="1" outlineLevel="1" spans="1:10">
      <c r="A29" s="124"/>
      <c r="B29" s="124"/>
      <c r="C29" s="124" t="s">
        <v>301</v>
      </c>
      <c r="D29" s="124" t="s">
        <v>302</v>
      </c>
      <c r="E29" s="124" t="s">
        <v>349</v>
      </c>
      <c r="F29" s="124" t="s">
        <v>290</v>
      </c>
      <c r="G29" s="123" t="s">
        <v>291</v>
      </c>
      <c r="H29" s="123" t="s">
        <v>292</v>
      </c>
      <c r="I29" s="124" t="s">
        <v>293</v>
      </c>
      <c r="J29" s="124" t="s">
        <v>350</v>
      </c>
    </row>
    <row r="30" s="1" customFormat="1" ht="52.5" customHeight="1" outlineLevel="1" spans="1:10">
      <c r="A30" s="124" t="s">
        <v>273</v>
      </c>
      <c r="B30" s="124" t="s">
        <v>351</v>
      </c>
      <c r="C30" s="124" t="s">
        <v>287</v>
      </c>
      <c r="D30" s="124" t="s">
        <v>288</v>
      </c>
      <c r="E30" s="124" t="s">
        <v>306</v>
      </c>
      <c r="F30" s="124" t="s">
        <v>290</v>
      </c>
      <c r="G30" s="123" t="s">
        <v>291</v>
      </c>
      <c r="H30" s="123" t="s">
        <v>292</v>
      </c>
      <c r="I30" s="124" t="s">
        <v>293</v>
      </c>
      <c r="J30" s="124" t="s">
        <v>307</v>
      </c>
    </row>
    <row r="31" s="1" customFormat="1" ht="52.5" customHeight="1" outlineLevel="1" spans="1:10">
      <c r="A31" s="124"/>
      <c r="B31" s="124"/>
      <c r="C31" s="124" t="s">
        <v>287</v>
      </c>
      <c r="D31" s="124" t="s">
        <v>288</v>
      </c>
      <c r="E31" s="124" t="s">
        <v>295</v>
      </c>
      <c r="F31" s="124" t="s">
        <v>290</v>
      </c>
      <c r="G31" s="123" t="s">
        <v>291</v>
      </c>
      <c r="H31" s="123" t="s">
        <v>292</v>
      </c>
      <c r="I31" s="124" t="s">
        <v>293</v>
      </c>
      <c r="J31" s="124" t="s">
        <v>296</v>
      </c>
    </row>
    <row r="32" s="1" customFormat="1" ht="52.5" customHeight="1" outlineLevel="1" spans="1:10">
      <c r="A32" s="124"/>
      <c r="B32" s="124"/>
      <c r="C32" s="124" t="s">
        <v>297</v>
      </c>
      <c r="D32" s="124" t="s">
        <v>298</v>
      </c>
      <c r="E32" s="124" t="s">
        <v>299</v>
      </c>
      <c r="F32" s="124" t="s">
        <v>290</v>
      </c>
      <c r="G32" s="123" t="s">
        <v>291</v>
      </c>
      <c r="H32" s="123" t="s">
        <v>292</v>
      </c>
      <c r="I32" s="124" t="s">
        <v>293</v>
      </c>
      <c r="J32" s="124" t="s">
        <v>300</v>
      </c>
    </row>
    <row r="33" s="1" customFormat="1" ht="52.5" customHeight="1" outlineLevel="1" spans="1:10">
      <c r="A33" s="124"/>
      <c r="B33" s="124"/>
      <c r="C33" s="124" t="s">
        <v>301</v>
      </c>
      <c r="D33" s="124" t="s">
        <v>302</v>
      </c>
      <c r="E33" s="124" t="s">
        <v>308</v>
      </c>
      <c r="F33" s="124" t="s">
        <v>290</v>
      </c>
      <c r="G33" s="123" t="s">
        <v>291</v>
      </c>
      <c r="H33" s="123" t="s">
        <v>309</v>
      </c>
      <c r="I33" s="124" t="s">
        <v>293</v>
      </c>
      <c r="J33" s="124" t="s">
        <v>310</v>
      </c>
    </row>
    <row r="34" s="1" customFormat="1" ht="52.5" customHeight="1" outlineLevel="1" spans="1:10">
      <c r="A34" s="124" t="s">
        <v>265</v>
      </c>
      <c r="B34" s="124" t="s">
        <v>352</v>
      </c>
      <c r="C34" s="124" t="s">
        <v>287</v>
      </c>
      <c r="D34" s="124" t="s">
        <v>288</v>
      </c>
      <c r="E34" s="124" t="s">
        <v>353</v>
      </c>
      <c r="F34" s="124" t="s">
        <v>290</v>
      </c>
      <c r="G34" s="123" t="s">
        <v>291</v>
      </c>
      <c r="H34" s="123" t="s">
        <v>292</v>
      </c>
      <c r="I34" s="124" t="s">
        <v>316</v>
      </c>
      <c r="J34" s="124" t="s">
        <v>354</v>
      </c>
    </row>
    <row r="35" s="1" customFormat="1" ht="52.5" customHeight="1" outlineLevel="1" spans="1:10">
      <c r="A35" s="124"/>
      <c r="B35" s="124"/>
      <c r="C35" s="124" t="s">
        <v>297</v>
      </c>
      <c r="D35" s="124" t="s">
        <v>298</v>
      </c>
      <c r="E35" s="124" t="s">
        <v>355</v>
      </c>
      <c r="F35" s="124" t="s">
        <v>290</v>
      </c>
      <c r="G35" s="123" t="s">
        <v>291</v>
      </c>
      <c r="H35" s="123" t="s">
        <v>292</v>
      </c>
      <c r="I35" s="124" t="s">
        <v>316</v>
      </c>
      <c r="J35" s="124" t="s">
        <v>356</v>
      </c>
    </row>
    <row r="36" s="1" customFormat="1" ht="52.5" customHeight="1" outlineLevel="1" spans="1:10">
      <c r="A36" s="124"/>
      <c r="B36" s="124"/>
      <c r="C36" s="124" t="s">
        <v>301</v>
      </c>
      <c r="D36" s="124" t="s">
        <v>302</v>
      </c>
      <c r="E36" s="124" t="s">
        <v>357</v>
      </c>
      <c r="F36" s="124" t="s">
        <v>314</v>
      </c>
      <c r="G36" s="123" t="s">
        <v>358</v>
      </c>
      <c r="H36" s="123" t="s">
        <v>292</v>
      </c>
      <c r="I36" s="124" t="s">
        <v>316</v>
      </c>
      <c r="J36" s="124" t="s">
        <v>359</v>
      </c>
    </row>
    <row r="37" s="1" customFormat="1" ht="52.5" customHeight="1" outlineLevel="1" spans="1:10">
      <c r="A37" s="124" t="s">
        <v>269</v>
      </c>
      <c r="B37" s="124" t="s">
        <v>360</v>
      </c>
      <c r="C37" s="124" t="s">
        <v>287</v>
      </c>
      <c r="D37" s="124" t="s">
        <v>288</v>
      </c>
      <c r="E37" s="124" t="s">
        <v>361</v>
      </c>
      <c r="F37" s="124" t="s">
        <v>290</v>
      </c>
      <c r="G37" s="123" t="s">
        <v>291</v>
      </c>
      <c r="H37" s="123" t="s">
        <v>292</v>
      </c>
      <c r="I37" s="124" t="s">
        <v>316</v>
      </c>
      <c r="J37" s="124" t="s">
        <v>362</v>
      </c>
    </row>
    <row r="38" s="1" customFormat="1" ht="52.5" customHeight="1" outlineLevel="1" spans="1:10">
      <c r="A38" s="124"/>
      <c r="B38" s="124"/>
      <c r="C38" s="124" t="s">
        <v>297</v>
      </c>
      <c r="D38" s="124" t="s">
        <v>333</v>
      </c>
      <c r="E38" s="124" t="s">
        <v>334</v>
      </c>
      <c r="F38" s="124" t="s">
        <v>290</v>
      </c>
      <c r="G38" s="123" t="s">
        <v>291</v>
      </c>
      <c r="H38" s="123" t="s">
        <v>292</v>
      </c>
      <c r="I38" s="124" t="s">
        <v>316</v>
      </c>
      <c r="J38" s="124" t="s">
        <v>335</v>
      </c>
    </row>
    <row r="39" s="1" customFormat="1" ht="52.5" customHeight="1" outlineLevel="1" spans="1:10">
      <c r="A39" s="124"/>
      <c r="B39" s="124"/>
      <c r="C39" s="124" t="s">
        <v>301</v>
      </c>
      <c r="D39" s="124" t="s">
        <v>302</v>
      </c>
      <c r="E39" s="124" t="s">
        <v>363</v>
      </c>
      <c r="F39" s="124" t="s">
        <v>290</v>
      </c>
      <c r="G39" s="123" t="s">
        <v>291</v>
      </c>
      <c r="H39" s="123" t="s">
        <v>292</v>
      </c>
      <c r="I39" s="124" t="s">
        <v>316</v>
      </c>
      <c r="J39" s="124" t="s">
        <v>364</v>
      </c>
    </row>
  </sheetData>
  <mergeCells count="20">
    <mergeCell ref="A2:J2"/>
    <mergeCell ref="A3:E3"/>
    <mergeCell ref="A7:A10"/>
    <mergeCell ref="A11:A14"/>
    <mergeCell ref="A15:A20"/>
    <mergeCell ref="A21:A23"/>
    <mergeCell ref="A24:A26"/>
    <mergeCell ref="A27:A29"/>
    <mergeCell ref="A30:A33"/>
    <mergeCell ref="A34:A36"/>
    <mergeCell ref="A37:A39"/>
    <mergeCell ref="B7:B10"/>
    <mergeCell ref="B11:B14"/>
    <mergeCell ref="B15:B20"/>
    <mergeCell ref="B21:B23"/>
    <mergeCell ref="B24:B26"/>
    <mergeCell ref="B27:B29"/>
    <mergeCell ref="B30:B33"/>
    <mergeCell ref="B34:B36"/>
    <mergeCell ref="B37:B3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2025-08-29T02:56:13Z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2052-11.8.6.8810</vt:lpwstr>
  </property>
</Properties>
</file>