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20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'一般公共预算支出预算表02-2'!$A$7:$G$37</definedName>
    <definedName name="_xlnm._FilterDatabase" localSheetId="6" hidden="1">部门基本支出预算表04!$A$8:$W$55</definedName>
    <definedName name="_xlnm._FilterDatabase" localSheetId="7" hidden="1">'部门项目支出预算表05-1'!$A$7:$W$41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<sst xmlns="http://schemas.openxmlformats.org/spreadsheetml/2006/main" count="1883" uniqueCount="518">
  <si>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</si>
  <si>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</si>
  <si>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</si>
  <si>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</si>
  <si>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</si>
  <si>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</si>
  <si>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</si>
  <si>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</si>
  <si>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</si>
  <si>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</si>
  <si>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</si>
  <si>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</si>
  <si>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</si>
  <si>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</si>
  <si>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</si>
  <si>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</si>
  <si>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</si>
  <si>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</si>
  <si>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</si>
  <si>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</si>
  <si>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</si>
  <si>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</si>
  <si>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</si>
  <si>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</si>
  <si>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</si>
  <si>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</si>
  <si>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</si>
  <si>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</si>
  <si>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</si>
  <si>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</si>
  <si>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</si>
  <si>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</si>
  <si>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</si>
  <si>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</si>
  <si>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</si>
  <si>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</si>
  <si>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</si>
  <si>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</si>
  <si>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</si>
  <si>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</si>
  <si>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</si>
  <si>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</si>
  <si>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</si>
  <si>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</si>
  <si>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</si>
  <si>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</si>
  <si>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盈江县退役军人事务局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</si>
  <si>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</si>
  <si>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</si>
  <si>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</si>
  <si>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</si>
  <si>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</si>
  <si>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</si>
  <si>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</si>
  <si>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</si>
  <si>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</si>
  <si>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</si>
  <si>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</si>
  <si>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</si>
  <si>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</si>
  <si>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</si>
  <si>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</si>
  <si>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</si>
  <si>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</si>
  <si>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</si>
  <si>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</si>
  <si>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</si>
  <si>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</si>
  <si>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</si>
  <si>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</si>
  <si>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</si>
  <si>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</si>
  <si>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</si>
  <si>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</si>
  <si>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</si>
  <si>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</si>
  <si>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</si>
  <si>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</si>
  <si>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</si>
  <si>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</si>
  <si>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</si>
  <si>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</si>
  <si>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</si>
  <si>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</si>
  <si>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</si>
  <si>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</si>
  <si>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</si>
  <si>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</si>
  <si>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</si>
  <si>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</si>
  <si>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</si>
  <si>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</si>
  <si>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</si>
  <si>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</si>
  <si>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</si>
  <si>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</si>
  <si>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</si>
  <si>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</si>
  <si>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</si>
  <si>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</si>
  <si>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</si>
  <si>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</si>
  <si>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</si>
  <si>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</si>
  <si>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</si>
  <si>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</si>
  <si>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</si>
  <si>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</si>
  <si>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</si>
  <si>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</si>
  <si>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</si>
  <si>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</si>
  <si>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</si>
  <si>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</si>
  <si>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</si>
  <si>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</si>
  <si>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</si>
  <si>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</si>
  <si>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</si>
  <si>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</si>
  <si>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</si>
  <si>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</si>
  <si>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</si>
  <si>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</si>
  <si>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</si>
  <si>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</si>
  <si>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</si>
  <si>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</si>
  <si>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</si>
  <si>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</si>
  <si>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</si>
  <si>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</si>
  <si>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</si>
  <si>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</si>
  <si>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</si>
  <si>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</si>
  <si>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</si>
  <si>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</si>
  <si>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</si>
  <si>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</si>
  <si>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</si>
  <si>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</si>
  <si>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</si>
  <si>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</si>
  <si>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</si>
  <si>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</si>
  <si>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</si>
  <si>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</si>
  <si>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</si>
  <si>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</si>
  <si>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</si>
  <si>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</si>
  <si>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</si>
  <si>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</si>
  <si>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</si>
  <si>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</si>
  <si>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</si>
  <si>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</si>
  <si>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</si>
  <si>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</si>
  <si>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</si>
  <si>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</si>
  <si>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</si>
  <si>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</si>
  <si>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</si>
  <si>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</si>
  <si>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</si>
  <si>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</si>
  <si>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</si>
  <si>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</si>
  <si>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</si>
  <si>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</si>
  <si>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</si>
  <si>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</si>
  <si>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</si>
  <si>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</si>
  <si>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</si>
  <si>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</si>
  <si>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</si>
  <si>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</si>
  <si>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</si>
  <si>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</si>
  <si>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</si>
  <si>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</si>
  <si>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</si>
  <si>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</si>
  <si>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</si>
  <si>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</si>
  <si>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</si>
  <si>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533123210000000003883</t>
  </si>
  <si>
    <t>事业人员支出工资</t>
  </si>
  <si>
    <t>30101</t>
  </si>
  <si>
    <t>基本工资</t>
  </si>
  <si>
    <t>533123210000000003882</t>
  </si>
  <si>
    <t>行政人员支出工资</t>
  </si>
  <si>
    <t>30102</t>
  </si>
  <si>
    <t>津贴补贴</t>
  </si>
  <si>
    <t>30103</t>
  </si>
  <si>
    <t>奖金</t>
  </si>
  <si>
    <t>533123231100001434039</t>
  </si>
  <si>
    <t>行政绩效奖励</t>
  </si>
  <si>
    <t>30107</t>
  </si>
  <si>
    <t>绩效工资</t>
  </si>
  <si>
    <t>533123231100001434076</t>
  </si>
  <si>
    <t>事业绩效奖励</t>
  </si>
  <si>
    <t>533123231100001434078</t>
  </si>
  <si>
    <t>事业人员奖励性绩效改革性补贴</t>
  </si>
  <si>
    <t>533123210000000003884</t>
  </si>
  <si>
    <t>社会保障缴费</t>
  </si>
  <si>
    <t>30108</t>
  </si>
  <si>
    <t>机关事业单位基本养老保险缴费</t>
  </si>
  <si>
    <t>30109</t>
  </si>
  <si>
    <t>职业年金缴费</t>
  </si>
  <si>
    <t>30110</t>
  </si>
  <si>
    <t>职工基本医疗保险缴费</t>
  </si>
  <si>
    <t>30112</t>
  </si>
  <si>
    <t>其他社会保障缴费</t>
  </si>
  <si>
    <t>533123210000000003885</t>
  </si>
  <si>
    <t>30113</t>
  </si>
  <si>
    <t>533123210000000003899</t>
  </si>
  <si>
    <t>一般公用经费</t>
  </si>
  <si>
    <t>30211</t>
  </si>
  <si>
    <t>差旅费</t>
  </si>
  <si>
    <t>30207</t>
  </si>
  <si>
    <t>邮电费</t>
  </si>
  <si>
    <t>533123241100002470036</t>
  </si>
  <si>
    <t>公用经费安排的生活补助</t>
  </si>
  <si>
    <t>30305</t>
  </si>
  <si>
    <t>生活补助</t>
  </si>
  <si>
    <t>533123221100000451893</t>
  </si>
  <si>
    <t>公用经费安排的公务接待费</t>
  </si>
  <si>
    <t>30217</t>
  </si>
  <si>
    <t>533123251100003733425</t>
  </si>
  <si>
    <t>公用经费安排的工会经费</t>
  </si>
  <si>
    <t>30228</t>
  </si>
  <si>
    <t>工会经费</t>
  </si>
  <si>
    <t>533123221100000358739</t>
  </si>
  <si>
    <t>533123210000000003898</t>
  </si>
  <si>
    <t>公务交通补贴</t>
  </si>
  <si>
    <t>30239</t>
  </si>
  <si>
    <t>其他交通费用</t>
  </si>
  <si>
    <t>533123210000000003888</t>
  </si>
  <si>
    <t>城镇重点优抚对象生活困难补助</t>
  </si>
  <si>
    <t>533123210000000003895</t>
  </si>
  <si>
    <t>在乡复员军人定期补助</t>
  </si>
  <si>
    <t>533123210000000003889</t>
  </si>
  <si>
    <t>带病回乡退伍军人</t>
  </si>
  <si>
    <t>533123210000000003886</t>
  </si>
  <si>
    <t>“两参”人员生活补助</t>
  </si>
  <si>
    <t>533123210000000003892</t>
  </si>
  <si>
    <t>533123210000000003893</t>
  </si>
  <si>
    <t>伤残军人</t>
  </si>
  <si>
    <t>30304</t>
  </si>
  <si>
    <t>抚恤金</t>
  </si>
  <si>
    <t>533123210000000003891</t>
  </si>
  <si>
    <t>烈属生活补助</t>
  </si>
  <si>
    <t>533123210000000003897</t>
  </si>
  <si>
    <t>自主就业退役士兵一次性经济补助</t>
  </si>
  <si>
    <t>533123210000000003887</t>
  </si>
  <si>
    <t>病故军人遗属生活补助</t>
  </si>
  <si>
    <t>533123210000000003894</t>
  </si>
  <si>
    <t>义务兵家庭优待金</t>
  </si>
  <si>
    <t>30309</t>
  </si>
  <si>
    <t>奖励金</t>
  </si>
  <si>
    <t>533123231100001136520</t>
  </si>
  <si>
    <t>低收入人群价格临时补贴经费</t>
  </si>
  <si>
    <t>533123251100003731394</t>
  </si>
  <si>
    <t>单位资金安排2025年军队拨款军休干部定期增资和调资项目经费</t>
  </si>
  <si>
    <t>533123251100003726183</t>
  </si>
  <si>
    <t>单位资金安排2024年军队拨款军休干部定期增资和调资项目经费</t>
  </si>
  <si>
    <t>533123251100004006870</t>
  </si>
  <si>
    <t>德财社2024年211号提前下达2025年退役安置补助中央经费一军休服务管理人员补助经费</t>
  </si>
  <si>
    <t>30199</t>
  </si>
  <si>
    <t>其他工资福利支出</t>
  </si>
  <si>
    <t>预算05-1表</t>
  </si>
  <si>
    <t>2025年部门项目支出预算表</t>
  </si>
  <si>
    <t>项目分类</t>
  </si>
  <si>
    <t>项目单位</t>
  </si>
  <si>
    <t>经济科目编码</t>
  </si>
  <si>
    <t>经济科目名称</t>
  </si>
  <si>
    <t>本年拨款</t>
  </si>
  <si>
    <t>其中：本次下达</t>
  </si>
  <si>
    <t>春节、“八一”建军、烈士纪念日等节日慰问活动经费</t>
  </si>
  <si>
    <t>专项业务类</t>
  </si>
  <si>
    <t>533123221100000340446</t>
  </si>
  <si>
    <t>30201</t>
  </si>
  <si>
    <t>办公费</t>
  </si>
  <si>
    <t>机关事业单位党组织工作经费</t>
  </si>
  <si>
    <t>533123221100000358435</t>
  </si>
  <si>
    <t>军队离退休干部补助及军休机构管理经费</t>
  </si>
  <si>
    <t>民生类</t>
  </si>
  <si>
    <t>533123231100001123055</t>
  </si>
  <si>
    <t>烈士纪念设施建设修缮管理维护及宣传纪念活动等工作经费</t>
  </si>
  <si>
    <t>533123210000000002646</t>
  </si>
  <si>
    <t>30213</t>
  </si>
  <si>
    <t>维修（护）费</t>
  </si>
  <si>
    <t>省级双拥模范城（县）创建工作经费</t>
  </si>
  <si>
    <t>533123210000000002642</t>
  </si>
  <si>
    <t>退役军人服务中心及乡镇服务站的专项经费</t>
  </si>
  <si>
    <t>533123210000000002386</t>
  </si>
  <si>
    <t>30215</t>
  </si>
  <si>
    <t>会议费</t>
  </si>
  <si>
    <t>30216</t>
  </si>
  <si>
    <t>培训费</t>
  </si>
  <si>
    <t>30226</t>
  </si>
  <si>
    <t>劳务费</t>
  </si>
  <si>
    <t>退役士兵社会保险接续（两保接续）项目经费</t>
  </si>
  <si>
    <t>533123210000000002640</t>
  </si>
  <si>
    <t>30311</t>
  </si>
  <si>
    <t>代缴社会保险费</t>
  </si>
  <si>
    <t>退役士兵职业教育和技能培训补助经费</t>
  </si>
  <si>
    <t>533123210000000002585</t>
  </si>
  <si>
    <t>现役军人立功受奖奖励经费</t>
  </si>
  <si>
    <t>533123210000000002647</t>
  </si>
  <si>
    <t>自主择业军转干部管理经费及体检经费</t>
  </si>
  <si>
    <t>533123210000000003356</t>
  </si>
  <si>
    <t>自主择业军转干部医疗保险经费</t>
  </si>
  <si>
    <t>533123231100001122786</t>
  </si>
  <si>
    <t>预算05-2表</t>
  </si>
  <si>
    <t>单位名称、项目名称</t>
  </si>
  <si>
    <t>项目年度绩效目标</t>
  </si>
  <si>
    <t>一级指标</t>
  </si>
  <si>
    <t>二级指标</t>
  </si>
  <si>
    <t>三级指标</t>
  </si>
  <si>
    <t>指标性质</t>
  </si>
  <si>
    <t>指标值</t>
  </si>
  <si>
    <t>度量单位</t>
  </si>
  <si>
    <t>指标属性</t>
  </si>
  <si>
    <t>指标内容</t>
  </si>
  <si>
    <t>盈江县第十七届人民政府第122次常务会议决议，以及《关于提高现役军人立功受奖奖励标准和规范喜报送达工作的通知》盈江籍现役军人立功受奖的奖励标准：获得中央军事委员会授予荣誉称号的奖励金提高到10000元，获得战区授予荣誉称号的奖励金提高到10000元，荣立一等功的奖励金提高到5000元，荣立二等功的奖励金提高到3000元，荣立三等功的奖励金提高到1000元，被评为优秀士兵的奖励金提高到500元。奖励金列入县级财政预算，由县退役军人事务局发放。以此激励适龄青年入伍参军。</t>
  </si>
  <si>
    <t>产出指标</t>
  </si>
  <si>
    <t>时效指标</t>
  </si>
  <si>
    <t>及时发放奖励</t>
  </si>
  <si>
    <t>=</t>
  </si>
  <si>
    <t>100</t>
  </si>
  <si>
    <t>%</t>
  </si>
  <si>
    <t>定性指标</t>
  </si>
  <si>
    <t>效益指标</t>
  </si>
  <si>
    <t>社会效益</t>
  </si>
  <si>
    <t>入伍参军积极性提升</t>
  </si>
  <si>
    <t>有效提升</t>
  </si>
  <si>
    <t>年</t>
  </si>
  <si>
    <t>满意度指标</t>
  </si>
  <si>
    <t>服务对象满意度</t>
  </si>
  <si>
    <t>退役军人满意度</t>
  </si>
  <si>
    <t>95</t>
  </si>
  <si>
    <t>保障军队离退休老干部的权益。</t>
  </si>
  <si>
    <t>数量指标</t>
  </si>
  <si>
    <t>获补对象数</t>
  </si>
  <si>
    <t>人(人次、家)</t>
  </si>
  <si>
    <t>定量指标</t>
  </si>
  <si>
    <t>反映获补助人员、企业的数量情况，也适用补贴、资助等形式的补助。</t>
  </si>
  <si>
    <t>质量指标</t>
  </si>
  <si>
    <t>获补对象准确率</t>
  </si>
  <si>
    <t>反映获补助对象认定的准确性情况。
获补对象准确率=抽检符合标准的补助对象数/抽检实际补助对象数*100%</t>
  </si>
  <si>
    <t>生活状况改善</t>
  </si>
  <si>
    <t>有效改善</t>
  </si>
  <si>
    <t>反映补助促进受助对象生活状况改善的情况。</t>
  </si>
  <si>
    <t>受益对象满意度</t>
  </si>
  <si>
    <t>&gt;=</t>
  </si>
  <si>
    <t>反映获补助受益对象的满意程度。</t>
  </si>
  <si>
    <t>以每座烈士墓每年2000元为标准，按照我州现行财政体制列入各级财政预算，本县74座烈士陵墓。（州级拼配30%，县级拼配70%）。用于推动烈士纪念设施保护利用与宣传教育、红色旅游、乡村振兴等深度融合，加强资源整合利用，充分发挥烈士纪念设施红色资源作用。</t>
  </si>
  <si>
    <t>烈士墓维护数</t>
  </si>
  <si>
    <t>74</t>
  </si>
  <si>
    <t>座</t>
  </si>
  <si>
    <t>开展各级烈士纪念设施建设修缮管理维护及宣传纪念活动等工作经费</t>
  </si>
  <si>
    <t>提升尊崇军人的社会氛围</t>
  </si>
  <si>
    <t>根据德办发〔2017〕13号，关于印发《德宏州2017年“基层党建提升年”工作方案》的通知，各级各部门要认真落实“机关事业单位党组织工作经费按每名党员不低于200元标准列入年度经费预算</t>
  </si>
  <si>
    <t>党员经测算标准</t>
  </si>
  <si>
    <t>200</t>
  </si>
  <si>
    <t>元/人</t>
  </si>
  <si>
    <t>机关事业单位党组织工作经费按每名党员不低于200元标准列入年度经费预算</t>
  </si>
  <si>
    <t>党员人数</t>
  </si>
  <si>
    <t>人</t>
  </si>
  <si>
    <t>全面加快建设“沿边特区、开放前沿、美丽德宏”的重要保证</t>
  </si>
  <si>
    <t>有效加快</t>
  </si>
  <si>
    <t>机关事业单位党组织工作经费按每名党员不低于200元标准列入年度经费预算*100%</t>
  </si>
  <si>
    <t>“基层党建提升年”深化拓展</t>
  </si>
  <si>
    <t>有效加强</t>
  </si>
  <si>
    <t>党员对活动开展的满意度</t>
  </si>
  <si>
    <t>反映党员活动开展满意度</t>
  </si>
  <si>
    <t>完成2025年自主就业退役士兵就业培训，开展退役士兵职业教育和技能培训，提高退役士兵就业能力是加快培养现代建设人才的迫切需要,是激发适龄青年应征入伍热情和深化退役士兵安置改革,促进退役士兵在市场经济条件下实现稳定就业的具体举措，是新形势下促进军政军民团结、服务国防和军队现代化建设的主要内容，是利国利军利民的大事。</t>
  </si>
  <si>
    <t>完成自谋职业、自主就业退役士兵培训人数</t>
  </si>
  <si>
    <t>60</t>
  </si>
  <si>
    <t>自主就业退士兵取证率</t>
  </si>
  <si>
    <t>90</t>
  </si>
  <si>
    <t>适龄青年应征入伍热情提升</t>
  </si>
  <si>
    <t>大幅提升</t>
  </si>
  <si>
    <t>自主就业退役士兵满意度</t>
  </si>
  <si>
    <t>严格执行省、州、县各级党委、政府对双拥工作提出的要求，把双拥工作摆到全面构建和谐盈江的大局中去思考、去谋划。坚持组织领导协调到位、计划措施落实到位、目标管理责任到位、经费保障资金到位，不断推进盈江县省级双拥模范县创建工作</t>
  </si>
  <si>
    <t>双拥共建单位</t>
  </si>
  <si>
    <t>50</t>
  </si>
  <si>
    <t>户</t>
  </si>
  <si>
    <t>县域双拥氛围提升</t>
  </si>
  <si>
    <t>自主择业军转干部管理经费90800元,自主择业军转业干部体检经费1000元/人，共计46人，46000元。激发自主择业军转干部参与我省全面建成小康社会的积极性和创造性。</t>
  </si>
  <si>
    <t>自主择业军转干部体检</t>
  </si>
  <si>
    <t>46</t>
  </si>
  <si>
    <t>自主择业军转干部管理经费90800元,自主择业军转业干部体检经费1000元/人，共计46人，46000元。激发自主择业军转干部参与我省全面建设小康社会的积极性和创造性。</t>
  </si>
  <si>
    <t>健全退役军人服务保障体系</t>
  </si>
  <si>
    <t>套</t>
  </si>
  <si>
    <t>根据云财社〔2019〕118号、云政发〔2019〕6号等相关文件精神指示，由政府安排工作的退役是士兵符合“两保继续”2021年5月以后符合补缴人员无安置单位，或者单位无法承担的单位补缴部分均由县财政资金支付，预计补缴养老保险的人员10人，需县财政安排资金人均20000元，小计200000元，补缴医疗保险2人，人均30000元，小计120000元，共计260000元。</t>
  </si>
  <si>
    <t>部分退役士兵养老保险单位补缴人数</t>
  </si>
  <si>
    <t>人次</t>
  </si>
  <si>
    <t>部分退役士兵医疗保险单位补缴人数</t>
  </si>
  <si>
    <t>退役军人服务工作得到保障</t>
  </si>
  <si>
    <t>健全省州县乡村五级贯通的退役军人服务保障体系</t>
  </si>
  <si>
    <t>日常主要负责开展退役军人政策宣传，为退役军人提供政策咨询和信息服务，收集本村退役军人数据信息，指导军人党员及时纳入党组织管理，积极参加党组织安排的活动。同时加大退役军人事务员业务培训、等级认定工作力度，提升退役军人事务员工作水平。</t>
  </si>
  <si>
    <t>每个村（社区）需配备服务人员数</t>
  </si>
  <si>
    <t>退役军人服务中心及乡镇（街道）村（社区）退役军人服务站工作正常运行</t>
  </si>
  <si>
    <t>退役军人服务中心工作得到保障</t>
  </si>
  <si>
    <t>有效保障</t>
  </si>
  <si>
    <t>退役军人服务得到保障</t>
  </si>
  <si>
    <t>退役军人事务员满意度</t>
  </si>
  <si>
    <t>认真贯彻落实好现行的拥军优抚安置政策，切实维护优抚安置对象的合法权益，让其共享改革开放成果，对有困难的复转军人要给予特殊帮抚关照。“八一”、春节等重要节日，当地政府要加强领导，组织召开座谈会、走访慰问等多种形式进行慰问，并整合社会资源，动员社会力量发挥基层社会组织在拥军优属中的积极作用。</t>
  </si>
  <si>
    <t>慰问驻军单位</t>
  </si>
  <si>
    <t>个</t>
  </si>
  <si>
    <t>反映本单位开展春节、“八一”建军、烈士纪念日等节日慰问活动所以完成的目标程度</t>
  </si>
  <si>
    <t>慰问重点优抚对象</t>
  </si>
  <si>
    <t>1000</t>
  </si>
  <si>
    <t>慰问义务兵家庭</t>
  </si>
  <si>
    <t>150</t>
  </si>
  <si>
    <t>慰问军转干部</t>
  </si>
  <si>
    <t>慰问复员干部</t>
  </si>
  <si>
    <t>开展慰问座谈活动</t>
  </si>
  <si>
    <t>次</t>
  </si>
  <si>
    <t>开展烈士纪念日活动</t>
  </si>
  <si>
    <t>开展“八一”建军节慰问活动</t>
  </si>
  <si>
    <t>开展“七一”建党节慰问活动</t>
  </si>
  <si>
    <t>开展国庆节节慰问活动</t>
  </si>
  <si>
    <t>开展春节慰问活动</t>
  </si>
  <si>
    <t>开展其他节日慰问</t>
  </si>
  <si>
    <t>反映本单位开展春节、“八一”建军、烈士纪念日等节日慰问活动所以完成的目标程度空</t>
  </si>
  <si>
    <t>慰问工作完成及时率</t>
  </si>
  <si>
    <t>加强退役军人服务保障</t>
  </si>
  <si>
    <t>反映获受益对象的满意程度。</t>
  </si>
  <si>
    <t>根据《云南省人事厅 云南省财政厅 云南省建设厅 云南省劳动和社会保障厅关于进一步做好自主择业军队转业干部医疗保险住房保障等有关工作的意见》（云人〔2008〕28号）文件要求，安置地管理部门和医保管理部门，要按公务员医保的规定为自主择业军队转业干部申请办理医保接续参保手续，统一参加安置地基本医疗保险和大病补充医疗保险，享受当地公务员的医疗补助待遇，所需经费由安置地管理部门每年及时向当地财政部门编报预算。</t>
  </si>
  <si>
    <t>助缴自主择业军队转业干部医疗保险完成率</t>
  </si>
  <si>
    <t>预算06表</t>
  </si>
  <si>
    <t>政府性基金预算支出预算表</t>
  </si>
  <si>
    <t>单位名称：德宏傣族景颇族自治州残疾人联合会</t>
  </si>
  <si>
    <t>本年政府性基金预算支出</t>
  </si>
  <si>
    <t>合  计</t>
  </si>
  <si>
    <t>备注：盈江县退役军人事务局2025年无部门政府性基金预算，故公开空表。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</si>
  <si>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</si>
  <si>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</si>
  <si>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</si>
  <si>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</si>
  <si>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</si>
  <si>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</si>
  <si>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</si>
  <si>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</si>
  <si>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</si>
  <si>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</si>
  <si>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</si>
  <si>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</si>
  <si>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便携式计算机</t>
  </si>
  <si>
    <t>台</t>
  </si>
  <si>
    <t>复印机</t>
  </si>
  <si>
    <t>复印纸</t>
  </si>
  <si>
    <t>包</t>
  </si>
  <si>
    <t>台式计算机</t>
  </si>
  <si>
    <t>预算08表</t>
  </si>
  <si>
    <t>政府购买服务项目</t>
  </si>
  <si>
    <t>政府购买服务目录</t>
  </si>
  <si>
    <r>
      <rPr>
        <sz val="11"/>
        <color rgb="FF000000"/>
        <rFont val="宋体"/>
        <charset val="134"/>
      </rPr>
      <t>备注：盈江县退役军人事务局</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</si>
  <si>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</si>
  <si>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</si>
  <si>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</si>
  <si>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</si>
  <si>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</si>
  <si>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</si>
  <si>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</si>
  <si>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</si>
  <si>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</si>
  <si>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</si>
  <si>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</si>
  <si>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</si>
  <si>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</si>
  <si>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</si>
  <si>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</si>
  <si>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</si>
  <si>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</si>
  <si>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</si>
  <si>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</si>
  <si>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</si>
  <si>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</si>
  <si>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备注：盈江县退役军人事务局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</si>
  <si>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</si>
  <si>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</si>
  <si>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</si>
  <si>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</si>
  <si>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</si>
  <si>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</si>
  <si>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</si>
  <si>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</si>
  <si>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</si>
  <si>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备注：盈江县退役军人事务局</t>
    </r>
    <r>
      <rPr>
        <sz val="11"/>
        <color rgb="FF000000"/>
        <rFont val="Calibri"/>
        <charset val="134"/>
      </rPr>
      <t>2025</t>
    </r>
    <r>
      <rPr>
        <sz val="11"/>
        <color rgb="FF000000"/>
        <rFont val="宋体"/>
        <charset val="134"/>
      </rPr>
      <t>年无新增资产配置预算，故公开空表。</t>
    </r>
  </si>
  <si>
    <t>预算11表</t>
  </si>
  <si>
    <t>上级补助</t>
  </si>
  <si>
    <t>提前下达2025年解困帮扶及其他临时救助补助省级经费</t>
  </si>
  <si>
    <t>提前下达2025年军队转业干部补助中央经费一自主择业军队转业干部管理服务经费</t>
  </si>
  <si>
    <t>提前下达2025年退役安置补助中央经费一军队离退休人员经费</t>
  </si>
  <si>
    <t>30302</t>
  </si>
  <si>
    <t>退休费</t>
  </si>
  <si>
    <t>提前下达2025年退役安置补助中央经费一军休服务管理经费</t>
  </si>
  <si>
    <t>提前下达2025年退役士兵安置省级补助一自主就业退役士兵一次性经济补助经费</t>
  </si>
  <si>
    <t>提前下达2025年义务兵家庭优待金省级补助经费</t>
  </si>
  <si>
    <t>提前下达2025年优抚对象补助省级经费一优抚对象定期抚恤补助经费</t>
  </si>
  <si>
    <t>提前下达2025年优抚对象医疗保障中央经费一医疗费用及医疗保险经费</t>
  </si>
  <si>
    <t>30307</t>
  </si>
  <si>
    <t>医疗费补助</t>
  </si>
  <si>
    <t>提前下达2025年优抚对象中央补助经费第二批义务兵家庭优待金经费</t>
  </si>
  <si>
    <t>预算12表</t>
  </si>
  <si>
    <t>项目级次</t>
  </si>
  <si>
    <t>114 对个人和家庭的补助</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</si>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</sst>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0" fillId="0" borderId="0" xfId="0" applyBorder="1" applyAlignment="1">
      <alignment vertical="top"/>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9" xfId="0" applyBorder="1" applyAlignment="1">
      <alignment horizontal="center" vertical="center" wrapText="1"/>
    </xf>
    <xf numFmtId="0" fontId="5" fillId="0" borderId="10" xfId="0" applyBorder="1" applyAlignment="1">
      <alignment horizontal="center" vertical="center"/>
    </xf>
    <xf numFmtId="0" fontId="5" fillId="0" borderId="11" xfId="0" applyBorder="1" applyAlignment="1">
      <alignment horizontal="center" vertical="center"/>
    </xf>
    <xf numFmtId="0" fontId="5" fillId="0" borderId="9" xfId="0" applyBorder="1" applyAlignment="1">
      <alignment horizontal="center" vertical="center"/>
    </xf>
    <xf numFmtId="0" fontId="5" fillId="0" borderId="9" xfId="0" applyBorder="1" applyAlignment="1">
      <alignment vertical="center"/>
    </xf>
    <xf numFmtId="178" fontId="1" fillId="0" borderId="4" xfId="54" applyBorder="1" applyProtection="1">
      <alignment horizontal="right" vertical="center"/>
      <protection locked="0"/>
    </xf>
    <xf numFmtId="0" fontId="5" fillId="0" borderId="9" xfId="0" applyBorder="1" applyAlignment="1">
      <alignment vertical="center" wrapText="1"/>
    </xf>
    <xf numFmtId="178" fontId="1" fillId="0" borderId="12" xfId="54" applyBorder="1" applyProtection="1">
      <alignment horizontal="right" vertical="center"/>
      <protection locked="0"/>
    </xf>
    <xf numFmtId="0" fontId="5" fillId="0" borderId="0" xfId="0" applyFont="1" applyBorder="1" applyAlignment="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3"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1" fillId="0" borderId="0" xfId="0" applyFont="1" applyAlignment="1">
      <alignment horizontal="left" vertical="top"/>
    </xf>
    <xf numFmtId="0" fontId="11" fillId="0" borderId="0" xfId="0" applyFont="1" applyBorder="1" applyAlignment="1">
      <alignment horizontal="left"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53" applyFont="1" applyBorder="1" applyAlignment="1">
      <alignment horizontal="right" vertical="center" wrapText="1"/>
    </xf>
    <xf numFmtId="0" fontId="0" fillId="0" borderId="0" xfId="0" applyFill="1" applyBorder="1">
      <alignment vertical="top"/>
    </xf>
    <xf numFmtId="49" fontId="12" fillId="0" borderId="0" xfId="0" applyNumberFormat="1" applyFont="1" applyFill="1" applyBorder="1" applyAlignment="1">
      <alignment horizontal="right" vertical="center" wrapText="1"/>
    </xf>
    <xf numFmtId="49" fontId="13" fillId="0" borderId="0" xfId="53" applyFont="1" applyFill="1" applyBorder="1" applyAlignment="1">
      <alignment horizontal="center" vertical="center" wrapText="1"/>
    </xf>
    <xf numFmtId="49" fontId="12" fillId="0" borderId="0" xfId="0" applyNumberFormat="1" applyFont="1" applyFill="1" applyBorder="1" applyAlignment="1">
      <alignment horizontal="left" vertical="center" wrapText="1"/>
    </xf>
    <xf numFmtId="49" fontId="12" fillId="0" borderId="0"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4" fillId="0" borderId="7" xfId="53" applyFont="1" applyFill="1">
      <alignment horizontal="left" vertical="center" wrapText="1"/>
    </xf>
    <xf numFmtId="49" fontId="4" fillId="0" borderId="7" xfId="53" applyFont="1" applyFill="1" applyAlignment="1">
      <alignment horizontal="center" vertical="center" wrapText="1"/>
    </xf>
    <xf numFmtId="178" fontId="4" fillId="0" borderId="7" xfId="54" applyFont="1" applyFill="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53" applyFont="1" applyFill="1" applyBorder="1">
      <alignment horizontal="left" vertical="center" wrapText="1"/>
    </xf>
    <xf numFmtId="49" fontId="12" fillId="0" borderId="0" xfId="53" applyFont="1" applyFill="1" applyBorder="1" applyAlignment="1">
      <alignment horizontal="right" vertical="center" wrapText="1"/>
    </xf>
    <xf numFmtId="49" fontId="13" fillId="0" borderId="0" xfId="0" applyNumberFormat="1" applyFont="1" applyFill="1" applyBorder="1" applyAlignment="1">
      <alignment horizontal="center" vertical="center" wrapText="1"/>
    </xf>
    <xf numFmtId="49" fontId="14" fillId="0" borderId="0" xfId="0" applyNumberFormat="1" applyFill="1" applyBorder="1" applyAlignment="1">
      <alignment horizontal="left" vertical="center" wrapText="1"/>
    </xf>
    <xf numFmtId="49" fontId="17" fillId="0" borderId="7" xfId="53" applyFont="1" applyFill="1" applyAlignment="1">
      <alignment horizontal="center" vertical="center" wrapText="1"/>
    </xf>
    <xf numFmtId="49" fontId="17" fillId="0" borderId="7" xfId="53" applyFont="1" applyFill="1">
      <alignment horizontal="left" vertical="center" wrapText="1"/>
    </xf>
    <xf numFmtId="178" fontId="17" fillId="0" borderId="7" xfId="54" applyFont="1" applyFill="1">
      <alignment horizontal="right" vertical="center"/>
    </xf>
    <xf numFmtId="49" fontId="17" fillId="0" borderId="7" xfId="53" applyFont="1" applyFill="1" applyAlignment="1">
      <alignment horizontal="left" vertical="center" wrapText="1" indent="1"/>
    </xf>
    <xf numFmtId="49" fontId="17" fillId="0" borderId="7" xfId="53" applyFont="1" applyFill="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10.2909090909091" defaultRowHeight="15" customHeight="1" outlineLevelCol="3"/>
  <cols>
    <col min="1" max="1" width="32.5727272727273" customWidth="1"/>
    <col min="2" max="2" width="25.2909090909091" customWidth="1"/>
    <col min="3" max="4" width="28.4272727272727" customWidth="1"/>
  </cols>
  <sheetData>
    <row r="1" ht="18.75" customHeight="1" spans="1:4">
      <c r="A1" s="188"/>
      <c r="B1" s="188"/>
      <c r="C1" s="188"/>
      <c r="D1" s="189" t="s">
        <v>0</v>
      </c>
    </row>
    <row r="2" ht="42" customHeight="1" spans="1:4">
      <c r="A2" s="190" t="str">
        <f>"2025"&amp;"年部门财务收支预算总表"</f>
        <v>2025年部门财务收支预算总表</v>
      </c>
      <c r="B2" s="190"/>
      <c r="C2" s="190"/>
      <c r="D2" s="190"/>
    </row>
    <row r="3" ht="18.75" customHeight="1" spans="1:4">
      <c r="A3" s="147" t="str">
        <f>"单位名称："&amp;"盈江县退役军人事务局"</f>
        <v>单位名称：盈江县退役军人事务局</v>
      </c>
      <c r="B3" s="147"/>
      <c r="C3" s="191"/>
      <c r="D3" s="192" t="s">
        <v>1</v>
      </c>
    </row>
    <row r="4" ht="18.75" customHeight="1" spans="1:4">
      <c r="A4" s="191" t="s">
        <v>2</v>
      </c>
      <c r="B4" s="191"/>
      <c r="C4" s="191" t="s">
        <v>3</v>
      </c>
      <c r="D4" s="191"/>
    </row>
    <row r="5" ht="18.75" customHeight="1" spans="1:4">
      <c r="A5" s="191" t="s">
        <v>4</v>
      </c>
      <c r="B5" s="191" t="s">
        <v>5</v>
      </c>
      <c r="C5" s="191" t="s">
        <v>6</v>
      </c>
      <c r="D5" s="191" t="s">
        <v>5</v>
      </c>
    </row>
    <row r="6" ht="18.75" customHeight="1" spans="1:4">
      <c r="A6" s="147" t="s">
        <v>7</v>
      </c>
      <c r="B6" s="148">
        <v>9071915.43</v>
      </c>
      <c r="C6" s="147" t="str">
        <f>"一"&amp;"、"&amp;"社会保障和就业支出"</f>
        <v>一、社会保障和就业支出</v>
      </c>
      <c r="D6" s="148">
        <v>9807265.73</v>
      </c>
    </row>
    <row r="7" ht="18.75" customHeight="1" spans="1:4">
      <c r="A7" s="147" t="s">
        <v>8</v>
      </c>
      <c r="B7" s="148"/>
      <c r="C7" s="147" t="str">
        <f>"二"&amp;"、"&amp;"卫生健康支出"</f>
        <v>二、卫生健康支出</v>
      </c>
      <c r="D7" s="148">
        <v>115354.7</v>
      </c>
    </row>
    <row r="8" ht="18.75" customHeight="1" spans="1:4">
      <c r="A8" s="147" t="s">
        <v>9</v>
      </c>
      <c r="B8" s="148"/>
      <c r="C8" s="147" t="str">
        <f>"三"&amp;"、"&amp;"住房保障支出"</f>
        <v>三、住房保障支出</v>
      </c>
      <c r="D8" s="148">
        <v>149295</v>
      </c>
    </row>
    <row r="9" ht="18.75" customHeight="1" spans="1:4">
      <c r="A9" s="147" t="s">
        <v>10</v>
      </c>
      <c r="B9" s="148"/>
      <c r="C9" s="147"/>
      <c r="D9" s="148"/>
    </row>
    <row r="10" ht="18.75" customHeight="1" spans="1:4">
      <c r="A10" s="147" t="s">
        <v>11</v>
      </c>
      <c r="B10" s="148">
        <v>1000000</v>
      </c>
      <c r="C10" s="147"/>
      <c r="D10" s="148"/>
    </row>
    <row r="11" ht="18.75" customHeight="1" spans="1:4">
      <c r="A11" s="147" t="s">
        <v>12</v>
      </c>
      <c r="B11" s="148"/>
      <c r="C11" s="147"/>
      <c r="D11" s="148"/>
    </row>
    <row r="12" ht="18.75" customHeight="1" spans="1:4">
      <c r="A12" s="147" t="s">
        <v>13</v>
      </c>
      <c r="B12" s="148"/>
      <c r="C12" s="147"/>
      <c r="D12" s="148"/>
    </row>
    <row r="13" ht="18.75" customHeight="1" spans="1:4">
      <c r="A13" s="147" t="s">
        <v>14</v>
      </c>
      <c r="B13" s="148"/>
      <c r="C13" s="147"/>
      <c r="D13" s="148"/>
    </row>
    <row r="14" ht="18.75" customHeight="1" spans="1:4">
      <c r="A14" s="147" t="s">
        <v>15</v>
      </c>
      <c r="B14" s="148"/>
      <c r="C14" s="147"/>
      <c r="D14" s="148"/>
    </row>
    <row r="15" ht="18.75" customHeight="1" spans="1:4">
      <c r="A15" s="147" t="s">
        <v>16</v>
      </c>
      <c r="B15" s="148">
        <v>1000000</v>
      </c>
      <c r="C15" s="147"/>
      <c r="D15" s="148"/>
    </row>
    <row r="16" ht="18.75" customHeight="1" spans="1:4">
      <c r="A16" s="147"/>
      <c r="B16" s="148"/>
      <c r="C16" s="147"/>
      <c r="D16" s="148"/>
    </row>
    <row r="17" ht="18.75" customHeight="1" spans="1:4">
      <c r="A17" s="147"/>
      <c r="B17" s="148"/>
      <c r="C17" s="147"/>
      <c r="D17" s="148"/>
    </row>
    <row r="18" ht="18.75" customHeight="1" spans="1:4">
      <c r="A18" s="147"/>
      <c r="B18" s="148"/>
      <c r="C18" s="147"/>
      <c r="D18" s="148"/>
    </row>
    <row r="19" ht="18.75" customHeight="1" spans="1:4">
      <c r="A19" s="147"/>
      <c r="B19" s="148"/>
      <c r="C19" s="147"/>
      <c r="D19" s="148"/>
    </row>
    <row r="20" ht="18.75" customHeight="1" spans="1:4">
      <c r="A20" s="147"/>
      <c r="B20" s="148"/>
      <c r="C20" s="147"/>
      <c r="D20" s="148"/>
    </row>
    <row r="21" ht="18.75" customHeight="1" spans="1:4">
      <c r="A21" s="147"/>
      <c r="B21" s="148"/>
      <c r="C21" s="147"/>
      <c r="D21" s="148"/>
    </row>
    <row r="22" ht="18.75" customHeight="1" spans="1:4">
      <c r="A22" s="147"/>
      <c r="B22" s="148"/>
      <c r="C22" s="147"/>
      <c r="D22" s="148"/>
    </row>
    <row r="23" ht="18.75" customHeight="1" spans="1:4">
      <c r="A23" s="147"/>
      <c r="B23" s="148"/>
      <c r="C23" s="147"/>
      <c r="D23" s="148"/>
    </row>
    <row r="24" ht="18.75" customHeight="1" spans="1:4">
      <c r="A24" s="147"/>
      <c r="B24" s="148"/>
      <c r="C24" s="147"/>
      <c r="D24" s="148"/>
    </row>
    <row r="25" ht="18.75" customHeight="1" spans="1:4">
      <c r="A25" s="147"/>
      <c r="B25" s="148"/>
      <c r="C25" s="147"/>
      <c r="D25" s="148"/>
    </row>
    <row r="26" ht="18.75" customHeight="1" spans="1:4">
      <c r="A26" s="147"/>
      <c r="B26" s="148"/>
      <c r="C26" s="147"/>
      <c r="D26" s="148"/>
    </row>
    <row r="27" ht="18.75" customHeight="1" spans="1:4">
      <c r="A27" s="147"/>
      <c r="B27" s="148"/>
      <c r="C27" s="147"/>
      <c r="D27" s="148"/>
    </row>
    <row r="28" ht="18.75" customHeight="1" spans="1:4">
      <c r="A28" s="147"/>
      <c r="B28" s="148"/>
      <c r="C28" s="147"/>
      <c r="D28" s="148"/>
    </row>
    <row r="29" ht="18.75" customHeight="1" spans="1:4">
      <c r="A29" s="147"/>
      <c r="B29" s="148"/>
      <c r="C29" s="147"/>
      <c r="D29" s="148"/>
    </row>
    <row r="30" ht="18.75" customHeight="1" spans="1:4">
      <c r="A30" s="147"/>
      <c r="B30" s="148"/>
      <c r="C30" s="147"/>
      <c r="D30" s="148"/>
    </row>
    <row r="31" ht="18.75" customHeight="1" spans="1:4">
      <c r="A31" s="147"/>
      <c r="B31" s="148"/>
      <c r="C31" s="147"/>
      <c r="D31" s="148"/>
    </row>
    <row r="32" ht="18.75" customHeight="1" spans="1:4">
      <c r="A32" s="147" t="s">
        <v>17</v>
      </c>
      <c r="B32" s="148">
        <v>10071915.43</v>
      </c>
      <c r="C32" s="147" t="s">
        <v>18</v>
      </c>
      <c r="D32" s="148">
        <v>10071915.43</v>
      </c>
    </row>
    <row r="33" ht="18.75" customHeight="1" spans="1:4">
      <c r="A33" s="147" t="s">
        <v>19</v>
      </c>
      <c r="B33" s="148"/>
      <c r="C33" s="147" t="s">
        <v>20</v>
      </c>
      <c r="D33" s="148"/>
    </row>
    <row r="34" ht="18.75" customHeight="1" spans="1:4">
      <c r="A34" s="147" t="s">
        <v>21</v>
      </c>
      <c r="B34" s="148"/>
      <c r="C34" s="147" t="s">
        <v>21</v>
      </c>
      <c r="D34" s="148"/>
    </row>
    <row r="35" ht="18.75" customHeight="1" spans="1:4">
      <c r="A35" s="147" t="s">
        <v>22</v>
      </c>
      <c r="B35" s="148"/>
      <c r="C35" s="147" t="s">
        <v>23</v>
      </c>
      <c r="D35" s="148"/>
    </row>
    <row r="36" ht="18.75" customHeight="1" spans="1:4">
      <c r="A36" s="147" t="s">
        <v>24</v>
      </c>
      <c r="B36" s="148">
        <v>10071915.43</v>
      </c>
      <c r="C36" s="147" t="s">
        <v>25</v>
      </c>
      <c r="D36" s="148">
        <v>10071915.43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3636363636364" defaultRowHeight="14.25" customHeight="1" outlineLevelCol="5"/>
  <cols>
    <col min="1" max="6" width="24.3454545454545" customWidth="1"/>
  </cols>
  <sheetData>
    <row r="1" ht="12" customHeight="1" spans="1:6">
      <c r="A1" s="118">
        <v>1</v>
      </c>
      <c r="B1" s="119">
        <v>0</v>
      </c>
      <c r="C1" s="118">
        <v>1</v>
      </c>
      <c r="D1" s="96"/>
      <c r="E1" s="96"/>
      <c r="F1" s="117" t="s">
        <v>437</v>
      </c>
    </row>
    <row r="2" ht="26.25" customHeight="1" spans="1:6">
      <c r="A2" s="120" t="str">
        <f>"2025"&amp;"年部门政府性基金预算支出预算表"</f>
        <v>2025年部门政府性基金预算支出预算表</v>
      </c>
      <c r="B2" s="120" t="s">
        <v>438</v>
      </c>
      <c r="C2" s="121"/>
      <c r="D2" s="122"/>
      <c r="E2" s="122"/>
      <c r="F2" s="122"/>
    </row>
    <row r="3" ht="13.5" customHeight="1" spans="1:6">
      <c r="A3" s="123" t="str">
        <f>"单位名称："&amp;"盈江县退役军人事务局"</f>
        <v>单位名称：盈江县退役军人事务局</v>
      </c>
      <c r="B3" s="123" t="s">
        <v>439</v>
      </c>
      <c r="C3" s="124"/>
      <c r="D3" s="96"/>
      <c r="E3" s="96"/>
      <c r="F3" s="117" t="s">
        <v>1</v>
      </c>
    </row>
    <row r="4" ht="19.5" customHeight="1" spans="1:6">
      <c r="A4" s="59" t="s">
        <v>166</v>
      </c>
      <c r="B4" s="125" t="s">
        <v>48</v>
      </c>
      <c r="C4" s="59" t="s">
        <v>49</v>
      </c>
      <c r="D4" s="35" t="s">
        <v>440</v>
      </c>
      <c r="E4" s="35"/>
      <c r="F4" s="35"/>
    </row>
    <row r="5" ht="18.55" customHeight="1" spans="1:6">
      <c r="A5" s="59"/>
      <c r="B5" s="125"/>
      <c r="C5" s="59"/>
      <c r="D5" s="35" t="s">
        <v>30</v>
      </c>
      <c r="E5" s="35" t="s">
        <v>52</v>
      </c>
      <c r="F5" s="35" t="s">
        <v>53</v>
      </c>
    </row>
    <row r="6" ht="20.25" customHeight="1" spans="1:6">
      <c r="A6" s="59">
        <v>1</v>
      </c>
      <c r="B6" s="126" t="s">
        <v>60</v>
      </c>
      <c r="C6" s="126" t="s">
        <v>61</v>
      </c>
      <c r="D6" s="126" t="s">
        <v>62</v>
      </c>
      <c r="E6" s="126" t="s">
        <v>63</v>
      </c>
      <c r="F6" s="126" t="s">
        <v>64</v>
      </c>
    </row>
    <row r="7" ht="30" customHeight="1" spans="1:6">
      <c r="A7" s="33"/>
      <c r="B7" s="125"/>
      <c r="C7" s="33"/>
      <c r="D7" s="79"/>
      <c r="E7" s="127"/>
      <c r="F7" s="127"/>
    </row>
    <row r="8" ht="30" customHeight="1" spans="1:6">
      <c r="A8" s="22"/>
      <c r="B8" s="22"/>
      <c r="C8" s="22"/>
      <c r="D8" s="79"/>
      <c r="E8" s="127"/>
      <c r="F8" s="127"/>
    </row>
    <row r="9" ht="30" customHeight="1" spans="1:6">
      <c r="A9" s="20" t="s">
        <v>441</v>
      </c>
      <c r="B9" s="20" t="s">
        <v>441</v>
      </c>
      <c r="C9" s="20" t="s">
        <v>441</v>
      </c>
      <c r="D9" s="79"/>
      <c r="E9" s="127"/>
      <c r="F9" s="127"/>
    </row>
    <row r="10" ht="18" customHeight="1" spans="1:3">
      <c r="A10" s="128" t="s">
        <v>442</v>
      </c>
      <c r="B10" s="129"/>
      <c r="C10" s="129"/>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A1" sqref="$A1:$XFD1048576"/>
    </sheetView>
  </sheetViews>
  <sheetFormatPr defaultColWidth="9.13636363636364" defaultRowHeight="14.25" customHeight="1"/>
  <cols>
    <col min="1" max="1" width="21.4272727272727" customWidth="1"/>
    <col min="2" max="3" width="14.1363636363636" customWidth="1"/>
    <col min="4" max="4" width="6.86363636363636" customWidth="1"/>
    <col min="5" max="5" width="6.29090909090909"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8"/>
      <c r="P1" s="108"/>
      <c r="Q1" s="42" t="s">
        <v>443</v>
      </c>
    </row>
    <row r="2" ht="27.75" customHeight="1" spans="1:17">
      <c r="A2" s="43" t="str">
        <f>"2025"&amp;"年部门政府采购预算表"</f>
        <v>2025年部门政府采购预算表</v>
      </c>
      <c r="B2" s="29"/>
      <c r="C2" s="29"/>
      <c r="D2" s="29"/>
      <c r="E2" s="29"/>
      <c r="F2" s="29"/>
      <c r="G2" s="29"/>
      <c r="H2" s="29"/>
      <c r="I2" s="29"/>
      <c r="J2" s="29"/>
      <c r="K2" s="109"/>
      <c r="L2" s="29"/>
      <c r="M2" s="29"/>
      <c r="N2" s="29"/>
      <c r="O2" s="109"/>
      <c r="P2" s="109"/>
      <c r="Q2" s="29"/>
    </row>
    <row r="3" ht="18.75" customHeight="1" spans="1:17">
      <c r="A3" s="44" t="str">
        <f>"单位名称："&amp;"盈江县退役军人事务局"</f>
        <v>单位名称：盈江县退役军人事务局</v>
      </c>
      <c r="B3" s="32"/>
      <c r="C3" s="32"/>
      <c r="D3" s="32"/>
      <c r="E3" s="32"/>
      <c r="F3" s="32"/>
      <c r="G3" s="32"/>
      <c r="H3" s="32"/>
      <c r="I3" s="32"/>
      <c r="J3" s="32"/>
      <c r="K3" s="1"/>
      <c r="L3" s="1"/>
      <c r="M3" s="1"/>
      <c r="N3" s="1"/>
      <c r="O3" s="110"/>
      <c r="P3" s="110"/>
      <c r="Q3" s="117" t="s">
        <v>27</v>
      </c>
    </row>
    <row r="4" ht="15.75" customHeight="1" spans="1:17">
      <c r="A4" s="11" t="s">
        <v>444</v>
      </c>
      <c r="B4" s="97" t="s">
        <v>445</v>
      </c>
      <c r="C4" s="97" t="s">
        <v>446</v>
      </c>
      <c r="D4" s="97" t="s">
        <v>447</v>
      </c>
      <c r="E4" s="97" t="s">
        <v>448</v>
      </c>
      <c r="F4" s="97" t="s">
        <v>449</v>
      </c>
      <c r="G4" s="47" t="s">
        <v>173</v>
      </c>
      <c r="H4" s="47"/>
      <c r="I4" s="47"/>
      <c r="J4" s="47"/>
      <c r="K4" s="111"/>
      <c r="L4" s="47"/>
      <c r="M4" s="47"/>
      <c r="N4" s="47"/>
      <c r="O4" s="72"/>
      <c r="P4" s="111"/>
      <c r="Q4" s="48"/>
    </row>
    <row r="5" ht="17.25" customHeight="1" spans="1:17">
      <c r="A5" s="16"/>
      <c r="B5" s="98"/>
      <c r="C5" s="98"/>
      <c r="D5" s="98"/>
      <c r="E5" s="98"/>
      <c r="F5" s="98"/>
      <c r="G5" s="98" t="s">
        <v>30</v>
      </c>
      <c r="H5" s="98" t="s">
        <v>34</v>
      </c>
      <c r="I5" s="98" t="s">
        <v>450</v>
      </c>
      <c r="J5" s="98" t="s">
        <v>451</v>
      </c>
      <c r="K5" s="112" t="s">
        <v>452</v>
      </c>
      <c r="L5" s="113" t="s">
        <v>453</v>
      </c>
      <c r="M5" s="113"/>
      <c r="N5" s="113"/>
      <c r="O5" s="114"/>
      <c r="P5" s="115"/>
      <c r="Q5" s="99"/>
    </row>
    <row r="6" ht="54" customHeight="1" spans="1:17">
      <c r="A6" s="18"/>
      <c r="B6" s="99"/>
      <c r="C6" s="99"/>
      <c r="D6" s="99"/>
      <c r="E6" s="99"/>
      <c r="F6" s="99"/>
      <c r="G6" s="99"/>
      <c r="H6" s="99" t="s">
        <v>33</v>
      </c>
      <c r="I6" s="99"/>
      <c r="J6" s="99"/>
      <c r="K6" s="116"/>
      <c r="L6" s="99" t="s">
        <v>33</v>
      </c>
      <c r="M6" s="99" t="s">
        <v>40</v>
      </c>
      <c r="N6" s="99" t="s">
        <v>454</v>
      </c>
      <c r="O6" s="33" t="s">
        <v>42</v>
      </c>
      <c r="P6" s="116" t="s">
        <v>43</v>
      </c>
      <c r="Q6" s="99" t="s">
        <v>44</v>
      </c>
    </row>
    <row r="7" ht="15" customHeight="1" spans="1:17">
      <c r="A7" s="73">
        <v>1</v>
      </c>
      <c r="B7" s="88">
        <v>2</v>
      </c>
      <c r="C7" s="88">
        <v>3</v>
      </c>
      <c r="D7" s="88">
        <v>4</v>
      </c>
      <c r="E7" s="88">
        <v>5</v>
      </c>
      <c r="F7" s="88">
        <v>6</v>
      </c>
      <c r="G7" s="100">
        <v>7</v>
      </c>
      <c r="H7" s="100">
        <v>8</v>
      </c>
      <c r="I7" s="100">
        <v>9</v>
      </c>
      <c r="J7" s="100">
        <v>10</v>
      </c>
      <c r="K7" s="100">
        <v>11</v>
      </c>
      <c r="L7" s="100">
        <v>12</v>
      </c>
      <c r="M7" s="100">
        <v>13</v>
      </c>
      <c r="N7" s="100">
        <v>14</v>
      </c>
      <c r="O7" s="100">
        <v>15</v>
      </c>
      <c r="P7" s="100">
        <v>16</v>
      </c>
      <c r="Q7" s="100">
        <v>17</v>
      </c>
    </row>
    <row r="8" ht="52.5" customHeight="1" spans="1:17">
      <c r="A8" s="101" t="s">
        <v>46</v>
      </c>
      <c r="B8" s="102"/>
      <c r="C8" s="102"/>
      <c r="D8" s="103"/>
      <c r="E8" s="104"/>
      <c r="F8" s="23"/>
      <c r="G8" s="23">
        <v>67000</v>
      </c>
      <c r="H8" s="23">
        <v>67000</v>
      </c>
      <c r="I8" s="23"/>
      <c r="J8" s="23"/>
      <c r="K8" s="23"/>
      <c r="L8" s="23"/>
      <c r="M8" s="23"/>
      <c r="N8" s="23"/>
      <c r="O8" s="23"/>
      <c r="P8" s="23"/>
      <c r="Q8" s="23"/>
    </row>
    <row r="9" ht="52.5" customHeight="1" spans="1:17">
      <c r="A9" s="105" t="s">
        <v>46</v>
      </c>
      <c r="B9" s="102"/>
      <c r="C9" s="102"/>
      <c r="D9" s="103"/>
      <c r="E9" s="104"/>
      <c r="F9" s="23"/>
      <c r="G9" s="23">
        <v>67000</v>
      </c>
      <c r="H9" s="23">
        <v>67000</v>
      </c>
      <c r="I9" s="23"/>
      <c r="J9" s="23"/>
      <c r="K9" s="23"/>
      <c r="L9" s="23"/>
      <c r="M9" s="23"/>
      <c r="N9" s="23"/>
      <c r="O9" s="23"/>
      <c r="P9" s="23"/>
      <c r="Q9" s="23"/>
    </row>
    <row r="10" ht="52.5" customHeight="1" spans="1:17">
      <c r="A10" s="101" t="str">
        <f t="shared" ref="A10:A13" si="0">"     "&amp;"退役军人服务中心及乡镇服务站的专项经费"</f>
        <v>     退役军人服务中心及乡镇服务站的专项经费</v>
      </c>
      <c r="B10" s="102" t="s">
        <v>455</v>
      </c>
      <c r="C10" s="102" t="s">
        <v>455</v>
      </c>
      <c r="D10" s="103" t="s">
        <v>456</v>
      </c>
      <c r="E10" s="104">
        <v>1</v>
      </c>
      <c r="F10" s="23"/>
      <c r="G10" s="23">
        <v>9000</v>
      </c>
      <c r="H10" s="23">
        <v>9000</v>
      </c>
      <c r="I10" s="23"/>
      <c r="J10" s="23"/>
      <c r="K10" s="23"/>
      <c r="L10" s="23"/>
      <c r="M10" s="23"/>
      <c r="N10" s="23"/>
      <c r="O10" s="23"/>
      <c r="P10" s="23"/>
      <c r="Q10" s="23"/>
    </row>
    <row r="11" ht="52.5" customHeight="1" spans="1:17">
      <c r="A11" s="101" t="str">
        <f t="shared" si="0"/>
        <v>     退役军人服务中心及乡镇服务站的专项经费</v>
      </c>
      <c r="B11" s="102" t="s">
        <v>457</v>
      </c>
      <c r="C11" s="102" t="s">
        <v>457</v>
      </c>
      <c r="D11" s="103" t="s">
        <v>456</v>
      </c>
      <c r="E11" s="104">
        <v>1</v>
      </c>
      <c r="F11" s="23"/>
      <c r="G11" s="23">
        <v>40000</v>
      </c>
      <c r="H11" s="23">
        <v>40000</v>
      </c>
      <c r="I11" s="23"/>
      <c r="J11" s="23"/>
      <c r="K11" s="23"/>
      <c r="L11" s="23"/>
      <c r="M11" s="23"/>
      <c r="N11" s="23"/>
      <c r="O11" s="23"/>
      <c r="P11" s="23"/>
      <c r="Q11" s="23"/>
    </row>
    <row r="12" ht="52.5" customHeight="1" spans="1:17">
      <c r="A12" s="101" t="str">
        <f t="shared" si="0"/>
        <v>     退役军人服务中心及乡镇服务站的专项经费</v>
      </c>
      <c r="B12" s="102" t="s">
        <v>458</v>
      </c>
      <c r="C12" s="102" t="s">
        <v>458</v>
      </c>
      <c r="D12" s="103" t="s">
        <v>459</v>
      </c>
      <c r="E12" s="104">
        <v>30</v>
      </c>
      <c r="F12" s="23"/>
      <c r="G12" s="23">
        <v>6000</v>
      </c>
      <c r="H12" s="23">
        <v>6000</v>
      </c>
      <c r="I12" s="23"/>
      <c r="J12" s="23"/>
      <c r="K12" s="23"/>
      <c r="L12" s="23"/>
      <c r="M12" s="23"/>
      <c r="N12" s="23"/>
      <c r="O12" s="23"/>
      <c r="P12" s="23"/>
      <c r="Q12" s="23"/>
    </row>
    <row r="13" ht="52.5" customHeight="1" spans="1:17">
      <c r="A13" s="101" t="str">
        <f t="shared" si="0"/>
        <v>     退役军人服务中心及乡镇服务站的专项经费</v>
      </c>
      <c r="B13" s="102" t="s">
        <v>460</v>
      </c>
      <c r="C13" s="102" t="s">
        <v>460</v>
      </c>
      <c r="D13" s="103" t="s">
        <v>456</v>
      </c>
      <c r="E13" s="104">
        <v>2</v>
      </c>
      <c r="F13" s="23"/>
      <c r="G13" s="23">
        <v>12000</v>
      </c>
      <c r="H13" s="23">
        <v>12000</v>
      </c>
      <c r="I13" s="23"/>
      <c r="J13" s="23"/>
      <c r="K13" s="23"/>
      <c r="L13" s="23"/>
      <c r="M13" s="23"/>
      <c r="N13" s="23"/>
      <c r="O13" s="23"/>
      <c r="P13" s="23"/>
      <c r="Q13" s="23"/>
    </row>
    <row r="14" ht="30" customHeight="1" spans="1:17">
      <c r="A14" s="106" t="s">
        <v>441</v>
      </c>
      <c r="B14" s="107"/>
      <c r="C14" s="107"/>
      <c r="D14" s="107"/>
      <c r="E14" s="104"/>
      <c r="F14" s="23"/>
      <c r="G14" s="23">
        <v>67000</v>
      </c>
      <c r="H14" s="23">
        <v>67000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5"/>
      <c r="I1" s="1"/>
      <c r="J1" s="1"/>
      <c r="K1" s="85"/>
      <c r="L1" s="1"/>
      <c r="M1" s="95"/>
      <c r="N1" s="95" t="s">
        <v>461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"单位名称："&amp;"盈江县退役军人事务局"</f>
        <v>单位名称：盈江县退役军人事务局</v>
      </c>
      <c r="B3" s="32"/>
      <c r="C3" s="32"/>
      <c r="D3" s="32"/>
      <c r="E3" s="32"/>
      <c r="F3" s="32"/>
      <c r="G3" s="32"/>
      <c r="H3" s="85"/>
      <c r="I3" s="1"/>
      <c r="J3" s="1"/>
      <c r="K3" s="85"/>
      <c r="L3" s="1"/>
      <c r="M3" s="96"/>
      <c r="N3" s="42" t="s">
        <v>27</v>
      </c>
    </row>
    <row r="4" ht="15.75" customHeight="1" spans="1:14">
      <c r="A4" s="86" t="s">
        <v>444</v>
      </c>
      <c r="B4" s="86" t="s">
        <v>462</v>
      </c>
      <c r="C4" s="86" t="s">
        <v>463</v>
      </c>
      <c r="D4" s="13" t="s">
        <v>173</v>
      </c>
      <c r="E4" s="13"/>
      <c r="F4" s="13"/>
      <c r="G4" s="13"/>
      <c r="H4" s="13"/>
      <c r="I4" s="13"/>
      <c r="J4" s="13"/>
      <c r="K4" s="13"/>
      <c r="L4" s="13"/>
      <c r="M4" s="13"/>
      <c r="N4" s="14"/>
    </row>
    <row r="5" ht="17.25" customHeight="1" spans="1:14">
      <c r="A5" s="86"/>
      <c r="B5" s="86"/>
      <c r="C5" s="86"/>
      <c r="D5" s="87" t="s">
        <v>30</v>
      </c>
      <c r="E5" s="11" t="s">
        <v>34</v>
      </c>
      <c r="F5" s="11" t="s">
        <v>450</v>
      </c>
      <c r="G5" s="11" t="s">
        <v>451</v>
      </c>
      <c r="H5" s="11" t="s">
        <v>452</v>
      </c>
      <c r="I5" s="12" t="s">
        <v>453</v>
      </c>
      <c r="J5" s="13"/>
      <c r="K5" s="13"/>
      <c r="L5" s="13"/>
      <c r="M5" s="13"/>
      <c r="N5" s="14"/>
    </row>
    <row r="6" ht="40.5" customHeight="1" spans="1:14">
      <c r="A6" s="86"/>
      <c r="B6" s="86"/>
      <c r="C6" s="86"/>
      <c r="D6" s="88"/>
      <c r="E6" s="16" t="s">
        <v>33</v>
      </c>
      <c r="F6" s="18"/>
      <c r="G6" s="18"/>
      <c r="H6" s="73"/>
      <c r="I6" s="16" t="s">
        <v>33</v>
      </c>
      <c r="J6" s="16" t="s">
        <v>40</v>
      </c>
      <c r="K6" s="16" t="s">
        <v>41</v>
      </c>
      <c r="L6" s="16" t="s">
        <v>42</v>
      </c>
      <c r="M6" s="16" t="s">
        <v>43</v>
      </c>
      <c r="N6" s="16" t="s">
        <v>44</v>
      </c>
    </row>
    <row r="7" ht="15" customHeight="1" spans="1:14">
      <c r="A7" s="89">
        <v>1</v>
      </c>
      <c r="B7" s="89">
        <v>2</v>
      </c>
      <c r="C7" s="89">
        <v>3</v>
      </c>
      <c r="D7" s="14">
        <v>7</v>
      </c>
      <c r="E7" s="35">
        <v>8</v>
      </c>
      <c r="F7" s="35">
        <v>9</v>
      </c>
      <c r="G7" s="35">
        <v>10</v>
      </c>
      <c r="H7" s="35">
        <v>11</v>
      </c>
      <c r="I7" s="35">
        <v>12</v>
      </c>
      <c r="J7" s="35">
        <v>13</v>
      </c>
      <c r="K7" s="35">
        <v>14</v>
      </c>
      <c r="L7" s="35">
        <v>15</v>
      </c>
      <c r="M7" s="35">
        <v>16</v>
      </c>
      <c r="N7" s="35">
        <v>17</v>
      </c>
    </row>
    <row r="8" ht="52.5" customHeight="1" spans="1:14">
      <c r="A8" s="90"/>
      <c r="B8" s="90"/>
      <c r="C8" s="90"/>
      <c r="D8" s="91"/>
      <c r="E8" s="23"/>
      <c r="F8" s="23"/>
      <c r="G8" s="23"/>
      <c r="H8" s="23"/>
      <c r="I8" s="23"/>
      <c r="J8" s="23"/>
      <c r="K8" s="23"/>
      <c r="L8" s="23"/>
      <c r="M8" s="23"/>
      <c r="N8" s="23"/>
    </row>
    <row r="9" ht="52.5" customHeight="1" spans="1:14">
      <c r="A9" s="92"/>
      <c r="B9" s="92"/>
      <c r="C9" s="92"/>
      <c r="D9" s="91"/>
      <c r="E9" s="23"/>
      <c r="F9" s="23"/>
      <c r="G9" s="23"/>
      <c r="H9" s="23"/>
      <c r="I9" s="23"/>
      <c r="J9" s="23"/>
      <c r="K9" s="23"/>
      <c r="L9" s="23"/>
      <c r="M9" s="23"/>
      <c r="N9" s="23"/>
    </row>
    <row r="10" ht="30" customHeight="1" spans="1:14">
      <c r="A10" s="89" t="s">
        <v>30</v>
      </c>
      <c r="B10" s="90"/>
      <c r="C10" s="90"/>
      <c r="D10" s="93"/>
      <c r="E10" s="23"/>
      <c r="F10" s="23"/>
      <c r="G10" s="23"/>
      <c r="H10" s="23"/>
      <c r="I10" s="23"/>
      <c r="J10" s="23"/>
      <c r="K10" s="23"/>
      <c r="L10" s="23"/>
      <c r="M10" s="23"/>
      <c r="N10" s="23"/>
    </row>
    <row r="11" customHeight="1" spans="1:6">
      <c r="A11" s="94" t="s">
        <v>464</v>
      </c>
      <c r="B11" s="94"/>
      <c r="C11" s="94"/>
      <c r="D11" s="94"/>
      <c r="E11" s="63"/>
      <c r="F11" s="6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 sqref="$A1:$XFD1048576"/>
    </sheetView>
  </sheetViews>
  <sheetFormatPr defaultColWidth="9.13636363636364" defaultRowHeight="14.25" customHeight="1"/>
  <cols>
    <col min="1" max="1" width="37.1363636363636" customWidth="1"/>
    <col min="2" max="2" width="5.86363636363636" customWidth="1"/>
    <col min="3" max="3" width="15" customWidth="1"/>
    <col min="4" max="6" width="12.5727272727273" customWidth="1"/>
    <col min="7" max="7" width="15" customWidth="1"/>
    <col min="8" max="17" width="12.5727272727273" customWidth="1"/>
    <col min="18" max="18" width="15" customWidth="1"/>
    <col min="19" max="19" width="12.5727272727273" customWidth="1"/>
    <col min="20" max="20" width="17.4272727272727" customWidth="1"/>
  </cols>
  <sheetData>
    <row r="1" ht="13.5" customHeight="1" spans="1:20">
      <c r="A1" s="64"/>
      <c r="B1" s="64"/>
      <c r="C1" s="64"/>
      <c r="D1" s="65"/>
      <c r="E1" s="65"/>
      <c r="F1" s="65"/>
      <c r="G1" s="65"/>
      <c r="H1" s="65"/>
      <c r="I1" s="65"/>
      <c r="J1" s="65"/>
      <c r="K1" s="65"/>
      <c r="L1" s="65"/>
      <c r="M1" s="65"/>
      <c r="N1" s="65"/>
      <c r="O1" s="65"/>
      <c r="P1" s="65"/>
      <c r="Q1" s="65"/>
      <c r="R1" s="65"/>
      <c r="S1" s="65"/>
      <c r="T1" s="82" t="s">
        <v>465</v>
      </c>
    </row>
    <row r="2" ht="27.75" customHeight="1" spans="1:20">
      <c r="A2" s="66"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"单位名称："&amp;"盈江县退役军人事务局"</f>
        <v>单位名称：盈江县退役军人事务局</v>
      </c>
      <c r="B4" s="70"/>
      <c r="C4" s="70"/>
      <c r="D4" s="9"/>
      <c r="E4" s="9"/>
      <c r="F4" s="9"/>
      <c r="G4" s="9"/>
      <c r="H4" s="9"/>
      <c r="I4" s="9"/>
      <c r="J4" s="9"/>
      <c r="K4" s="9"/>
      <c r="L4" s="9"/>
      <c r="M4" s="9"/>
      <c r="N4" s="9"/>
      <c r="O4" s="9"/>
      <c r="P4" s="9"/>
      <c r="Q4" s="9"/>
      <c r="R4" s="9"/>
      <c r="S4" s="9"/>
      <c r="T4" s="84"/>
    </row>
    <row r="5" ht="19.5" customHeight="1" spans="1:20">
      <c r="A5" s="71" t="s">
        <v>466</v>
      </c>
      <c r="B5" s="12" t="s">
        <v>173</v>
      </c>
      <c r="C5" s="13"/>
      <c r="D5" s="72"/>
      <c r="E5" s="59" t="s">
        <v>467</v>
      </c>
      <c r="F5" s="59"/>
      <c r="G5" s="59"/>
      <c r="H5" s="59"/>
      <c r="I5" s="59"/>
      <c r="J5" s="59"/>
      <c r="K5" s="59"/>
      <c r="L5" s="59"/>
      <c r="M5" s="59"/>
      <c r="N5" s="59"/>
      <c r="O5" s="59"/>
      <c r="P5" s="59"/>
      <c r="Q5" s="59"/>
      <c r="R5" s="59"/>
      <c r="S5" s="59"/>
      <c r="T5" s="35"/>
    </row>
    <row r="6" s="63" customFormat="1" ht="61.3" customHeight="1" spans="1:20">
      <c r="A6" s="73"/>
      <c r="B6" s="74" t="s">
        <v>30</v>
      </c>
      <c r="C6" s="71" t="s">
        <v>34</v>
      </c>
      <c r="D6" s="75" t="s">
        <v>468</v>
      </c>
      <c r="E6" s="59" t="s">
        <v>469</v>
      </c>
      <c r="F6" s="59" t="s">
        <v>470</v>
      </c>
      <c r="G6" s="59" t="s">
        <v>471</v>
      </c>
      <c r="H6" s="59" t="s">
        <v>472</v>
      </c>
      <c r="I6" s="59" t="s">
        <v>473</v>
      </c>
      <c r="J6" s="59" t="s">
        <v>474</v>
      </c>
      <c r="K6" s="59" t="s">
        <v>475</v>
      </c>
      <c r="L6" s="59" t="s">
        <v>476</v>
      </c>
      <c r="M6" s="59" t="s">
        <v>477</v>
      </c>
      <c r="N6" s="59" t="s">
        <v>478</v>
      </c>
      <c r="O6" s="59" t="s">
        <v>479</v>
      </c>
      <c r="P6" s="59" t="s">
        <v>480</v>
      </c>
      <c r="Q6" s="59" t="s">
        <v>481</v>
      </c>
      <c r="R6" s="59" t="s">
        <v>482</v>
      </c>
      <c r="S6" s="59" t="s">
        <v>483</v>
      </c>
      <c r="T6" s="35" t="s">
        <v>484</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485</v>
      </c>
      <c r="B8" s="79"/>
      <c r="C8" s="79"/>
      <c r="D8" s="80"/>
      <c r="E8" s="53"/>
      <c r="F8" s="53"/>
      <c r="G8" s="53"/>
      <c r="H8" s="53"/>
      <c r="I8" s="53"/>
      <c r="J8" s="53"/>
      <c r="K8" s="53"/>
      <c r="L8" s="53"/>
      <c r="M8" s="53"/>
      <c r="N8" s="53"/>
      <c r="O8" s="53"/>
      <c r="P8" s="53"/>
      <c r="Q8" s="53"/>
      <c r="R8" s="53"/>
      <c r="S8" s="53"/>
      <c r="T8" s="53"/>
    </row>
    <row r="9" ht="19.5" customHeight="1" spans="1:20">
      <c r="A9" s="24"/>
      <c r="B9" s="79"/>
      <c r="C9" s="79"/>
      <c r="D9" s="80"/>
      <c r="E9" s="81"/>
      <c r="F9" s="81"/>
      <c r="G9" s="81"/>
      <c r="H9" s="81"/>
      <c r="I9" s="81"/>
      <c r="J9" s="81"/>
      <c r="K9" s="81"/>
      <c r="L9" s="81"/>
      <c r="M9" s="81"/>
      <c r="N9" s="81"/>
      <c r="O9" s="81"/>
      <c r="P9" s="81"/>
      <c r="Q9" s="81"/>
      <c r="R9" s="81"/>
      <c r="S9" s="81"/>
      <c r="T9" s="24"/>
    </row>
    <row r="10" ht="19.5" customHeight="1" spans="1:20">
      <c r="A10" s="51" t="s">
        <v>30</v>
      </c>
      <c r="B10" s="79"/>
      <c r="C10" s="79"/>
      <c r="D10" s="80"/>
      <c r="E10" s="53"/>
      <c r="F10" s="53"/>
      <c r="G10" s="53"/>
      <c r="H10" s="53"/>
      <c r="I10" s="53"/>
      <c r="J10" s="53"/>
      <c r="K10" s="53"/>
      <c r="L10" s="53"/>
      <c r="M10" s="53"/>
      <c r="N10" s="53"/>
      <c r="O10" s="53"/>
      <c r="P10" s="53"/>
      <c r="Q10" s="53"/>
      <c r="R10" s="53"/>
      <c r="S10" s="53"/>
      <c r="T10" s="53"/>
    </row>
    <row r="11" customHeight="1" spans="1:1">
      <c r="A11" s="54" t="s">
        <v>486</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3636363636364" defaultRowHeight="12" customHeight="1" outlineLevelRow="7"/>
  <cols>
    <col min="1" max="10" width="13.2" customWidth="1"/>
  </cols>
  <sheetData>
    <row r="1" customHeight="1" spans="10:10">
      <c r="J1" s="62" t="s">
        <v>487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"单位名称："&amp;"盈江县退役军人事务局"</f>
        <v>单位名称：盈江县退役军人事务局</v>
      </c>
      <c r="B3" s="57"/>
      <c r="C3" s="57"/>
      <c r="D3" s="57"/>
      <c r="E3" s="57"/>
      <c r="F3" s="58"/>
      <c r="G3" s="57"/>
      <c r="H3" s="58"/>
    </row>
    <row r="4" ht="44.25" customHeight="1" spans="1:10">
      <c r="A4" s="34" t="s">
        <v>319</v>
      </c>
      <c r="B4" s="34" t="s">
        <v>320</v>
      </c>
      <c r="C4" s="34" t="s">
        <v>321</v>
      </c>
      <c r="D4" s="34" t="s">
        <v>322</v>
      </c>
      <c r="E4" s="34" t="s">
        <v>323</v>
      </c>
      <c r="F4" s="59" t="s">
        <v>324</v>
      </c>
      <c r="G4" s="34" t="s">
        <v>325</v>
      </c>
      <c r="H4" s="59" t="s">
        <v>326</v>
      </c>
      <c r="I4" s="59" t="s">
        <v>327</v>
      </c>
      <c r="J4" s="34" t="s">
        <v>328</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485</v>
      </c>
      <c r="C7" s="22" t="s">
        <v>485</v>
      </c>
      <c r="D7" s="22" t="s">
        <v>485</v>
      </c>
      <c r="E7" s="36" t="s">
        <v>485</v>
      </c>
      <c r="F7" s="22" t="s">
        <v>485</v>
      </c>
      <c r="G7" s="36" t="s">
        <v>485</v>
      </c>
      <c r="H7" s="22" t="s">
        <v>485</v>
      </c>
      <c r="I7" s="22" t="s">
        <v>485</v>
      </c>
      <c r="J7" s="36" t="s">
        <v>485</v>
      </c>
    </row>
    <row r="8" ht="30" customHeight="1" spans="1:1">
      <c r="A8" s="54" t="s">
        <v>486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33" sqref="C33"/>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2" t="s">
        <v>488</v>
      </c>
    </row>
    <row r="2" ht="28.5" customHeight="1" spans="1:8">
      <c r="A2" s="43" t="str">
        <f>"2025"&amp;"年新增资产配置表"</f>
        <v>2025年新增资产配置表</v>
      </c>
      <c r="B2" s="29"/>
      <c r="C2" s="29"/>
      <c r="D2" s="29"/>
      <c r="E2" s="29"/>
      <c r="F2" s="29"/>
      <c r="G2" s="29"/>
      <c r="H2" s="29"/>
    </row>
    <row r="3" ht="13.5" customHeight="1" spans="1:8">
      <c r="A3" s="44" t="str">
        <f>"单位名称："&amp;"盈江县退役军人事务局"</f>
        <v>单位名称：盈江县退役军人事务局</v>
      </c>
      <c r="B3" s="31"/>
      <c r="C3" s="45"/>
      <c r="D3" s="1"/>
      <c r="E3" s="1"/>
      <c r="F3" s="1"/>
      <c r="G3" s="1"/>
      <c r="H3" s="1"/>
    </row>
    <row r="4" ht="18" customHeight="1" spans="1:8">
      <c r="A4" s="11" t="s">
        <v>166</v>
      </c>
      <c r="B4" s="11" t="s">
        <v>489</v>
      </c>
      <c r="C4" s="11" t="s">
        <v>490</v>
      </c>
      <c r="D4" s="11" t="s">
        <v>491</v>
      </c>
      <c r="E4" s="11" t="s">
        <v>492</v>
      </c>
      <c r="F4" s="46" t="s">
        <v>493</v>
      </c>
      <c r="G4" s="47"/>
      <c r="H4" s="48"/>
    </row>
    <row r="5" ht="18" customHeight="1" spans="1:8">
      <c r="A5" s="18"/>
      <c r="B5" s="18"/>
      <c r="C5" s="18"/>
      <c r="D5" s="18"/>
      <c r="E5" s="18"/>
      <c r="F5" s="34" t="s">
        <v>448</v>
      </c>
      <c r="G5" s="34" t="s">
        <v>494</v>
      </c>
      <c r="H5" s="34" t="s">
        <v>495</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27" customHeight="1" spans="1:1">
      <c r="A9" s="54" t="s">
        <v>496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34"/>
  <sheetViews>
    <sheetView showZeros="0" topLeftCell="A12" workbookViewId="0">
      <selection activeCell="A28" sqref="$A1:$XFD1048576"/>
    </sheetView>
  </sheetViews>
  <sheetFormatPr defaultColWidth="9.13636363636364" defaultRowHeight="14.25" customHeight="1"/>
  <cols>
    <col min="1" max="1" width="10.2909090909091" customWidth="1"/>
    <col min="2" max="2" width="29.1363636363636" customWidth="1"/>
    <col min="3"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497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"单位名称："&amp;"盈江县退役军人事务局"</f>
        <v>单位名称：盈江县退役军人事务局</v>
      </c>
      <c r="B3" s="31"/>
      <c r="C3" s="31"/>
      <c r="D3" s="31"/>
      <c r="E3" s="31"/>
      <c r="F3" s="31"/>
      <c r="G3" s="31"/>
      <c r="H3" s="32"/>
      <c r="I3" s="32"/>
      <c r="J3" s="32"/>
      <c r="K3" s="39" t="s">
        <v>27</v>
      </c>
    </row>
    <row r="4" ht="21.75" customHeight="1" spans="1:11">
      <c r="A4" s="33" t="s">
        <v>276</v>
      </c>
      <c r="B4" s="33" t="s">
        <v>168</v>
      </c>
      <c r="C4" s="33" t="s">
        <v>277</v>
      </c>
      <c r="D4" s="34" t="s">
        <v>169</v>
      </c>
      <c r="E4" s="34" t="s">
        <v>170</v>
      </c>
      <c r="F4" s="34" t="s">
        <v>278</v>
      </c>
      <c r="G4" s="34" t="s">
        <v>279</v>
      </c>
      <c r="H4" s="35" t="s">
        <v>30</v>
      </c>
      <c r="I4" s="35" t="s">
        <v>498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271</v>
      </c>
      <c r="C8" s="36"/>
      <c r="D8" s="36"/>
      <c r="E8" s="36"/>
      <c r="F8" s="36"/>
      <c r="G8" s="36"/>
      <c r="H8" s="23">
        <v>280000</v>
      </c>
      <c r="I8" s="23">
        <v>280000</v>
      </c>
      <c r="J8" s="23"/>
      <c r="K8" s="40"/>
    </row>
    <row r="9" ht="52.5" customHeight="1" spans="1:11">
      <c r="A9" s="22" t="s">
        <v>273</v>
      </c>
      <c r="B9" s="22" t="s">
        <v>271</v>
      </c>
      <c r="C9" s="22" t="s">
        <v>46</v>
      </c>
      <c r="D9" s="22" t="s">
        <v>104</v>
      </c>
      <c r="E9" s="22" t="s">
        <v>105</v>
      </c>
      <c r="F9" s="22" t="s">
        <v>272</v>
      </c>
      <c r="G9" s="22" t="s">
        <v>273</v>
      </c>
      <c r="H9" s="23">
        <v>280000</v>
      </c>
      <c r="I9" s="23">
        <v>280000</v>
      </c>
      <c r="J9" s="23"/>
      <c r="K9" s="41"/>
    </row>
    <row r="10" ht="52.5" customHeight="1" spans="1:11">
      <c r="A10" s="25"/>
      <c r="B10" s="22" t="s">
        <v>499</v>
      </c>
      <c r="C10" s="25"/>
      <c r="D10" s="25"/>
      <c r="E10" s="25"/>
      <c r="F10" s="25"/>
      <c r="G10" s="25"/>
      <c r="H10" s="23">
        <v>218200</v>
      </c>
      <c r="I10" s="23">
        <v>218200</v>
      </c>
      <c r="J10" s="23"/>
      <c r="K10" s="25"/>
    </row>
    <row r="11" ht="52.5" customHeight="1" spans="1:11">
      <c r="A11" s="22" t="s">
        <v>290</v>
      </c>
      <c r="B11" s="22" t="s">
        <v>499</v>
      </c>
      <c r="C11" s="22" t="s">
        <v>46</v>
      </c>
      <c r="D11" s="22" t="s">
        <v>84</v>
      </c>
      <c r="E11" s="22" t="s">
        <v>85</v>
      </c>
      <c r="F11" s="22" t="s">
        <v>252</v>
      </c>
      <c r="G11" s="22" t="s">
        <v>253</v>
      </c>
      <c r="H11" s="23">
        <v>9600</v>
      </c>
      <c r="I11" s="23">
        <v>9600</v>
      </c>
      <c r="J11" s="23"/>
      <c r="K11" s="25"/>
    </row>
    <row r="12" ht="52.5" customHeight="1" spans="1:11">
      <c r="A12" s="22" t="s">
        <v>290</v>
      </c>
      <c r="B12" s="22" t="s">
        <v>499</v>
      </c>
      <c r="C12" s="22" t="s">
        <v>46</v>
      </c>
      <c r="D12" s="22" t="s">
        <v>96</v>
      </c>
      <c r="E12" s="22" t="s">
        <v>97</v>
      </c>
      <c r="F12" s="22" t="s">
        <v>227</v>
      </c>
      <c r="G12" s="22" t="s">
        <v>228</v>
      </c>
      <c r="H12" s="23">
        <v>103000</v>
      </c>
      <c r="I12" s="23">
        <v>103000</v>
      </c>
      <c r="J12" s="23"/>
      <c r="K12" s="25"/>
    </row>
    <row r="13" ht="52.5" customHeight="1" spans="1:11">
      <c r="A13" s="22" t="s">
        <v>290</v>
      </c>
      <c r="B13" s="22" t="s">
        <v>499</v>
      </c>
      <c r="C13" s="22" t="s">
        <v>46</v>
      </c>
      <c r="D13" s="22" t="s">
        <v>96</v>
      </c>
      <c r="E13" s="22" t="s">
        <v>97</v>
      </c>
      <c r="F13" s="22" t="s">
        <v>227</v>
      </c>
      <c r="G13" s="22" t="s">
        <v>228</v>
      </c>
      <c r="H13" s="23">
        <v>105600</v>
      </c>
      <c r="I13" s="23">
        <v>105600</v>
      </c>
      <c r="J13" s="23"/>
      <c r="K13" s="25"/>
    </row>
    <row r="14" ht="52.5" customHeight="1" spans="1:11">
      <c r="A14" s="25"/>
      <c r="B14" s="22" t="s">
        <v>500</v>
      </c>
      <c r="C14" s="25"/>
      <c r="D14" s="25"/>
      <c r="E14" s="25"/>
      <c r="F14" s="25"/>
      <c r="G14" s="25"/>
      <c r="H14" s="23">
        <v>29200</v>
      </c>
      <c r="I14" s="23">
        <v>29200</v>
      </c>
      <c r="J14" s="23"/>
      <c r="K14" s="25"/>
    </row>
    <row r="15" ht="52.5" customHeight="1" spans="1:11">
      <c r="A15" s="22" t="s">
        <v>283</v>
      </c>
      <c r="B15" s="22" t="s">
        <v>500</v>
      </c>
      <c r="C15" s="22" t="s">
        <v>46</v>
      </c>
      <c r="D15" s="22" t="s">
        <v>108</v>
      </c>
      <c r="E15" s="22" t="s">
        <v>109</v>
      </c>
      <c r="F15" s="22" t="s">
        <v>285</v>
      </c>
      <c r="G15" s="22" t="s">
        <v>286</v>
      </c>
      <c r="H15" s="23">
        <v>14200</v>
      </c>
      <c r="I15" s="23">
        <v>14200</v>
      </c>
      <c r="J15" s="23"/>
      <c r="K15" s="25"/>
    </row>
    <row r="16" ht="52.5" customHeight="1" spans="1:11">
      <c r="A16" s="22" t="s">
        <v>283</v>
      </c>
      <c r="B16" s="22" t="s">
        <v>500</v>
      </c>
      <c r="C16" s="22" t="s">
        <v>46</v>
      </c>
      <c r="D16" s="22" t="s">
        <v>108</v>
      </c>
      <c r="E16" s="22" t="s">
        <v>109</v>
      </c>
      <c r="F16" s="22" t="s">
        <v>302</v>
      </c>
      <c r="G16" s="22" t="s">
        <v>303</v>
      </c>
      <c r="H16" s="23">
        <v>15000</v>
      </c>
      <c r="I16" s="23">
        <v>15000</v>
      </c>
      <c r="J16" s="23"/>
      <c r="K16" s="25"/>
    </row>
    <row r="17" ht="52.5" customHeight="1" spans="1:11">
      <c r="A17" s="25"/>
      <c r="B17" s="22" t="s">
        <v>501</v>
      </c>
      <c r="C17" s="25"/>
      <c r="D17" s="25"/>
      <c r="E17" s="25"/>
      <c r="F17" s="25"/>
      <c r="G17" s="25"/>
      <c r="H17" s="23">
        <v>1272800</v>
      </c>
      <c r="I17" s="23">
        <v>1272800</v>
      </c>
      <c r="J17" s="23"/>
      <c r="K17" s="25"/>
    </row>
    <row r="18" ht="52.5" customHeight="1" spans="1:11">
      <c r="A18" s="22" t="s">
        <v>290</v>
      </c>
      <c r="B18" s="22" t="s">
        <v>501</v>
      </c>
      <c r="C18" s="22" t="s">
        <v>46</v>
      </c>
      <c r="D18" s="22" t="s">
        <v>102</v>
      </c>
      <c r="E18" s="22" t="s">
        <v>103</v>
      </c>
      <c r="F18" s="22" t="s">
        <v>502</v>
      </c>
      <c r="G18" s="22" t="s">
        <v>503</v>
      </c>
      <c r="H18" s="23">
        <v>1272800</v>
      </c>
      <c r="I18" s="23">
        <v>1272800</v>
      </c>
      <c r="J18" s="23"/>
      <c r="K18" s="25"/>
    </row>
    <row r="19" ht="52.5" customHeight="1" spans="1:11">
      <c r="A19" s="25"/>
      <c r="B19" s="22" t="s">
        <v>504</v>
      </c>
      <c r="C19" s="25"/>
      <c r="D19" s="25"/>
      <c r="E19" s="25"/>
      <c r="F19" s="25"/>
      <c r="G19" s="25"/>
      <c r="H19" s="23">
        <v>20000</v>
      </c>
      <c r="I19" s="23">
        <v>20000</v>
      </c>
      <c r="J19" s="23"/>
      <c r="K19" s="25"/>
    </row>
    <row r="20" ht="52.5" customHeight="1" spans="1:11">
      <c r="A20" s="22" t="s">
        <v>283</v>
      </c>
      <c r="B20" s="22" t="s">
        <v>504</v>
      </c>
      <c r="C20" s="22" t="s">
        <v>46</v>
      </c>
      <c r="D20" s="22" t="s">
        <v>104</v>
      </c>
      <c r="E20" s="22" t="s">
        <v>105</v>
      </c>
      <c r="F20" s="22" t="s">
        <v>285</v>
      </c>
      <c r="G20" s="22" t="s">
        <v>286</v>
      </c>
      <c r="H20" s="23">
        <v>20000</v>
      </c>
      <c r="I20" s="23">
        <v>20000</v>
      </c>
      <c r="J20" s="23"/>
      <c r="K20" s="25"/>
    </row>
    <row r="21" ht="52.5" customHeight="1" spans="1:11">
      <c r="A21" s="25"/>
      <c r="B21" s="22" t="s">
        <v>505</v>
      </c>
      <c r="C21" s="25"/>
      <c r="D21" s="25"/>
      <c r="E21" s="25"/>
      <c r="F21" s="25"/>
      <c r="G21" s="25"/>
      <c r="H21" s="23">
        <v>249700</v>
      </c>
      <c r="I21" s="23">
        <v>249700</v>
      </c>
      <c r="J21" s="23"/>
      <c r="K21" s="25"/>
    </row>
    <row r="22" ht="52.5" customHeight="1" spans="1:11">
      <c r="A22" s="22" t="s">
        <v>290</v>
      </c>
      <c r="B22" s="22" t="s">
        <v>505</v>
      </c>
      <c r="C22" s="22" t="s">
        <v>46</v>
      </c>
      <c r="D22" s="22" t="s">
        <v>100</v>
      </c>
      <c r="E22" s="22" t="s">
        <v>101</v>
      </c>
      <c r="F22" s="22" t="s">
        <v>227</v>
      </c>
      <c r="G22" s="22" t="s">
        <v>228</v>
      </c>
      <c r="H22" s="23">
        <v>249700</v>
      </c>
      <c r="I22" s="23">
        <v>249700</v>
      </c>
      <c r="J22" s="23"/>
      <c r="K22" s="25"/>
    </row>
    <row r="23" ht="52.5" customHeight="1" spans="1:11">
      <c r="A23" s="25"/>
      <c r="B23" s="22" t="s">
        <v>506</v>
      </c>
      <c r="C23" s="25"/>
      <c r="D23" s="25"/>
      <c r="E23" s="25"/>
      <c r="F23" s="25"/>
      <c r="G23" s="25"/>
      <c r="H23" s="23">
        <v>258700</v>
      </c>
      <c r="I23" s="23">
        <v>258700</v>
      </c>
      <c r="J23" s="23"/>
      <c r="K23" s="25"/>
    </row>
    <row r="24" ht="52.5" customHeight="1" spans="1:11">
      <c r="A24" s="22" t="s">
        <v>290</v>
      </c>
      <c r="B24" s="22" t="s">
        <v>506</v>
      </c>
      <c r="C24" s="22" t="s">
        <v>46</v>
      </c>
      <c r="D24" s="22" t="s">
        <v>90</v>
      </c>
      <c r="E24" s="22" t="s">
        <v>91</v>
      </c>
      <c r="F24" s="22" t="s">
        <v>227</v>
      </c>
      <c r="G24" s="22" t="s">
        <v>228</v>
      </c>
      <c r="H24" s="23">
        <v>258700</v>
      </c>
      <c r="I24" s="23">
        <v>258700</v>
      </c>
      <c r="J24" s="23"/>
      <c r="K24" s="25"/>
    </row>
    <row r="25" ht="52.5" customHeight="1" spans="1:11">
      <c r="A25" s="25"/>
      <c r="B25" s="22" t="s">
        <v>507</v>
      </c>
      <c r="C25" s="25"/>
      <c r="D25" s="25"/>
      <c r="E25" s="25"/>
      <c r="F25" s="25"/>
      <c r="G25" s="25"/>
      <c r="H25" s="23">
        <v>897700</v>
      </c>
      <c r="I25" s="23">
        <v>897700</v>
      </c>
      <c r="J25" s="23"/>
      <c r="K25" s="25"/>
    </row>
    <row r="26" ht="52.5" customHeight="1" spans="1:11">
      <c r="A26" s="22" t="s">
        <v>290</v>
      </c>
      <c r="B26" s="22" t="s">
        <v>507</v>
      </c>
      <c r="C26" s="22" t="s">
        <v>46</v>
      </c>
      <c r="D26" s="22" t="s">
        <v>84</v>
      </c>
      <c r="E26" s="22" t="s">
        <v>85</v>
      </c>
      <c r="F26" s="22" t="s">
        <v>252</v>
      </c>
      <c r="G26" s="22" t="s">
        <v>253</v>
      </c>
      <c r="H26" s="23">
        <v>3840</v>
      </c>
      <c r="I26" s="23">
        <v>3840</v>
      </c>
      <c r="J26" s="23"/>
      <c r="K26" s="25"/>
    </row>
    <row r="27" ht="52.5" customHeight="1" spans="1:11">
      <c r="A27" s="22" t="s">
        <v>290</v>
      </c>
      <c r="B27" s="22" t="s">
        <v>507</v>
      </c>
      <c r="C27" s="22" t="s">
        <v>46</v>
      </c>
      <c r="D27" s="22" t="s">
        <v>88</v>
      </c>
      <c r="E27" s="22" t="s">
        <v>89</v>
      </c>
      <c r="F27" s="22" t="s">
        <v>227</v>
      </c>
      <c r="G27" s="22" t="s">
        <v>228</v>
      </c>
      <c r="H27" s="23">
        <v>12208</v>
      </c>
      <c r="I27" s="23">
        <v>12208</v>
      </c>
      <c r="J27" s="23"/>
      <c r="K27" s="25"/>
    </row>
    <row r="28" ht="52.5" customHeight="1" spans="1:11">
      <c r="A28" s="22" t="s">
        <v>290</v>
      </c>
      <c r="B28" s="22" t="s">
        <v>507</v>
      </c>
      <c r="C28" s="22" t="s">
        <v>46</v>
      </c>
      <c r="D28" s="22" t="s">
        <v>88</v>
      </c>
      <c r="E28" s="22" t="s">
        <v>89</v>
      </c>
      <c r="F28" s="22" t="s">
        <v>227</v>
      </c>
      <c r="G28" s="22" t="s">
        <v>228</v>
      </c>
      <c r="H28" s="23">
        <v>845705.5</v>
      </c>
      <c r="I28" s="23">
        <v>845705.5</v>
      </c>
      <c r="J28" s="23"/>
      <c r="K28" s="25"/>
    </row>
    <row r="29" ht="52.5" customHeight="1" spans="1:11">
      <c r="A29" s="22" t="s">
        <v>290</v>
      </c>
      <c r="B29" s="22" t="s">
        <v>507</v>
      </c>
      <c r="C29" s="22" t="s">
        <v>46</v>
      </c>
      <c r="D29" s="22" t="s">
        <v>88</v>
      </c>
      <c r="E29" s="22" t="s">
        <v>89</v>
      </c>
      <c r="F29" s="22" t="s">
        <v>227</v>
      </c>
      <c r="G29" s="22" t="s">
        <v>228</v>
      </c>
      <c r="H29" s="23">
        <v>35946.5</v>
      </c>
      <c r="I29" s="23">
        <v>35946.5</v>
      </c>
      <c r="J29" s="23"/>
      <c r="K29" s="25"/>
    </row>
    <row r="30" ht="52.5" customHeight="1" spans="1:11">
      <c r="A30" s="25"/>
      <c r="B30" s="22" t="s">
        <v>508</v>
      </c>
      <c r="C30" s="25"/>
      <c r="D30" s="25"/>
      <c r="E30" s="25"/>
      <c r="F30" s="25"/>
      <c r="G30" s="25"/>
      <c r="H30" s="23">
        <v>446200</v>
      </c>
      <c r="I30" s="23">
        <v>446200</v>
      </c>
      <c r="J30" s="23"/>
      <c r="K30" s="25"/>
    </row>
    <row r="31" ht="52.5" customHeight="1" spans="1:11">
      <c r="A31" s="22" t="s">
        <v>290</v>
      </c>
      <c r="B31" s="22" t="s">
        <v>508</v>
      </c>
      <c r="C31" s="22" t="s">
        <v>46</v>
      </c>
      <c r="D31" s="22" t="s">
        <v>133</v>
      </c>
      <c r="E31" s="22" t="s">
        <v>134</v>
      </c>
      <c r="F31" s="22" t="s">
        <v>509</v>
      </c>
      <c r="G31" s="22" t="s">
        <v>510</v>
      </c>
      <c r="H31" s="23">
        <v>446200</v>
      </c>
      <c r="I31" s="23">
        <v>446200</v>
      </c>
      <c r="J31" s="23"/>
      <c r="K31" s="25"/>
    </row>
    <row r="32" ht="52.5" customHeight="1" spans="1:11">
      <c r="A32" s="25"/>
      <c r="B32" s="22" t="s">
        <v>511</v>
      </c>
      <c r="C32" s="25"/>
      <c r="D32" s="25"/>
      <c r="E32" s="25"/>
      <c r="F32" s="25"/>
      <c r="G32" s="25"/>
      <c r="H32" s="23">
        <v>1660000</v>
      </c>
      <c r="I32" s="23">
        <v>1660000</v>
      </c>
      <c r="J32" s="23"/>
      <c r="K32" s="25"/>
    </row>
    <row r="33" ht="52.5" customHeight="1" spans="1:11">
      <c r="A33" s="22" t="s">
        <v>290</v>
      </c>
      <c r="B33" s="22" t="s">
        <v>511</v>
      </c>
      <c r="C33" s="22" t="s">
        <v>46</v>
      </c>
      <c r="D33" s="22" t="s">
        <v>90</v>
      </c>
      <c r="E33" s="22" t="s">
        <v>91</v>
      </c>
      <c r="F33" s="22" t="s">
        <v>227</v>
      </c>
      <c r="G33" s="22" t="s">
        <v>228</v>
      </c>
      <c r="H33" s="23">
        <v>1660000</v>
      </c>
      <c r="I33" s="23">
        <v>1660000</v>
      </c>
      <c r="J33" s="23"/>
      <c r="K33" s="25"/>
    </row>
    <row r="34" ht="30" customHeight="1" spans="1:11">
      <c r="A34" s="37" t="s">
        <v>441</v>
      </c>
      <c r="B34" s="38"/>
      <c r="C34" s="38"/>
      <c r="D34" s="38"/>
      <c r="E34" s="38"/>
      <c r="F34" s="38"/>
      <c r="G34" s="38"/>
      <c r="H34" s="23">
        <v>5332500</v>
      </c>
      <c r="I34" s="23">
        <v>5332500</v>
      </c>
      <c r="J34" s="23"/>
      <c r="K34" s="41"/>
    </row>
  </sheetData>
  <mergeCells count="15">
    <mergeCell ref="A2:K2"/>
    <mergeCell ref="A3:G3"/>
    <mergeCell ref="I4:K4"/>
    <mergeCell ref="A34:G3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topLeftCell="A13" workbookViewId="0">
      <selection activeCell="C10" sqref="C10"/>
    </sheetView>
  </sheetViews>
  <sheetFormatPr defaultColWidth="9.13636363636364" defaultRowHeight="14.25" customHeight="1" outlineLevelCol="6"/>
  <cols>
    <col min="1" max="2" width="20.0454545454545" customWidth="1"/>
    <col min="3" max="3" width="25.5727272727273" customWidth="1"/>
    <col min="4" max="4" width="20.0454545454545" customWidth="1"/>
    <col min="5" max="7" width="21.0454545454545" customWidth="1"/>
  </cols>
  <sheetData>
    <row r="1" ht="13.5" customHeight="1" spans="1:7">
      <c r="A1" s="1"/>
      <c r="B1" s="1"/>
      <c r="C1" s="1"/>
      <c r="D1" s="2"/>
      <c r="E1" s="3"/>
      <c r="F1" s="3"/>
      <c r="G1" s="4" t="s">
        <v>512</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"单位名称："&amp;"盈江县退役军人事务局"</f>
        <v>单位名称：盈江县退役军人事务局</v>
      </c>
      <c r="B3" s="7"/>
      <c r="C3" s="7"/>
      <c r="D3" s="7"/>
      <c r="E3" s="8"/>
      <c r="F3" s="8"/>
      <c r="G3" s="9" t="s">
        <v>27</v>
      </c>
    </row>
    <row r="4" ht="21.75" customHeight="1" spans="1:7">
      <c r="A4" s="10" t="s">
        <v>277</v>
      </c>
      <c r="B4" s="10" t="s">
        <v>276</v>
      </c>
      <c r="C4" s="10" t="s">
        <v>168</v>
      </c>
      <c r="D4" s="11" t="s">
        <v>513</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3467460</v>
      </c>
      <c r="F8" s="23"/>
      <c r="G8" s="23"/>
    </row>
    <row r="9" ht="52.5" customHeight="1" spans="1:7">
      <c r="A9" s="24"/>
      <c r="B9" s="22" t="s">
        <v>514</v>
      </c>
      <c r="C9" s="22" t="s">
        <v>265</v>
      </c>
      <c r="D9" s="22" t="s">
        <v>515</v>
      </c>
      <c r="E9" s="23">
        <v>112860</v>
      </c>
      <c r="F9" s="23"/>
      <c r="G9" s="23"/>
    </row>
    <row r="10" ht="52.5" customHeight="1" spans="1:7">
      <c r="A10" s="25"/>
      <c r="B10" s="22" t="s">
        <v>516</v>
      </c>
      <c r="C10" s="22" t="s">
        <v>282</v>
      </c>
      <c r="D10" s="22" t="s">
        <v>515</v>
      </c>
      <c r="E10" s="23">
        <v>1403000</v>
      </c>
      <c r="F10" s="23"/>
      <c r="G10" s="23"/>
    </row>
    <row r="11" ht="52.5" customHeight="1" spans="1:7">
      <c r="A11" s="25"/>
      <c r="B11" s="22" t="s">
        <v>516</v>
      </c>
      <c r="C11" s="22" t="s">
        <v>287</v>
      </c>
      <c r="D11" s="22" t="s">
        <v>515</v>
      </c>
      <c r="E11" s="23">
        <v>3400</v>
      </c>
      <c r="F11" s="23"/>
      <c r="G11" s="23"/>
    </row>
    <row r="12" ht="52.5" customHeight="1" spans="1:7">
      <c r="A12" s="25"/>
      <c r="B12" s="22" t="s">
        <v>517</v>
      </c>
      <c r="C12" s="22" t="s">
        <v>298</v>
      </c>
      <c r="D12" s="22" t="s">
        <v>515</v>
      </c>
      <c r="E12" s="23">
        <v>260000</v>
      </c>
      <c r="F12" s="23"/>
      <c r="G12" s="23"/>
    </row>
    <row r="13" ht="52.5" customHeight="1" spans="1:7">
      <c r="A13" s="25"/>
      <c r="B13" s="22" t="s">
        <v>517</v>
      </c>
      <c r="C13" s="22" t="s">
        <v>310</v>
      </c>
      <c r="D13" s="22" t="s">
        <v>515</v>
      </c>
      <c r="E13" s="23">
        <v>168000</v>
      </c>
      <c r="F13" s="23"/>
      <c r="G13" s="23"/>
    </row>
    <row r="14" ht="52.5" customHeight="1" spans="1:7">
      <c r="A14" s="25"/>
      <c r="B14" s="22" t="s">
        <v>517</v>
      </c>
      <c r="C14" s="22" t="s">
        <v>306</v>
      </c>
      <c r="D14" s="22" t="s">
        <v>515</v>
      </c>
      <c r="E14" s="23">
        <v>260000</v>
      </c>
      <c r="F14" s="23"/>
      <c r="G14" s="23"/>
    </row>
    <row r="15" ht="52.5" customHeight="1" spans="1:7">
      <c r="A15" s="25"/>
      <c r="B15" s="22" t="s">
        <v>517</v>
      </c>
      <c r="C15" s="22" t="s">
        <v>296</v>
      </c>
      <c r="D15" s="22" t="s">
        <v>515</v>
      </c>
      <c r="E15" s="23">
        <v>50000</v>
      </c>
      <c r="F15" s="23"/>
      <c r="G15" s="23"/>
    </row>
    <row r="16" ht="52.5" customHeight="1" spans="1:7">
      <c r="A16" s="25"/>
      <c r="B16" s="22" t="s">
        <v>517</v>
      </c>
      <c r="C16" s="22" t="s">
        <v>292</v>
      </c>
      <c r="D16" s="22" t="s">
        <v>515</v>
      </c>
      <c r="E16" s="23">
        <v>148000</v>
      </c>
      <c r="F16" s="23"/>
      <c r="G16" s="23"/>
    </row>
    <row r="17" ht="52.5" customHeight="1" spans="1:7">
      <c r="A17" s="25"/>
      <c r="B17" s="22" t="s">
        <v>517</v>
      </c>
      <c r="C17" s="22" t="s">
        <v>312</v>
      </c>
      <c r="D17" s="22" t="s">
        <v>515</v>
      </c>
      <c r="E17" s="23">
        <v>120000</v>
      </c>
      <c r="F17" s="23"/>
      <c r="G17" s="23"/>
    </row>
    <row r="18" ht="52.5" customHeight="1" spans="1:7">
      <c r="A18" s="25"/>
      <c r="B18" s="22" t="s">
        <v>517</v>
      </c>
      <c r="C18" s="22" t="s">
        <v>314</v>
      </c>
      <c r="D18" s="22" t="s">
        <v>515</v>
      </c>
      <c r="E18" s="23">
        <v>136800</v>
      </c>
      <c r="F18" s="23"/>
      <c r="G18" s="23"/>
    </row>
    <row r="19" ht="52.5" customHeight="1" spans="1:7">
      <c r="A19" s="25"/>
      <c r="B19" s="22" t="s">
        <v>517</v>
      </c>
      <c r="C19" s="22" t="s">
        <v>316</v>
      </c>
      <c r="D19" s="22" t="s">
        <v>515</v>
      </c>
      <c r="E19" s="23">
        <v>644000</v>
      </c>
      <c r="F19" s="23"/>
      <c r="G19" s="23"/>
    </row>
    <row r="20" ht="52.5" customHeight="1" spans="1:7">
      <c r="A20" s="25"/>
      <c r="B20" s="22" t="s">
        <v>517</v>
      </c>
      <c r="C20" s="22" t="s">
        <v>289</v>
      </c>
      <c r="D20" s="22" t="s">
        <v>515</v>
      </c>
      <c r="E20" s="23">
        <v>161400</v>
      </c>
      <c r="F20" s="23"/>
      <c r="G20" s="23"/>
    </row>
    <row r="21" ht="30" customHeight="1" spans="1:7">
      <c r="A21" s="26" t="s">
        <v>30</v>
      </c>
      <c r="B21" s="27" t="s">
        <v>485</v>
      </c>
      <c r="C21" s="27"/>
      <c r="D21" s="28"/>
      <c r="E21" s="23">
        <v>3467460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3636363636364" defaultRowHeight="12" customHeight="1"/>
  <cols>
    <col min="1" max="2" width="17.8636363636364" customWidth="1"/>
    <col min="3" max="4" width="13" customWidth="1"/>
    <col min="5" max="5" width="12.1363636363636" customWidth="1"/>
    <col min="6" max="8" width="7.13636363636364" customWidth="1"/>
    <col min="9" max="9" width="12.1363636363636" customWidth="1"/>
    <col min="10" max="10" width="9.29090909090909" customWidth="1"/>
    <col min="11" max="12" width="11.4272727272727" customWidth="1"/>
    <col min="13" max="13" width="7.13636363636364" customWidth="1"/>
    <col min="14" max="14" width="12.1363636363636" customWidth="1"/>
    <col min="15" max="15" width="3.86363636363636" customWidth="1"/>
    <col min="16" max="16" width="5" customWidth="1"/>
    <col min="17" max="19" width="7.13636363636364" customWidth="1"/>
  </cols>
  <sheetData>
    <row r="1" ht="16.5" customHeight="1" spans="1:17">
      <c r="A1" s="184"/>
      <c r="B1" s="1"/>
      <c r="C1" s="1"/>
      <c r="D1" s="1"/>
      <c r="E1" s="1"/>
      <c r="F1" s="1"/>
      <c r="G1" s="1"/>
      <c r="H1" s="1"/>
      <c r="I1" s="85"/>
      <c r="J1" s="1"/>
      <c r="K1" s="1"/>
      <c r="L1" s="1"/>
      <c r="M1" s="1"/>
      <c r="N1" s="1"/>
      <c r="O1" s="1"/>
      <c r="P1" s="95" t="s">
        <v>26</v>
      </c>
      <c r="Q1" s="95"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"单位名称："&amp;"盈江县退役军人事务局"</f>
        <v>单位名称：盈江县退役军人事务局</v>
      </c>
      <c r="B3" s="31"/>
      <c r="C3" s="45"/>
      <c r="D3" s="45"/>
      <c r="E3" s="45"/>
      <c r="F3" s="45"/>
      <c r="G3" s="45"/>
      <c r="H3" s="45"/>
      <c r="I3" s="45"/>
      <c r="J3" s="45"/>
      <c r="K3" s="45"/>
      <c r="L3" s="45"/>
      <c r="M3" s="45"/>
      <c r="N3" s="45"/>
      <c r="O3" s="45"/>
      <c r="P3" s="95" t="s">
        <v>27</v>
      </c>
      <c r="Q3" s="95"/>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87" t="s">
        <v>38</v>
      </c>
      <c r="J5" s="187"/>
      <c r="K5" s="187"/>
      <c r="L5" s="187"/>
      <c r="M5" s="187"/>
      <c r="N5" s="187"/>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5" t="s">
        <v>45</v>
      </c>
      <c r="B8" s="185" t="s">
        <v>46</v>
      </c>
      <c r="C8" s="23">
        <v>10071915.43</v>
      </c>
      <c r="D8" s="23">
        <v>10071915.43</v>
      </c>
      <c r="E8" s="23">
        <v>9071915.43</v>
      </c>
      <c r="F8" s="23"/>
      <c r="G8" s="23"/>
      <c r="H8" s="23"/>
      <c r="I8" s="23">
        <v>1000000</v>
      </c>
      <c r="J8" s="23"/>
      <c r="K8" s="23"/>
      <c r="L8" s="23"/>
      <c r="M8" s="23"/>
      <c r="N8" s="23">
        <v>1000000</v>
      </c>
      <c r="O8" s="23"/>
      <c r="P8" s="23"/>
      <c r="Q8" s="23"/>
      <c r="R8" s="23"/>
      <c r="S8" s="23"/>
    </row>
    <row r="9" ht="30" customHeight="1" spans="1:19">
      <c r="A9" s="12" t="s">
        <v>30</v>
      </c>
      <c r="B9" s="186"/>
      <c r="C9" s="175">
        <v>10071915.43</v>
      </c>
      <c r="D9" s="175">
        <v>10071915.43</v>
      </c>
      <c r="E9" s="175">
        <v>9071915.43</v>
      </c>
      <c r="F9" s="175"/>
      <c r="G9" s="175"/>
      <c r="H9" s="175"/>
      <c r="I9" s="175">
        <v>1000000</v>
      </c>
      <c r="J9" s="175"/>
      <c r="K9" s="175"/>
      <c r="L9" s="175"/>
      <c r="M9" s="175"/>
      <c r="N9" s="175">
        <v>1000000</v>
      </c>
      <c r="O9" s="175"/>
      <c r="P9" s="175"/>
      <c r="Q9" s="175"/>
      <c r="R9" s="175"/>
      <c r="S9" s="17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topLeftCell="A6" workbookViewId="0">
      <selection activeCell="B37" sqref="B37"/>
    </sheetView>
  </sheetViews>
  <sheetFormatPr defaultColWidth="16.4272727272727" defaultRowHeight="14.5"/>
  <cols>
    <col min="1" max="1" width="16.4272727272727" customWidth="1"/>
    <col min="2" max="2" width="34.7090909090909" customWidth="1"/>
    <col min="3" max="16384" width="16.4272727272727" customWidth="1"/>
  </cols>
  <sheetData>
    <row r="1" spans="1:15">
      <c r="A1" s="177"/>
      <c r="B1" s="177"/>
      <c r="C1" s="177"/>
      <c r="D1" s="177"/>
      <c r="E1" s="177"/>
      <c r="F1" s="177"/>
      <c r="G1" s="177"/>
      <c r="H1" s="177"/>
      <c r="I1" s="177"/>
      <c r="J1" s="177"/>
      <c r="K1" s="177"/>
      <c r="L1" s="177"/>
      <c r="M1" s="177"/>
      <c r="N1" s="42" t="s">
        <v>47</v>
      </c>
      <c r="O1" s="42"/>
    </row>
    <row r="2" ht="28.5" spans="1:15">
      <c r="A2" s="178" t="str">
        <f>"2025"&amp;"年部门支出预算表"</f>
        <v>2025年部门支出预算表</v>
      </c>
      <c r="B2" s="178"/>
      <c r="C2" s="178"/>
      <c r="D2" s="178"/>
      <c r="E2" s="178"/>
      <c r="F2" s="178"/>
      <c r="G2" s="178"/>
      <c r="H2" s="178"/>
      <c r="I2" s="178"/>
      <c r="J2" s="178"/>
      <c r="K2" s="178"/>
      <c r="L2" s="178"/>
      <c r="M2" s="178"/>
      <c r="N2" s="178"/>
      <c r="O2" s="178"/>
    </row>
    <row r="3" spans="1:15">
      <c r="A3" s="31" t="str">
        <f>"单位名称："&amp;"盈江县退役军人事务局"</f>
        <v>单位名称：盈江县退役军人事务局</v>
      </c>
      <c r="B3" s="31"/>
      <c r="C3" s="31"/>
      <c r="D3" s="31"/>
      <c r="E3" s="31"/>
      <c r="F3" s="31"/>
      <c r="G3" s="177"/>
      <c r="H3" s="177"/>
      <c r="I3" s="177"/>
      <c r="J3" s="177"/>
      <c r="K3" s="177"/>
      <c r="L3" s="177"/>
      <c r="M3" s="177"/>
      <c r="N3" s="42" t="s">
        <v>1</v>
      </c>
      <c r="O3" s="42"/>
    </row>
    <row r="4" spans="1:15">
      <c r="A4" s="179" t="s">
        <v>48</v>
      </c>
      <c r="B4" s="179" t="s">
        <v>49</v>
      </c>
      <c r="C4" s="179" t="s">
        <v>30</v>
      </c>
      <c r="D4" s="179" t="s">
        <v>34</v>
      </c>
      <c r="E4" s="179"/>
      <c r="F4" s="179"/>
      <c r="G4" s="179" t="s">
        <v>35</v>
      </c>
      <c r="H4" s="179" t="s">
        <v>36</v>
      </c>
      <c r="I4" s="179" t="s">
        <v>50</v>
      </c>
      <c r="J4" s="179" t="s">
        <v>51</v>
      </c>
      <c r="K4" s="179"/>
      <c r="L4" s="179"/>
      <c r="M4" s="179"/>
      <c r="N4" s="179"/>
      <c r="O4" s="179"/>
    </row>
    <row r="5" spans="1:15">
      <c r="A5" s="179"/>
      <c r="B5" s="179"/>
      <c r="C5" s="179"/>
      <c r="D5" s="179" t="s">
        <v>33</v>
      </c>
      <c r="E5" s="179" t="s">
        <v>52</v>
      </c>
      <c r="F5" s="179" t="s">
        <v>53</v>
      </c>
      <c r="G5" s="179"/>
      <c r="H5" s="179"/>
      <c r="I5" s="179"/>
      <c r="J5" s="179" t="s">
        <v>33</v>
      </c>
      <c r="K5" s="179" t="s">
        <v>54</v>
      </c>
      <c r="L5" s="179" t="s">
        <v>55</v>
      </c>
      <c r="M5" s="179" t="s">
        <v>56</v>
      </c>
      <c r="N5" s="179" t="s">
        <v>57</v>
      </c>
      <c r="O5" s="179" t="s">
        <v>58</v>
      </c>
    </row>
    <row r="6" spans="1:15">
      <c r="A6" s="180" t="s">
        <v>59</v>
      </c>
      <c r="B6" s="180" t="s">
        <v>60</v>
      </c>
      <c r="C6" s="180" t="s">
        <v>61</v>
      </c>
      <c r="D6" s="180" t="s">
        <v>62</v>
      </c>
      <c r="E6" s="180" t="s">
        <v>63</v>
      </c>
      <c r="F6" s="180" t="s">
        <v>64</v>
      </c>
      <c r="G6" s="180" t="s">
        <v>65</v>
      </c>
      <c r="H6" s="180" t="s">
        <v>66</v>
      </c>
      <c r="I6" s="180" t="s">
        <v>67</v>
      </c>
      <c r="J6" s="180" t="s">
        <v>68</v>
      </c>
      <c r="K6" s="180" t="s">
        <v>69</v>
      </c>
      <c r="L6" s="180" t="s">
        <v>70</v>
      </c>
      <c r="M6" s="180" t="s">
        <v>71</v>
      </c>
      <c r="N6" s="180" t="s">
        <v>72</v>
      </c>
      <c r="O6" s="180" t="s">
        <v>73</v>
      </c>
    </row>
    <row r="7" spans="1:15">
      <c r="A7" s="181" t="s">
        <v>74</v>
      </c>
      <c r="B7" s="181" t="s">
        <v>75</v>
      </c>
      <c r="C7" s="148">
        <v>9807265.73</v>
      </c>
      <c r="D7" s="148">
        <v>8807265.73</v>
      </c>
      <c r="E7" s="148">
        <v>5452665.73</v>
      </c>
      <c r="F7" s="148">
        <v>3354600</v>
      </c>
      <c r="G7" s="148"/>
      <c r="H7" s="148"/>
      <c r="I7" s="148"/>
      <c r="J7" s="148">
        <v>1000000</v>
      </c>
      <c r="K7" s="148"/>
      <c r="L7" s="148"/>
      <c r="M7" s="148"/>
      <c r="N7" s="148"/>
      <c r="O7" s="148">
        <v>1000000</v>
      </c>
    </row>
    <row r="8" spans="1:15">
      <c r="A8" s="182" t="s">
        <v>76</v>
      </c>
      <c r="B8" s="182" t="s">
        <v>77</v>
      </c>
      <c r="C8" s="148">
        <v>220750.02</v>
      </c>
      <c r="D8" s="148">
        <v>220750.02</v>
      </c>
      <c r="E8" s="148">
        <v>220750.02</v>
      </c>
      <c r="F8" s="148"/>
      <c r="G8" s="148"/>
      <c r="H8" s="148"/>
      <c r="I8" s="148"/>
      <c r="J8" s="148"/>
      <c r="K8" s="148"/>
      <c r="L8" s="148"/>
      <c r="M8" s="148"/>
      <c r="N8" s="148"/>
      <c r="O8" s="148"/>
    </row>
    <row r="9" spans="1:15">
      <c r="A9" s="183" t="s">
        <v>78</v>
      </c>
      <c r="B9" s="183" t="s">
        <v>79</v>
      </c>
      <c r="C9" s="148">
        <v>220750.02</v>
      </c>
      <c r="D9" s="148">
        <v>220750.02</v>
      </c>
      <c r="E9" s="148">
        <v>220750.02</v>
      </c>
      <c r="F9" s="148"/>
      <c r="G9" s="148"/>
      <c r="H9" s="148"/>
      <c r="I9" s="148"/>
      <c r="J9" s="148"/>
      <c r="K9" s="148"/>
      <c r="L9" s="148"/>
      <c r="M9" s="148"/>
      <c r="N9" s="148"/>
      <c r="O9" s="148"/>
    </row>
    <row r="10" spans="1:15">
      <c r="A10" s="183" t="s">
        <v>80</v>
      </c>
      <c r="B10" s="183" t="s">
        <v>81</v>
      </c>
      <c r="C10" s="148"/>
      <c r="D10" s="148"/>
      <c r="E10" s="148"/>
      <c r="F10" s="148"/>
      <c r="G10" s="148"/>
      <c r="H10" s="148"/>
      <c r="I10" s="148"/>
      <c r="J10" s="148"/>
      <c r="K10" s="148"/>
      <c r="L10" s="148"/>
      <c r="M10" s="148"/>
      <c r="N10" s="148"/>
      <c r="O10" s="148"/>
    </row>
    <row r="11" spans="1:15">
      <c r="A11" s="182" t="s">
        <v>82</v>
      </c>
      <c r="B11" s="182" t="s">
        <v>83</v>
      </c>
      <c r="C11" s="148">
        <v>4445891</v>
      </c>
      <c r="D11" s="148">
        <v>4445891</v>
      </c>
      <c r="E11" s="148">
        <v>2774891</v>
      </c>
      <c r="F11" s="148">
        <v>1671000</v>
      </c>
      <c r="G11" s="148"/>
      <c r="H11" s="148"/>
      <c r="I11" s="148"/>
      <c r="J11" s="148"/>
      <c r="K11" s="148"/>
      <c r="L11" s="148"/>
      <c r="M11" s="148"/>
      <c r="N11" s="148"/>
      <c r="O11" s="148"/>
    </row>
    <row r="12" spans="1:15">
      <c r="A12" s="183" t="s">
        <v>84</v>
      </c>
      <c r="B12" s="183" t="s">
        <v>85</v>
      </c>
      <c r="C12" s="148">
        <v>452896</v>
      </c>
      <c r="D12" s="148">
        <v>452896</v>
      </c>
      <c r="E12" s="148">
        <v>452896</v>
      </c>
      <c r="F12" s="148"/>
      <c r="G12" s="148"/>
      <c r="H12" s="148"/>
      <c r="I12" s="148"/>
      <c r="J12" s="148"/>
      <c r="K12" s="148"/>
      <c r="L12" s="148"/>
      <c r="M12" s="148"/>
      <c r="N12" s="148"/>
      <c r="O12" s="148"/>
    </row>
    <row r="13" spans="1:15">
      <c r="A13" s="183" t="s">
        <v>86</v>
      </c>
      <c r="B13" s="183" t="s">
        <v>87</v>
      </c>
      <c r="C13" s="148">
        <v>123435</v>
      </c>
      <c r="D13" s="148">
        <v>123435</v>
      </c>
      <c r="E13" s="148">
        <v>123435</v>
      </c>
      <c r="F13" s="148"/>
      <c r="G13" s="148"/>
      <c r="H13" s="148"/>
      <c r="I13" s="148"/>
      <c r="J13" s="148"/>
      <c r="K13" s="148"/>
      <c r="L13" s="148"/>
      <c r="M13" s="148"/>
      <c r="N13" s="148"/>
      <c r="O13" s="148"/>
    </row>
    <row r="14" spans="1:15">
      <c r="A14" s="183" t="s">
        <v>88</v>
      </c>
      <c r="B14" s="183" t="s">
        <v>89</v>
      </c>
      <c r="C14" s="148">
        <v>686000</v>
      </c>
      <c r="D14" s="148">
        <v>686000</v>
      </c>
      <c r="E14" s="148">
        <v>686000</v>
      </c>
      <c r="F14" s="148"/>
      <c r="G14" s="148"/>
      <c r="H14" s="148"/>
      <c r="I14" s="148"/>
      <c r="J14" s="148"/>
      <c r="K14" s="148"/>
      <c r="L14" s="148"/>
      <c r="M14" s="148"/>
      <c r="N14" s="148"/>
      <c r="O14" s="148"/>
    </row>
    <row r="15" spans="1:15">
      <c r="A15" s="183" t="s">
        <v>90</v>
      </c>
      <c r="B15" s="183" t="s">
        <v>91</v>
      </c>
      <c r="C15" s="148">
        <v>373000</v>
      </c>
      <c r="D15" s="148">
        <v>373000</v>
      </c>
      <c r="E15" s="148">
        <v>373000</v>
      </c>
      <c r="F15" s="148"/>
      <c r="G15" s="148"/>
      <c r="H15" s="148"/>
      <c r="I15" s="148"/>
      <c r="J15" s="148"/>
      <c r="K15" s="148"/>
      <c r="L15" s="148"/>
      <c r="M15" s="148"/>
      <c r="N15" s="148"/>
      <c r="O15" s="148"/>
    </row>
    <row r="16" spans="1:15">
      <c r="A16" s="183" t="s">
        <v>92</v>
      </c>
      <c r="B16" s="183" t="s">
        <v>93</v>
      </c>
      <c r="C16" s="148">
        <v>157500</v>
      </c>
      <c r="D16" s="148">
        <v>157500</v>
      </c>
      <c r="E16" s="148">
        <v>157500</v>
      </c>
      <c r="F16" s="148"/>
      <c r="G16" s="148"/>
      <c r="H16" s="148"/>
      <c r="I16" s="148"/>
      <c r="J16" s="148"/>
      <c r="K16" s="148"/>
      <c r="L16" s="148"/>
      <c r="M16" s="148"/>
      <c r="N16" s="148"/>
      <c r="O16" s="148"/>
    </row>
    <row r="17" spans="1:15">
      <c r="A17" s="183" t="s">
        <v>94</v>
      </c>
      <c r="B17" s="183" t="s">
        <v>95</v>
      </c>
      <c r="C17" s="148">
        <v>198000</v>
      </c>
      <c r="D17" s="148">
        <v>198000</v>
      </c>
      <c r="E17" s="148"/>
      <c r="F17" s="148">
        <v>198000</v>
      </c>
      <c r="G17" s="148"/>
      <c r="H17" s="148"/>
      <c r="I17" s="148"/>
      <c r="J17" s="148"/>
      <c r="K17" s="148"/>
      <c r="L17" s="148"/>
      <c r="M17" s="148"/>
      <c r="N17" s="148"/>
      <c r="O17" s="148"/>
    </row>
    <row r="18" spans="1:15">
      <c r="A18" s="183" t="s">
        <v>96</v>
      </c>
      <c r="B18" s="183" t="s">
        <v>97</v>
      </c>
      <c r="C18" s="148">
        <v>2455060</v>
      </c>
      <c r="D18" s="148">
        <v>2455060</v>
      </c>
      <c r="E18" s="148">
        <v>982060</v>
      </c>
      <c r="F18" s="148">
        <v>1473000</v>
      </c>
      <c r="G18" s="148"/>
      <c r="H18" s="148"/>
      <c r="I18" s="148"/>
      <c r="J18" s="148"/>
      <c r="K18" s="148"/>
      <c r="L18" s="148"/>
      <c r="M18" s="148"/>
      <c r="N18" s="148"/>
      <c r="O18" s="148"/>
    </row>
    <row r="19" spans="1:15">
      <c r="A19" s="182" t="s">
        <v>98</v>
      </c>
      <c r="B19" s="182" t="s">
        <v>99</v>
      </c>
      <c r="C19" s="148">
        <v>3420200</v>
      </c>
      <c r="D19" s="148">
        <v>2420200</v>
      </c>
      <c r="E19" s="148">
        <v>1050000</v>
      </c>
      <c r="F19" s="148">
        <v>1370200</v>
      </c>
      <c r="G19" s="148"/>
      <c r="H19" s="148"/>
      <c r="I19" s="148"/>
      <c r="J19" s="148">
        <v>1000000</v>
      </c>
      <c r="K19" s="148"/>
      <c r="L19" s="148"/>
      <c r="M19" s="148"/>
      <c r="N19" s="148"/>
      <c r="O19" s="148">
        <v>1000000</v>
      </c>
    </row>
    <row r="20" spans="1:15">
      <c r="A20" s="183" t="s">
        <v>100</v>
      </c>
      <c r="B20" s="183" t="s">
        <v>101</v>
      </c>
      <c r="C20" s="148">
        <v>1050000</v>
      </c>
      <c r="D20" s="148">
        <v>1050000</v>
      </c>
      <c r="E20" s="148">
        <v>1050000</v>
      </c>
      <c r="F20" s="148"/>
      <c r="G20" s="148"/>
      <c r="H20" s="148"/>
      <c r="I20" s="148"/>
      <c r="J20" s="148"/>
      <c r="K20" s="148"/>
      <c r="L20" s="148"/>
      <c r="M20" s="148"/>
      <c r="N20" s="148"/>
      <c r="O20" s="148"/>
    </row>
    <row r="21" spans="1:15">
      <c r="A21" s="183" t="s">
        <v>102</v>
      </c>
      <c r="B21" s="183" t="s">
        <v>103</v>
      </c>
      <c r="C21" s="148">
        <v>1150000</v>
      </c>
      <c r="D21" s="148">
        <v>150000</v>
      </c>
      <c r="E21" s="148"/>
      <c r="F21" s="148">
        <v>150000</v>
      </c>
      <c r="G21" s="148"/>
      <c r="H21" s="148"/>
      <c r="I21" s="148"/>
      <c r="J21" s="148">
        <v>1000000</v>
      </c>
      <c r="K21" s="148"/>
      <c r="L21" s="148"/>
      <c r="M21" s="148"/>
      <c r="N21" s="148"/>
      <c r="O21" s="148">
        <v>1000000</v>
      </c>
    </row>
    <row r="22" spans="1:15">
      <c r="A22" s="183" t="s">
        <v>104</v>
      </c>
      <c r="B22" s="183" t="s">
        <v>105</v>
      </c>
      <c r="C22" s="148">
        <v>11400</v>
      </c>
      <c r="D22" s="148">
        <v>11400</v>
      </c>
      <c r="E22" s="148"/>
      <c r="F22" s="148">
        <v>11400</v>
      </c>
      <c r="G22" s="148"/>
      <c r="H22" s="148"/>
      <c r="I22" s="148"/>
      <c r="J22" s="148"/>
      <c r="K22" s="148"/>
      <c r="L22" s="148"/>
      <c r="M22" s="148"/>
      <c r="N22" s="148"/>
      <c r="O22" s="148"/>
    </row>
    <row r="23" spans="1:15">
      <c r="A23" s="183" t="s">
        <v>106</v>
      </c>
      <c r="B23" s="183" t="s">
        <v>107</v>
      </c>
      <c r="C23" s="148">
        <v>168000</v>
      </c>
      <c r="D23" s="148">
        <v>168000</v>
      </c>
      <c r="E23" s="148"/>
      <c r="F23" s="148">
        <v>168000</v>
      </c>
      <c r="G23" s="148"/>
      <c r="H23" s="148"/>
      <c r="I23" s="148"/>
      <c r="J23" s="148"/>
      <c r="K23" s="148"/>
      <c r="L23" s="148"/>
      <c r="M23" s="148"/>
      <c r="N23" s="148"/>
      <c r="O23" s="148"/>
    </row>
    <row r="24" spans="1:15">
      <c r="A24" s="183" t="s">
        <v>108</v>
      </c>
      <c r="B24" s="183" t="s">
        <v>109</v>
      </c>
      <c r="C24" s="148">
        <v>780800</v>
      </c>
      <c r="D24" s="148">
        <v>780800</v>
      </c>
      <c r="E24" s="148"/>
      <c r="F24" s="148">
        <v>780800</v>
      </c>
      <c r="G24" s="148"/>
      <c r="H24" s="148"/>
      <c r="I24" s="148"/>
      <c r="J24" s="148"/>
      <c r="K24" s="148"/>
      <c r="L24" s="148"/>
      <c r="M24" s="148"/>
      <c r="N24" s="148"/>
      <c r="O24" s="148"/>
    </row>
    <row r="25" spans="1:15">
      <c r="A25" s="183" t="s">
        <v>110</v>
      </c>
      <c r="B25" s="183" t="s">
        <v>111</v>
      </c>
      <c r="C25" s="148">
        <v>260000</v>
      </c>
      <c r="D25" s="148">
        <v>260000</v>
      </c>
      <c r="E25" s="148"/>
      <c r="F25" s="148">
        <v>260000</v>
      </c>
      <c r="G25" s="148"/>
      <c r="H25" s="148"/>
      <c r="I25" s="148"/>
      <c r="J25" s="148"/>
      <c r="K25" s="148"/>
      <c r="L25" s="148"/>
      <c r="M25" s="148"/>
      <c r="N25" s="148"/>
      <c r="O25" s="148"/>
    </row>
    <row r="26" spans="1:15">
      <c r="A26" s="182" t="s">
        <v>112</v>
      </c>
      <c r="B26" s="182" t="s">
        <v>113</v>
      </c>
      <c r="C26" s="148">
        <v>1715813.92</v>
      </c>
      <c r="D26" s="148">
        <v>1715813.92</v>
      </c>
      <c r="E26" s="148">
        <v>1402413.92</v>
      </c>
      <c r="F26" s="148">
        <v>313400</v>
      </c>
      <c r="G26" s="148"/>
      <c r="H26" s="148"/>
      <c r="I26" s="148"/>
      <c r="J26" s="148"/>
      <c r="K26" s="148"/>
      <c r="L26" s="148"/>
      <c r="M26" s="148"/>
      <c r="N26" s="148"/>
      <c r="O26" s="148"/>
    </row>
    <row r="27" spans="1:15">
      <c r="A27" s="183" t="s">
        <v>114</v>
      </c>
      <c r="B27" s="183" t="s">
        <v>115</v>
      </c>
      <c r="C27" s="148">
        <v>1665813.92</v>
      </c>
      <c r="D27" s="148">
        <v>1665813.92</v>
      </c>
      <c r="E27" s="148">
        <v>1402413.92</v>
      </c>
      <c r="F27" s="148">
        <v>263400</v>
      </c>
      <c r="G27" s="148"/>
      <c r="H27" s="148"/>
      <c r="I27" s="148"/>
      <c r="J27" s="148"/>
      <c r="K27" s="148"/>
      <c r="L27" s="148"/>
      <c r="M27" s="148"/>
      <c r="N27" s="148"/>
      <c r="O27" s="148"/>
    </row>
    <row r="28" spans="1:15">
      <c r="A28" s="183" t="s">
        <v>116</v>
      </c>
      <c r="B28" s="183" t="s">
        <v>117</v>
      </c>
      <c r="C28" s="148">
        <v>50000</v>
      </c>
      <c r="D28" s="148">
        <v>50000</v>
      </c>
      <c r="E28" s="148"/>
      <c r="F28" s="148">
        <v>50000</v>
      </c>
      <c r="G28" s="148"/>
      <c r="H28" s="148"/>
      <c r="I28" s="148"/>
      <c r="J28" s="148"/>
      <c r="K28" s="148"/>
      <c r="L28" s="148"/>
      <c r="M28" s="148"/>
      <c r="N28" s="148"/>
      <c r="O28" s="148"/>
    </row>
    <row r="29" spans="1:15">
      <c r="A29" s="182" t="s">
        <v>118</v>
      </c>
      <c r="B29" s="182" t="s">
        <v>119</v>
      </c>
      <c r="C29" s="148">
        <v>4610.79</v>
      </c>
      <c r="D29" s="148">
        <v>4610.79</v>
      </c>
      <c r="E29" s="148">
        <v>4610.79</v>
      </c>
      <c r="F29" s="148"/>
      <c r="G29" s="148"/>
      <c r="H29" s="148"/>
      <c r="I29" s="148"/>
      <c r="J29" s="148"/>
      <c r="K29" s="148"/>
      <c r="L29" s="148"/>
      <c r="M29" s="148"/>
      <c r="N29" s="148"/>
      <c r="O29" s="148"/>
    </row>
    <row r="30" spans="1:15">
      <c r="A30" s="183" t="s">
        <v>120</v>
      </c>
      <c r="B30" s="183" t="s">
        <v>119</v>
      </c>
      <c r="C30" s="148">
        <v>4610.79</v>
      </c>
      <c r="D30" s="148">
        <v>4610.79</v>
      </c>
      <c r="E30" s="148">
        <v>4610.79</v>
      </c>
      <c r="F30" s="148"/>
      <c r="G30" s="148"/>
      <c r="H30" s="148"/>
      <c r="I30" s="148"/>
      <c r="J30" s="148"/>
      <c r="K30" s="148"/>
      <c r="L30" s="148"/>
      <c r="M30" s="148"/>
      <c r="N30" s="148"/>
      <c r="O30" s="148"/>
    </row>
    <row r="31" spans="1:15">
      <c r="A31" s="181" t="s">
        <v>121</v>
      </c>
      <c r="B31" s="181" t="s">
        <v>122</v>
      </c>
      <c r="C31" s="148">
        <v>115354.7</v>
      </c>
      <c r="D31" s="148">
        <v>115354.7</v>
      </c>
      <c r="E31" s="148">
        <v>115354.7</v>
      </c>
      <c r="F31" s="148"/>
      <c r="G31" s="148"/>
      <c r="H31" s="148"/>
      <c r="I31" s="148"/>
      <c r="J31" s="148"/>
      <c r="K31" s="148"/>
      <c r="L31" s="148"/>
      <c r="M31" s="148"/>
      <c r="N31" s="148"/>
      <c r="O31" s="148"/>
    </row>
    <row r="32" spans="1:15">
      <c r="A32" s="182" t="s">
        <v>123</v>
      </c>
      <c r="B32" s="182" t="s">
        <v>124</v>
      </c>
      <c r="C32" s="148">
        <v>115354.7</v>
      </c>
      <c r="D32" s="148">
        <v>115354.7</v>
      </c>
      <c r="E32" s="148">
        <v>115354.7</v>
      </c>
      <c r="F32" s="148"/>
      <c r="G32" s="148"/>
      <c r="H32" s="148"/>
      <c r="I32" s="148"/>
      <c r="J32" s="148"/>
      <c r="K32" s="148"/>
      <c r="L32" s="148"/>
      <c r="M32" s="148"/>
      <c r="N32" s="148"/>
      <c r="O32" s="148"/>
    </row>
    <row r="33" spans="1:15">
      <c r="A33" s="183" t="s">
        <v>125</v>
      </c>
      <c r="B33" s="183" t="s">
        <v>126</v>
      </c>
      <c r="C33" s="148">
        <v>108995.32</v>
      </c>
      <c r="D33" s="148">
        <v>108995.32</v>
      </c>
      <c r="E33" s="148">
        <v>108995.32</v>
      </c>
      <c r="F33" s="148"/>
      <c r="G33" s="148"/>
      <c r="H33" s="148"/>
      <c r="I33" s="148"/>
      <c r="J33" s="148"/>
      <c r="K33" s="148"/>
      <c r="L33" s="148"/>
      <c r="M33" s="148"/>
      <c r="N33" s="148"/>
      <c r="O33" s="148"/>
    </row>
    <row r="34" spans="1:15">
      <c r="A34" s="183" t="s">
        <v>127</v>
      </c>
      <c r="B34" s="183" t="s">
        <v>128</v>
      </c>
      <c r="C34" s="148"/>
      <c r="D34" s="148"/>
      <c r="E34" s="148"/>
      <c r="F34" s="148"/>
      <c r="G34" s="148"/>
      <c r="H34" s="148"/>
      <c r="I34" s="148"/>
      <c r="J34" s="148"/>
      <c r="K34" s="148"/>
      <c r="L34" s="148"/>
      <c r="M34" s="148"/>
      <c r="N34" s="148"/>
      <c r="O34" s="148"/>
    </row>
    <row r="35" spans="1:15">
      <c r="A35" s="183" t="s">
        <v>129</v>
      </c>
      <c r="B35" s="183" t="s">
        <v>130</v>
      </c>
      <c r="C35" s="148">
        <v>6359.38</v>
      </c>
      <c r="D35" s="148">
        <v>6359.38</v>
      </c>
      <c r="E35" s="148">
        <v>6359.38</v>
      </c>
      <c r="F35" s="148"/>
      <c r="G35" s="148"/>
      <c r="H35" s="148"/>
      <c r="I35" s="148"/>
      <c r="J35" s="148"/>
      <c r="K35" s="148"/>
      <c r="L35" s="148"/>
      <c r="M35" s="148"/>
      <c r="N35" s="148"/>
      <c r="O35" s="148"/>
    </row>
    <row r="36" spans="1:15">
      <c r="A36" s="182" t="s">
        <v>131</v>
      </c>
      <c r="B36" s="182" t="s">
        <v>132</v>
      </c>
      <c r="C36" s="148"/>
      <c r="D36" s="148"/>
      <c r="E36" s="148"/>
      <c r="F36" s="148"/>
      <c r="G36" s="148"/>
      <c r="H36" s="148"/>
      <c r="I36" s="148"/>
      <c r="J36" s="148"/>
      <c r="K36" s="148"/>
      <c r="L36" s="148"/>
      <c r="M36" s="148"/>
      <c r="N36" s="148"/>
      <c r="O36" s="148"/>
    </row>
    <row r="37" spans="1:15">
      <c r="A37" s="183" t="s">
        <v>133</v>
      </c>
      <c r="B37" s="183" t="s">
        <v>134</v>
      </c>
      <c r="C37" s="148"/>
      <c r="D37" s="148"/>
      <c r="E37" s="148"/>
      <c r="F37" s="148"/>
      <c r="G37" s="148"/>
      <c r="H37" s="148"/>
      <c r="I37" s="148"/>
      <c r="J37" s="148"/>
      <c r="K37" s="148"/>
      <c r="L37" s="148"/>
      <c r="M37" s="148"/>
      <c r="N37" s="148"/>
      <c r="O37" s="148"/>
    </row>
    <row r="38" spans="1:15">
      <c r="A38" s="181" t="s">
        <v>135</v>
      </c>
      <c r="B38" s="181" t="s">
        <v>136</v>
      </c>
      <c r="C38" s="148">
        <v>149295</v>
      </c>
      <c r="D38" s="148">
        <v>149295</v>
      </c>
      <c r="E38" s="148">
        <v>149295</v>
      </c>
      <c r="F38" s="148"/>
      <c r="G38" s="148"/>
      <c r="H38" s="148"/>
      <c r="I38" s="148"/>
      <c r="J38" s="148"/>
      <c r="K38" s="148"/>
      <c r="L38" s="148"/>
      <c r="M38" s="148"/>
      <c r="N38" s="148"/>
      <c r="O38" s="148"/>
    </row>
    <row r="39" spans="1:15">
      <c r="A39" s="182" t="s">
        <v>137</v>
      </c>
      <c r="B39" s="182" t="s">
        <v>138</v>
      </c>
      <c r="C39" s="148">
        <v>149295</v>
      </c>
      <c r="D39" s="148">
        <v>149295</v>
      </c>
      <c r="E39" s="148">
        <v>149295</v>
      </c>
      <c r="F39" s="148"/>
      <c r="G39" s="148"/>
      <c r="H39" s="148"/>
      <c r="I39" s="148"/>
      <c r="J39" s="148"/>
      <c r="K39" s="148"/>
      <c r="L39" s="148"/>
      <c r="M39" s="148"/>
      <c r="N39" s="148"/>
      <c r="O39" s="148"/>
    </row>
    <row r="40" spans="1:15">
      <c r="A40" s="183" t="s">
        <v>139</v>
      </c>
      <c r="B40" s="183" t="s">
        <v>140</v>
      </c>
      <c r="C40" s="148">
        <v>149295</v>
      </c>
      <c r="D40" s="148">
        <v>149295</v>
      </c>
      <c r="E40" s="148">
        <v>149295</v>
      </c>
      <c r="F40" s="148"/>
      <c r="G40" s="148"/>
      <c r="H40" s="148"/>
      <c r="I40" s="148"/>
      <c r="J40" s="148"/>
      <c r="K40" s="148"/>
      <c r="L40" s="148"/>
      <c r="M40" s="148"/>
      <c r="N40" s="148"/>
      <c r="O40" s="148"/>
    </row>
    <row r="41" spans="1:15">
      <c r="A41" s="180" t="s">
        <v>30</v>
      </c>
      <c r="B41" s="180"/>
      <c r="C41" s="148">
        <v>10071915.43</v>
      </c>
      <c r="D41" s="148">
        <v>9071915.43</v>
      </c>
      <c r="E41" s="148">
        <v>5717315.43</v>
      </c>
      <c r="F41" s="148">
        <v>3354600</v>
      </c>
      <c r="G41" s="148"/>
      <c r="H41" s="148"/>
      <c r="I41" s="148"/>
      <c r="J41" s="148">
        <v>1000000</v>
      </c>
      <c r="K41" s="148"/>
      <c r="L41" s="148"/>
      <c r="M41" s="148"/>
      <c r="N41" s="148"/>
      <c r="O41" s="148">
        <v>1000000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5"/>
      <c r="B1" s="45"/>
      <c r="C1" s="45"/>
      <c r="D1" s="95" t="s">
        <v>141</v>
      </c>
    </row>
    <row r="2" ht="30.75" customHeight="1" spans="1:4">
      <c r="A2" s="169" t="str">
        <f>"2025"&amp;"年部门财政拨款收支预算总表"</f>
        <v>2025年部门财政拨款收支预算总表</v>
      </c>
      <c r="B2" s="169"/>
      <c r="C2" s="169"/>
      <c r="D2" s="169"/>
    </row>
    <row r="3" ht="18.75" customHeight="1" spans="1:4">
      <c r="A3" s="31" t="str">
        <f>"单位名称："&amp;"盈江县退役军人事务局"</f>
        <v>单位名称：盈江县退役军人事务局</v>
      </c>
      <c r="B3" s="170"/>
      <c r="C3" s="170"/>
      <c r="D3" s="96" t="s">
        <v>1</v>
      </c>
    </row>
    <row r="4" ht="19.5" customHeight="1" spans="1:4">
      <c r="A4" s="12" t="s">
        <v>142</v>
      </c>
      <c r="B4" s="14"/>
      <c r="C4" s="12" t="s">
        <v>143</v>
      </c>
      <c r="D4" s="14"/>
    </row>
    <row r="5" ht="21.75" customHeight="1" spans="1:4">
      <c r="A5" s="71" t="s">
        <v>144</v>
      </c>
      <c r="B5" s="11" t="s">
        <v>5</v>
      </c>
      <c r="C5" s="71" t="s">
        <v>145</v>
      </c>
      <c r="D5" s="11" t="s">
        <v>5</v>
      </c>
    </row>
    <row r="6" ht="17.25" customHeight="1" spans="1:4">
      <c r="A6" s="73"/>
      <c r="B6" s="18"/>
      <c r="C6" s="73"/>
      <c r="D6" s="18"/>
    </row>
    <row r="7" ht="19.5" customHeight="1" spans="1:4">
      <c r="A7" s="171" t="s">
        <v>146</v>
      </c>
      <c r="B7" s="23">
        <v>9071915.43</v>
      </c>
      <c r="C7" s="171" t="s">
        <v>147</v>
      </c>
      <c r="D7" s="23">
        <v>9071915.43</v>
      </c>
    </row>
    <row r="8" ht="19.5" customHeight="1" spans="1:4">
      <c r="A8" s="171" t="s">
        <v>148</v>
      </c>
      <c r="B8" s="23">
        <v>9071915.43</v>
      </c>
      <c r="C8" s="172" t="str">
        <f>"（"&amp;"一"&amp;"）"&amp;"社会保障和就业支出"</f>
        <v>（一）社会保障和就业支出</v>
      </c>
      <c r="D8" s="23">
        <v>8807265.73</v>
      </c>
    </row>
    <row r="9" ht="19.5" customHeight="1" spans="1:4">
      <c r="A9" s="173" t="s">
        <v>149</v>
      </c>
      <c r="B9" s="23"/>
      <c r="C9" s="172" t="str">
        <f>"（"&amp;"二"&amp;"）"&amp;"卫生健康支出"</f>
        <v>（二）卫生健康支出</v>
      </c>
      <c r="D9" s="23">
        <v>115354.7</v>
      </c>
    </row>
    <row r="10" ht="19.5" customHeight="1" spans="1:4">
      <c r="A10" s="173" t="s">
        <v>150</v>
      </c>
      <c r="B10" s="23"/>
      <c r="C10" s="172" t="str">
        <f>"（"&amp;"三"&amp;"）"&amp;"住房保障支出"</f>
        <v>（三）住房保障支出</v>
      </c>
      <c r="D10" s="23">
        <v>149295</v>
      </c>
    </row>
    <row r="11" ht="19.5" customHeight="1" spans="1:4">
      <c r="A11" s="173" t="s">
        <v>151</v>
      </c>
      <c r="B11" s="23"/>
      <c r="C11" s="172"/>
      <c r="D11" s="23"/>
    </row>
    <row r="12" ht="19.5" customHeight="1" spans="1:4">
      <c r="A12" s="173" t="s">
        <v>148</v>
      </c>
      <c r="B12" s="23"/>
      <c r="C12" s="172"/>
      <c r="D12" s="23"/>
    </row>
    <row r="13" ht="19.5" customHeight="1" spans="1:4">
      <c r="A13" s="173" t="s">
        <v>149</v>
      </c>
      <c r="B13" s="23"/>
      <c r="C13" s="172"/>
      <c r="D13" s="23"/>
    </row>
    <row r="14" ht="19.5" customHeight="1" spans="1:4">
      <c r="A14" s="173" t="s">
        <v>150</v>
      </c>
      <c r="B14" s="23"/>
      <c r="C14" s="172"/>
      <c r="D14" s="23"/>
    </row>
    <row r="15" ht="19.5" customHeight="1" spans="1:4">
      <c r="A15" s="174"/>
      <c r="B15" s="23"/>
      <c r="C15" s="172"/>
      <c r="D15" s="23"/>
    </row>
    <row r="16" ht="19.5" customHeight="1" spans="1:4">
      <c r="A16" s="174"/>
      <c r="B16" s="23"/>
      <c r="C16" s="172"/>
      <c r="D16" s="23"/>
    </row>
    <row r="17" ht="19.5" customHeight="1" spans="1:4">
      <c r="A17" s="174"/>
      <c r="B17" s="23"/>
      <c r="C17" s="172"/>
      <c r="D17" s="23"/>
    </row>
    <row r="18" ht="19.5" customHeight="1" spans="1:4">
      <c r="A18" s="174"/>
      <c r="B18" s="23"/>
      <c r="C18" s="172"/>
      <c r="D18" s="23"/>
    </row>
    <row r="19" ht="19.5" customHeight="1" spans="1:4">
      <c r="A19" s="174"/>
      <c r="B19" s="23"/>
      <c r="C19" s="172"/>
      <c r="D19" s="23"/>
    </row>
    <row r="20" ht="19.5" customHeight="1" spans="1:4">
      <c r="A20" s="171"/>
      <c r="B20" s="23"/>
      <c r="C20" s="172"/>
      <c r="D20" s="23"/>
    </row>
    <row r="21" ht="19.5" customHeight="1" spans="1:4">
      <c r="A21" s="171"/>
      <c r="B21" s="23"/>
      <c r="C21" s="171"/>
      <c r="D21" s="23"/>
    </row>
    <row r="22" ht="19.5" customHeight="1" spans="1:4">
      <c r="A22" s="171"/>
      <c r="B22" s="23"/>
      <c r="C22" s="171"/>
      <c r="D22" s="23"/>
    </row>
    <row r="23" ht="19.5" customHeight="1" spans="1:4">
      <c r="A23" s="171"/>
      <c r="B23" s="23"/>
      <c r="C23" s="171"/>
      <c r="D23" s="23"/>
    </row>
    <row r="24" ht="19.5" customHeight="1" spans="1:4">
      <c r="A24" s="171"/>
      <c r="B24" s="23"/>
      <c r="C24" s="171"/>
      <c r="D24" s="23"/>
    </row>
    <row r="25" ht="19.5" customHeight="1" spans="1:4">
      <c r="A25" s="171"/>
      <c r="B25" s="23"/>
      <c r="C25" s="171"/>
      <c r="D25" s="23"/>
    </row>
    <row r="26" ht="19.5" customHeight="1" spans="1:4">
      <c r="A26" s="172"/>
      <c r="B26" s="23"/>
      <c r="C26" s="171"/>
      <c r="D26" s="23"/>
    </row>
    <row r="27" ht="19.5" customHeight="1" spans="1:4">
      <c r="A27" s="171"/>
      <c r="B27" s="23"/>
      <c r="C27" s="171"/>
      <c r="D27" s="23"/>
    </row>
    <row r="28" customHeight="1" spans="1:4">
      <c r="A28" s="171"/>
      <c r="B28" s="23"/>
      <c r="C28" s="173"/>
      <c r="D28" s="23"/>
    </row>
    <row r="29" ht="19.5" customHeight="1" spans="1:4">
      <c r="A29" s="171"/>
      <c r="B29" s="23"/>
      <c r="C29" s="171"/>
      <c r="D29" s="23"/>
    </row>
    <row r="30" ht="19.5" customHeight="1" spans="1:4">
      <c r="A30" s="172"/>
      <c r="B30" s="23"/>
      <c r="C30" s="171"/>
      <c r="D30" s="23"/>
    </row>
    <row r="31" ht="18" customHeight="1" spans="1:4">
      <c r="A31" s="172"/>
      <c r="B31" s="23"/>
      <c r="C31" s="171"/>
      <c r="D31" s="23"/>
    </row>
    <row r="32" ht="18" customHeight="1" spans="1:4">
      <c r="A32" s="172"/>
      <c r="B32" s="23"/>
      <c r="C32" s="173"/>
      <c r="D32" s="23"/>
    </row>
    <row r="33" ht="18" customHeight="1" spans="1:4">
      <c r="A33" s="172"/>
      <c r="B33" s="23"/>
      <c r="C33" s="173"/>
      <c r="D33" s="23"/>
    </row>
    <row r="34" ht="19.5" customHeight="1" spans="1:4">
      <c r="A34" s="172"/>
      <c r="B34" s="175"/>
      <c r="C34" s="171"/>
      <c r="D34" s="175"/>
    </row>
    <row r="35" ht="19.5" customHeight="1" spans="1:4">
      <c r="A35" s="172"/>
      <c r="B35" s="23"/>
      <c r="C35" s="171" t="s">
        <v>152</v>
      </c>
      <c r="D35" s="23"/>
    </row>
    <row r="36" ht="19.5" customHeight="1" spans="1:4">
      <c r="A36" s="176" t="s">
        <v>24</v>
      </c>
      <c r="B36" s="23">
        <v>9071915.43</v>
      </c>
      <c r="C36" s="176" t="s">
        <v>25</v>
      </c>
      <c r="D36" s="23">
        <v>9071915.43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workbookViewId="0">
      <selection activeCell="B13" sqref="B13"/>
    </sheetView>
  </sheetViews>
  <sheetFormatPr defaultColWidth="10.2909090909091" defaultRowHeight="15" customHeight="1" outlineLevelCol="6"/>
  <cols>
    <col min="1" max="1" width="16.7090909090909" style="135" customWidth="1"/>
    <col min="2" max="2" width="43.1363636363636" style="135" customWidth="1"/>
    <col min="3" max="7" width="19.2909090909091" style="135" customWidth="1"/>
    <col min="8" max="16384" width="10.2909090909091" style="135"/>
  </cols>
  <sheetData>
    <row r="1" ht="18.75" customHeight="1" spans="1:7">
      <c r="A1" s="160"/>
      <c r="B1" s="160"/>
      <c r="C1" s="160"/>
      <c r="D1" s="160"/>
      <c r="E1" s="160"/>
      <c r="F1" s="160"/>
      <c r="G1" s="161" t="s">
        <v>153</v>
      </c>
    </row>
    <row r="2" ht="33" customHeight="1" spans="1:7">
      <c r="A2" s="162" t="str">
        <f>"2025"&amp;"年一般公共预算支出预算表（按功能科目分类）"</f>
        <v>2025年一般公共预算支出预算表（按功能科目分类）</v>
      </c>
      <c r="B2" s="162"/>
      <c r="C2" s="162"/>
      <c r="D2" s="162"/>
      <c r="E2" s="162"/>
      <c r="F2" s="162"/>
      <c r="G2" s="162"/>
    </row>
    <row r="3" ht="18.75" customHeight="1" spans="1:7">
      <c r="A3" s="163" t="str">
        <f>"单位名称："&amp;"盈江县退役军人事务局"</f>
        <v>单位名称：盈江县退役军人事务局</v>
      </c>
      <c r="B3" s="163"/>
      <c r="C3" s="160"/>
      <c r="D3" s="160"/>
      <c r="E3" s="160"/>
      <c r="F3" s="160"/>
      <c r="G3" s="161" t="s">
        <v>1</v>
      </c>
    </row>
    <row r="4" ht="18.75" customHeight="1" spans="1:7">
      <c r="A4" s="164" t="s">
        <v>154</v>
      </c>
      <c r="B4" s="164"/>
      <c r="C4" s="164" t="s">
        <v>30</v>
      </c>
      <c r="D4" s="164" t="s">
        <v>52</v>
      </c>
      <c r="E4" s="164"/>
      <c r="F4" s="164"/>
      <c r="G4" s="164" t="s">
        <v>53</v>
      </c>
    </row>
    <row r="5" ht="18.75" customHeight="1" spans="1:7">
      <c r="A5" s="164" t="s">
        <v>48</v>
      </c>
      <c r="B5" s="164" t="s">
        <v>49</v>
      </c>
      <c r="C5" s="164"/>
      <c r="D5" s="164" t="s">
        <v>33</v>
      </c>
      <c r="E5" s="164" t="s">
        <v>155</v>
      </c>
      <c r="F5" s="164" t="s">
        <v>156</v>
      </c>
      <c r="G5" s="164"/>
    </row>
    <row r="6" ht="18.75" customHeight="1" spans="1:7">
      <c r="A6" s="164" t="s">
        <v>59</v>
      </c>
      <c r="B6" s="164" t="s">
        <v>60</v>
      </c>
      <c r="C6" s="164" t="s">
        <v>61</v>
      </c>
      <c r="D6" s="164" t="s">
        <v>62</v>
      </c>
      <c r="E6" s="164" t="s">
        <v>63</v>
      </c>
      <c r="F6" s="164" t="s">
        <v>64</v>
      </c>
      <c r="G6" s="164" t="s">
        <v>65</v>
      </c>
    </row>
    <row r="7" ht="18.75" customHeight="1" spans="1:7">
      <c r="A7" s="165" t="s">
        <v>74</v>
      </c>
      <c r="B7" s="165" t="s">
        <v>75</v>
      </c>
      <c r="C7" s="166">
        <v>8807265.73</v>
      </c>
      <c r="D7" s="166">
        <v>5452665.73</v>
      </c>
      <c r="E7" s="166">
        <v>5296315.81</v>
      </c>
      <c r="F7" s="166">
        <v>156349.92</v>
      </c>
      <c r="G7" s="166">
        <v>3354600</v>
      </c>
    </row>
    <row r="8" ht="18.75" customHeight="1" outlineLevel="1" spans="1:7">
      <c r="A8" s="167" t="s">
        <v>76</v>
      </c>
      <c r="B8" s="167" t="s">
        <v>77</v>
      </c>
      <c r="C8" s="166">
        <v>220750.02</v>
      </c>
      <c r="D8" s="166">
        <v>220750.02</v>
      </c>
      <c r="E8" s="166">
        <v>220750.02</v>
      </c>
      <c r="F8" s="166"/>
      <c r="G8" s="166"/>
    </row>
    <row r="9" s="135" customFormat="1" ht="18.75" customHeight="1" outlineLevel="2" spans="1:7">
      <c r="A9" s="168" t="s">
        <v>78</v>
      </c>
      <c r="B9" s="168" t="s">
        <v>79</v>
      </c>
      <c r="C9" s="166">
        <v>220750.02</v>
      </c>
      <c r="D9" s="166">
        <v>220750.02</v>
      </c>
      <c r="E9" s="166">
        <v>220750.02</v>
      </c>
      <c r="F9" s="166"/>
      <c r="G9" s="166"/>
    </row>
    <row r="10" ht="18.75" customHeight="1" outlineLevel="1" spans="1:7">
      <c r="A10" s="167" t="s">
        <v>82</v>
      </c>
      <c r="B10" s="167" t="s">
        <v>83</v>
      </c>
      <c r="C10" s="166">
        <v>4445891</v>
      </c>
      <c r="D10" s="166">
        <v>2774891</v>
      </c>
      <c r="E10" s="166">
        <v>2774891</v>
      </c>
      <c r="F10" s="166"/>
      <c r="G10" s="166">
        <v>1671000</v>
      </c>
    </row>
    <row r="11" s="135" customFormat="1" ht="18.75" customHeight="1" outlineLevel="2" spans="1:7">
      <c r="A11" s="168" t="s">
        <v>84</v>
      </c>
      <c r="B11" s="168" t="s">
        <v>85</v>
      </c>
      <c r="C11" s="166">
        <v>452896</v>
      </c>
      <c r="D11" s="166">
        <v>452896</v>
      </c>
      <c r="E11" s="166">
        <v>452896</v>
      </c>
      <c r="F11" s="166"/>
      <c r="G11" s="166"/>
    </row>
    <row r="12" s="135" customFormat="1" ht="18.75" customHeight="1" outlineLevel="2" spans="1:7">
      <c r="A12" s="168" t="s">
        <v>86</v>
      </c>
      <c r="B12" s="168" t="s">
        <v>87</v>
      </c>
      <c r="C12" s="166">
        <v>123435</v>
      </c>
      <c r="D12" s="166">
        <v>123435</v>
      </c>
      <c r="E12" s="166">
        <v>123435</v>
      </c>
      <c r="F12" s="166"/>
      <c r="G12" s="166"/>
    </row>
    <row r="13" s="135" customFormat="1" ht="18.75" customHeight="1" outlineLevel="2" spans="1:7">
      <c r="A13" s="168" t="s">
        <v>88</v>
      </c>
      <c r="B13" s="168" t="s">
        <v>89</v>
      </c>
      <c r="C13" s="166">
        <v>686000</v>
      </c>
      <c r="D13" s="166">
        <v>686000</v>
      </c>
      <c r="E13" s="166">
        <v>686000</v>
      </c>
      <c r="F13" s="166"/>
      <c r="G13" s="166"/>
    </row>
    <row r="14" s="135" customFormat="1" ht="18.75" customHeight="1" outlineLevel="2" spans="1:7">
      <c r="A14" s="168" t="s">
        <v>90</v>
      </c>
      <c r="B14" s="168" t="s">
        <v>91</v>
      </c>
      <c r="C14" s="166">
        <v>373000</v>
      </c>
      <c r="D14" s="166">
        <v>373000</v>
      </c>
      <c r="E14" s="166">
        <v>373000</v>
      </c>
      <c r="F14" s="166"/>
      <c r="G14" s="166"/>
    </row>
    <row r="15" s="135" customFormat="1" ht="18.75" customHeight="1" outlineLevel="2" spans="1:7">
      <c r="A15" s="168" t="s">
        <v>92</v>
      </c>
      <c r="B15" s="168" t="s">
        <v>93</v>
      </c>
      <c r="C15" s="166">
        <v>157500</v>
      </c>
      <c r="D15" s="166">
        <v>157500</v>
      </c>
      <c r="E15" s="166">
        <v>157500</v>
      </c>
      <c r="F15" s="166"/>
      <c r="G15" s="166"/>
    </row>
    <row r="16" s="135" customFormat="1" ht="18.75" customHeight="1" outlineLevel="2" spans="1:7">
      <c r="A16" s="168" t="s">
        <v>94</v>
      </c>
      <c r="B16" s="168" t="s">
        <v>95</v>
      </c>
      <c r="C16" s="166">
        <v>198000</v>
      </c>
      <c r="D16" s="166"/>
      <c r="E16" s="166"/>
      <c r="F16" s="166"/>
      <c r="G16" s="166">
        <v>198000</v>
      </c>
    </row>
    <row r="17" s="135" customFormat="1" ht="18.75" customHeight="1" outlineLevel="2" spans="1:7">
      <c r="A17" s="168" t="s">
        <v>96</v>
      </c>
      <c r="B17" s="168" t="s">
        <v>97</v>
      </c>
      <c r="C17" s="166">
        <v>2455060</v>
      </c>
      <c r="D17" s="166">
        <v>982060</v>
      </c>
      <c r="E17" s="166">
        <v>982060</v>
      </c>
      <c r="F17" s="166"/>
      <c r="G17" s="166">
        <v>1473000</v>
      </c>
    </row>
    <row r="18" ht="18.75" customHeight="1" outlineLevel="1" spans="1:7">
      <c r="A18" s="167" t="s">
        <v>98</v>
      </c>
      <c r="B18" s="167" t="s">
        <v>99</v>
      </c>
      <c r="C18" s="166">
        <v>2420200</v>
      </c>
      <c r="D18" s="166">
        <v>1050000</v>
      </c>
      <c r="E18" s="166">
        <v>1050000</v>
      </c>
      <c r="F18" s="166"/>
      <c r="G18" s="166">
        <v>1370200</v>
      </c>
    </row>
    <row r="19" s="135" customFormat="1" ht="18.75" customHeight="1" outlineLevel="2" spans="1:7">
      <c r="A19" s="168" t="s">
        <v>100</v>
      </c>
      <c r="B19" s="168" t="s">
        <v>101</v>
      </c>
      <c r="C19" s="166">
        <v>1050000</v>
      </c>
      <c r="D19" s="166">
        <v>1050000</v>
      </c>
      <c r="E19" s="166">
        <v>1050000</v>
      </c>
      <c r="F19" s="166"/>
      <c r="G19" s="166"/>
    </row>
    <row r="20" s="135" customFormat="1" ht="18.75" customHeight="1" outlineLevel="2" spans="1:7">
      <c r="A20" s="168" t="s">
        <v>102</v>
      </c>
      <c r="B20" s="168" t="s">
        <v>103</v>
      </c>
      <c r="C20" s="166">
        <v>150000</v>
      </c>
      <c r="D20" s="166"/>
      <c r="E20" s="166"/>
      <c r="F20" s="166"/>
      <c r="G20" s="166">
        <v>150000</v>
      </c>
    </row>
    <row r="21" s="135" customFormat="1" ht="18.75" customHeight="1" outlineLevel="2" spans="1:7">
      <c r="A21" s="168" t="s">
        <v>104</v>
      </c>
      <c r="B21" s="168" t="s">
        <v>105</v>
      </c>
      <c r="C21" s="166">
        <v>11400</v>
      </c>
      <c r="D21" s="166"/>
      <c r="E21" s="166"/>
      <c r="F21" s="166"/>
      <c r="G21" s="166">
        <v>11400</v>
      </c>
    </row>
    <row r="22" s="135" customFormat="1" ht="18.75" customHeight="1" outlineLevel="2" spans="1:7">
      <c r="A22" s="168" t="s">
        <v>106</v>
      </c>
      <c r="B22" s="168" t="s">
        <v>107</v>
      </c>
      <c r="C22" s="166">
        <v>168000</v>
      </c>
      <c r="D22" s="166"/>
      <c r="E22" s="166"/>
      <c r="F22" s="166"/>
      <c r="G22" s="166">
        <v>168000</v>
      </c>
    </row>
    <row r="23" s="135" customFormat="1" ht="18.75" customHeight="1" outlineLevel="2" spans="1:7">
      <c r="A23" s="168" t="s">
        <v>108</v>
      </c>
      <c r="B23" s="168" t="s">
        <v>109</v>
      </c>
      <c r="C23" s="166">
        <v>780800</v>
      </c>
      <c r="D23" s="166"/>
      <c r="E23" s="166"/>
      <c r="F23" s="166"/>
      <c r="G23" s="166">
        <v>780800</v>
      </c>
    </row>
    <row r="24" s="135" customFormat="1" ht="18.75" customHeight="1" outlineLevel="2" spans="1:7">
      <c r="A24" s="168" t="s">
        <v>110</v>
      </c>
      <c r="B24" s="168" t="s">
        <v>111</v>
      </c>
      <c r="C24" s="166">
        <v>260000</v>
      </c>
      <c r="D24" s="166"/>
      <c r="E24" s="166"/>
      <c r="F24" s="166"/>
      <c r="G24" s="166">
        <v>260000</v>
      </c>
    </row>
    <row r="25" ht="18.75" customHeight="1" outlineLevel="1" spans="1:7">
      <c r="A25" s="167" t="s">
        <v>112</v>
      </c>
      <c r="B25" s="167" t="s">
        <v>113</v>
      </c>
      <c r="C25" s="166">
        <v>1715813.92</v>
      </c>
      <c r="D25" s="166">
        <v>1402413.92</v>
      </c>
      <c r="E25" s="166">
        <v>1246064</v>
      </c>
      <c r="F25" s="166">
        <v>156349.92</v>
      </c>
      <c r="G25" s="166">
        <v>313400</v>
      </c>
    </row>
    <row r="26" s="135" customFormat="1" ht="18.75" customHeight="1" outlineLevel="2" spans="1:7">
      <c r="A26" s="168" t="s">
        <v>114</v>
      </c>
      <c r="B26" s="168" t="s">
        <v>115</v>
      </c>
      <c r="C26" s="166">
        <v>1665813.92</v>
      </c>
      <c r="D26" s="166">
        <v>1402413.92</v>
      </c>
      <c r="E26" s="166">
        <v>1246064</v>
      </c>
      <c r="F26" s="166">
        <v>156349.92</v>
      </c>
      <c r="G26" s="166">
        <v>263400</v>
      </c>
    </row>
    <row r="27" s="135" customFormat="1" ht="18.75" customHeight="1" outlineLevel="2" spans="1:7">
      <c r="A27" s="168" t="s">
        <v>116</v>
      </c>
      <c r="B27" s="168" t="s">
        <v>117</v>
      </c>
      <c r="C27" s="166">
        <v>50000</v>
      </c>
      <c r="D27" s="166"/>
      <c r="E27" s="166"/>
      <c r="F27" s="166"/>
      <c r="G27" s="166">
        <v>50000</v>
      </c>
    </row>
    <row r="28" ht="18.75" customHeight="1" outlineLevel="1" spans="1:7">
      <c r="A28" s="167" t="s">
        <v>118</v>
      </c>
      <c r="B28" s="167" t="s">
        <v>119</v>
      </c>
      <c r="C28" s="166">
        <v>4610.79</v>
      </c>
      <c r="D28" s="166">
        <v>4610.79</v>
      </c>
      <c r="E28" s="166">
        <v>4610.79</v>
      </c>
      <c r="F28" s="166"/>
      <c r="G28" s="166"/>
    </row>
    <row r="29" s="135" customFormat="1" ht="18.75" customHeight="1" outlineLevel="2" spans="1:7">
      <c r="A29" s="168" t="s">
        <v>120</v>
      </c>
      <c r="B29" s="168" t="s">
        <v>119</v>
      </c>
      <c r="C29" s="166">
        <v>4610.79</v>
      </c>
      <c r="D29" s="166">
        <v>4610.79</v>
      </c>
      <c r="E29" s="166">
        <v>4610.79</v>
      </c>
      <c r="F29" s="166"/>
      <c r="G29" s="166"/>
    </row>
    <row r="30" ht="18.75" customHeight="1" spans="1:7">
      <c r="A30" s="165" t="s">
        <v>121</v>
      </c>
      <c r="B30" s="165" t="s">
        <v>122</v>
      </c>
      <c r="C30" s="166">
        <v>115354.7</v>
      </c>
      <c r="D30" s="166">
        <v>115354.7</v>
      </c>
      <c r="E30" s="166">
        <v>115354.7</v>
      </c>
      <c r="F30" s="166"/>
      <c r="G30" s="166"/>
    </row>
    <row r="31" ht="18.75" customHeight="1" outlineLevel="1" spans="1:7">
      <c r="A31" s="167" t="s">
        <v>123</v>
      </c>
      <c r="B31" s="167" t="s">
        <v>124</v>
      </c>
      <c r="C31" s="166">
        <v>115354.7</v>
      </c>
      <c r="D31" s="166">
        <v>115354.7</v>
      </c>
      <c r="E31" s="166">
        <v>115354.7</v>
      </c>
      <c r="F31" s="166"/>
      <c r="G31" s="166"/>
    </row>
    <row r="32" s="135" customFormat="1" ht="18.75" customHeight="1" outlineLevel="2" spans="1:7">
      <c r="A32" s="168" t="s">
        <v>125</v>
      </c>
      <c r="B32" s="168" t="s">
        <v>126</v>
      </c>
      <c r="C32" s="166">
        <v>108995.32</v>
      </c>
      <c r="D32" s="166">
        <v>108995.32</v>
      </c>
      <c r="E32" s="166">
        <v>108995.32</v>
      </c>
      <c r="F32" s="166"/>
      <c r="G32" s="166"/>
    </row>
    <row r="33" s="135" customFormat="1" ht="18.75" customHeight="1" outlineLevel="2" spans="1:7">
      <c r="A33" s="168" t="s">
        <v>129</v>
      </c>
      <c r="B33" s="168" t="s">
        <v>130</v>
      </c>
      <c r="C33" s="166">
        <v>6359.38</v>
      </c>
      <c r="D33" s="166">
        <v>6359.38</v>
      </c>
      <c r="E33" s="166">
        <v>6359.38</v>
      </c>
      <c r="F33" s="166"/>
      <c r="G33" s="166"/>
    </row>
    <row r="34" ht="18.75" customHeight="1" spans="1:7">
      <c r="A34" s="165" t="s">
        <v>135</v>
      </c>
      <c r="B34" s="165" t="s">
        <v>136</v>
      </c>
      <c r="C34" s="166">
        <v>149295</v>
      </c>
      <c r="D34" s="166">
        <v>149295</v>
      </c>
      <c r="E34" s="166">
        <v>149295</v>
      </c>
      <c r="F34" s="166"/>
      <c r="G34" s="166"/>
    </row>
    <row r="35" ht="18.75" customHeight="1" outlineLevel="1" spans="1:7">
      <c r="A35" s="167" t="s">
        <v>137</v>
      </c>
      <c r="B35" s="167" t="s">
        <v>138</v>
      </c>
      <c r="C35" s="166">
        <v>149295</v>
      </c>
      <c r="D35" s="166">
        <v>149295</v>
      </c>
      <c r="E35" s="166">
        <v>149295</v>
      </c>
      <c r="F35" s="166"/>
      <c r="G35" s="166"/>
    </row>
    <row r="36" s="135" customFormat="1" ht="18.75" customHeight="1" outlineLevel="2" spans="1:7">
      <c r="A36" s="168" t="s">
        <v>139</v>
      </c>
      <c r="B36" s="168" t="s">
        <v>140</v>
      </c>
      <c r="C36" s="166">
        <v>149295</v>
      </c>
      <c r="D36" s="166">
        <v>149295</v>
      </c>
      <c r="E36" s="166">
        <v>149295</v>
      </c>
      <c r="F36" s="166"/>
      <c r="G36" s="166"/>
    </row>
    <row r="37" ht="18.75" customHeight="1" spans="1:7">
      <c r="A37" s="164" t="s">
        <v>30</v>
      </c>
      <c r="B37" s="164"/>
      <c r="C37" s="166">
        <v>9071915.43</v>
      </c>
      <c r="D37" s="166">
        <v>5717315.43</v>
      </c>
      <c r="E37" s="166">
        <v>5560965.51</v>
      </c>
      <c r="F37" s="166">
        <v>156349.92</v>
      </c>
      <c r="G37" s="166">
        <v>3354600</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51"/>
      <c r="B1" s="151"/>
      <c r="C1" s="152"/>
      <c r="D1" s="1"/>
      <c r="E1" s="1"/>
      <c r="F1" s="153" t="s">
        <v>157</v>
      </c>
    </row>
    <row r="2" ht="33.75" customHeight="1" spans="1:6">
      <c r="A2" s="154" t="str">
        <f>"2025"&amp;"年一般公共预算“三公”经费支出预算表"</f>
        <v>2025年一般公共预算“三公”经费支出预算表</v>
      </c>
      <c r="B2" s="154"/>
      <c r="C2" s="154"/>
      <c r="D2" s="154"/>
      <c r="E2" s="154"/>
      <c r="F2" s="154"/>
    </row>
    <row r="3" ht="21.75" customHeight="1" spans="1:6">
      <c r="A3" s="155" t="str">
        <f>"单位名称："&amp;"盈江县退役军人事务局"</f>
        <v>单位名称：盈江县退役军人事务局</v>
      </c>
      <c r="B3" s="151"/>
      <c r="C3" s="152"/>
      <c r="D3" s="3"/>
      <c r="E3" s="1"/>
      <c r="F3" s="153" t="s">
        <v>27</v>
      </c>
    </row>
    <row r="4" ht="19.5" customHeight="1" spans="1:6">
      <c r="A4" s="11" t="s">
        <v>158</v>
      </c>
      <c r="B4" s="71" t="s">
        <v>159</v>
      </c>
      <c r="C4" s="12" t="s">
        <v>160</v>
      </c>
      <c r="D4" s="13"/>
      <c r="E4" s="14"/>
      <c r="F4" s="71" t="s">
        <v>161</v>
      </c>
    </row>
    <row r="5" ht="19.5" customHeight="1" spans="1:6">
      <c r="A5" s="18"/>
      <c r="B5" s="73"/>
      <c r="C5" s="35" t="s">
        <v>33</v>
      </c>
      <c r="D5" s="35" t="s">
        <v>162</v>
      </c>
      <c r="E5" s="35" t="s">
        <v>163</v>
      </c>
      <c r="F5" s="73"/>
    </row>
    <row r="6" ht="18.75" customHeight="1" spans="1:6">
      <c r="A6" s="156">
        <v>1</v>
      </c>
      <c r="B6" s="156">
        <v>2</v>
      </c>
      <c r="C6" s="157">
        <v>3</v>
      </c>
      <c r="D6" s="156">
        <v>4</v>
      </c>
      <c r="E6" s="156">
        <v>5</v>
      </c>
      <c r="F6" s="156">
        <v>6</v>
      </c>
    </row>
    <row r="7" ht="24.75" customHeight="1" spans="1:6">
      <c r="A7" s="158">
        <v>10000</v>
      </c>
      <c r="B7" s="158"/>
      <c r="C7" s="159"/>
      <c r="D7" s="158"/>
      <c r="E7" s="158"/>
      <c r="F7" s="158">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5"/>
  <sheetViews>
    <sheetView showZeros="0" topLeftCell="A20" workbookViewId="0">
      <selection activeCell="C40" sqref="C40"/>
    </sheetView>
  </sheetViews>
  <sheetFormatPr defaultColWidth="13.1363636363636" defaultRowHeight="14.5"/>
  <cols>
    <col min="1" max="1" width="23.4272727272727" customWidth="1"/>
    <col min="2" max="2" width="24.5727272727273" customWidth="1"/>
    <col min="3" max="3" width="21.1363636363636" customWidth="1"/>
    <col min="4" max="4" width="13.1363636363636" customWidth="1"/>
    <col min="5" max="5" width="27.2909090909091" customWidth="1"/>
    <col min="6" max="16384" width="13.1363636363636" customWidth="1"/>
  </cols>
  <sheetData>
    <row r="1" spans="1:23">
      <c r="A1" s="144"/>
      <c r="B1" s="144"/>
      <c r="C1" s="144"/>
      <c r="D1" s="144"/>
      <c r="E1" s="144"/>
      <c r="F1" s="144"/>
      <c r="G1" s="144"/>
      <c r="H1" s="144"/>
      <c r="I1" s="144"/>
      <c r="J1" s="144"/>
      <c r="K1" s="144"/>
      <c r="L1" s="144"/>
      <c r="M1" s="144"/>
      <c r="N1" s="144"/>
      <c r="O1" s="144"/>
      <c r="P1" s="144"/>
      <c r="Q1" s="144"/>
      <c r="R1" s="144"/>
      <c r="S1" s="144"/>
      <c r="T1" s="150" t="s">
        <v>164</v>
      </c>
      <c r="U1" s="150"/>
      <c r="V1" s="150"/>
      <c r="W1" s="150"/>
    </row>
    <row r="2" ht="25.5" spans="1:23">
      <c r="A2" s="145" t="s">
        <v>165</v>
      </c>
      <c r="B2" s="145"/>
      <c r="C2" s="145"/>
      <c r="D2" s="145"/>
      <c r="E2" s="145"/>
      <c r="F2" s="145"/>
      <c r="G2" s="145"/>
      <c r="H2" s="145"/>
      <c r="I2" s="145"/>
      <c r="J2" s="145"/>
      <c r="K2" s="145"/>
      <c r="L2" s="145"/>
      <c r="M2" s="145"/>
      <c r="N2" s="145"/>
      <c r="O2" s="145"/>
      <c r="P2" s="145"/>
      <c r="Q2" s="145"/>
      <c r="R2" s="145"/>
      <c r="S2" s="145"/>
      <c r="T2" s="145"/>
      <c r="U2" s="145"/>
      <c r="V2" s="145"/>
      <c r="W2" s="145"/>
    </row>
    <row r="3" spans="1:23">
      <c r="A3" s="144" t="str">
        <f>"单位名称："&amp;"盈江县退役军人事务局"</f>
        <v>单位名称：盈江县退役军人事务局</v>
      </c>
      <c r="B3" s="144"/>
      <c r="C3" s="144"/>
      <c r="D3" s="144"/>
      <c r="E3" s="144"/>
      <c r="F3" s="144"/>
      <c r="G3" s="144"/>
      <c r="H3" s="144"/>
      <c r="I3" s="144"/>
      <c r="J3" s="144"/>
      <c r="K3" s="144"/>
      <c r="L3" s="144"/>
      <c r="M3" s="144"/>
      <c r="N3" s="144"/>
      <c r="O3" s="144"/>
      <c r="P3" s="144"/>
      <c r="Q3" s="144"/>
      <c r="R3" s="144"/>
      <c r="S3" s="144"/>
      <c r="T3" s="150" t="s">
        <v>27</v>
      </c>
      <c r="U3" s="150"/>
      <c r="V3" s="150"/>
      <c r="W3" s="150"/>
    </row>
    <row r="4" spans="1:23">
      <c r="A4" s="146" t="s">
        <v>166</v>
      </c>
      <c r="B4" s="146" t="s">
        <v>167</v>
      </c>
      <c r="C4" s="146" t="s">
        <v>168</v>
      </c>
      <c r="D4" s="146" t="s">
        <v>169</v>
      </c>
      <c r="E4" s="146" t="s">
        <v>170</v>
      </c>
      <c r="F4" s="146" t="s">
        <v>171</v>
      </c>
      <c r="G4" s="146" t="s">
        <v>172</v>
      </c>
      <c r="H4" s="146" t="s">
        <v>173</v>
      </c>
      <c r="I4" s="146"/>
      <c r="J4" s="146"/>
      <c r="K4" s="146"/>
      <c r="L4" s="146"/>
      <c r="M4" s="146"/>
      <c r="N4" s="146"/>
      <c r="O4" s="146"/>
      <c r="P4" s="146"/>
      <c r="Q4" s="146"/>
      <c r="R4" s="146"/>
      <c r="S4" s="146"/>
      <c r="T4" s="146"/>
      <c r="U4" s="146"/>
      <c r="V4" s="146"/>
      <c r="W4" s="146"/>
    </row>
    <row r="5" spans="1:23">
      <c r="A5" s="146"/>
      <c r="B5" s="146"/>
      <c r="C5" s="146"/>
      <c r="D5" s="146"/>
      <c r="E5" s="146"/>
      <c r="F5" s="146"/>
      <c r="G5" s="146"/>
      <c r="H5" s="146" t="s">
        <v>174</v>
      </c>
      <c r="I5" s="146" t="s">
        <v>34</v>
      </c>
      <c r="J5" s="146" t="s">
        <v>175</v>
      </c>
      <c r="K5" s="146" t="s">
        <v>176</v>
      </c>
      <c r="L5" s="146" t="s">
        <v>177</v>
      </c>
      <c r="M5" s="146" t="s">
        <v>178</v>
      </c>
      <c r="N5" s="146" t="s">
        <v>179</v>
      </c>
      <c r="O5" s="146" t="s">
        <v>35</v>
      </c>
      <c r="P5" s="146" t="s">
        <v>36</v>
      </c>
      <c r="Q5" s="146" t="s">
        <v>37</v>
      </c>
      <c r="R5" s="146" t="s">
        <v>51</v>
      </c>
      <c r="S5" s="146"/>
      <c r="T5" s="146"/>
      <c r="U5" s="146"/>
      <c r="V5" s="146"/>
      <c r="W5" s="146"/>
    </row>
    <row r="6" spans="1:23">
      <c r="A6" s="146"/>
      <c r="B6" s="146"/>
      <c r="C6" s="146"/>
      <c r="D6" s="146"/>
      <c r="E6" s="146"/>
      <c r="F6" s="146"/>
      <c r="G6" s="146"/>
      <c r="H6" s="146"/>
      <c r="I6" s="146" t="s">
        <v>180</v>
      </c>
      <c r="J6" s="146" t="s">
        <v>175</v>
      </c>
      <c r="K6" s="146" t="s">
        <v>176</v>
      </c>
      <c r="L6" s="146" t="s">
        <v>177</v>
      </c>
      <c r="M6" s="146" t="s">
        <v>178</v>
      </c>
      <c r="N6" s="146" t="s">
        <v>34</v>
      </c>
      <c r="O6" s="146" t="s">
        <v>35</v>
      </c>
      <c r="P6" s="146" t="s">
        <v>36</v>
      </c>
      <c r="Q6" s="146"/>
      <c r="R6" s="146" t="s">
        <v>33</v>
      </c>
      <c r="S6" s="146" t="s">
        <v>40</v>
      </c>
      <c r="T6" s="146" t="s">
        <v>41</v>
      </c>
      <c r="U6" s="146" t="s">
        <v>42</v>
      </c>
      <c r="V6" s="146" t="s">
        <v>43</v>
      </c>
      <c r="W6" s="146" t="s">
        <v>44</v>
      </c>
    </row>
    <row r="7" spans="1:23">
      <c r="A7" s="146"/>
      <c r="B7" s="146"/>
      <c r="C7" s="146"/>
      <c r="D7" s="146"/>
      <c r="E7" s="146"/>
      <c r="F7" s="146"/>
      <c r="G7" s="146"/>
      <c r="H7" s="146"/>
      <c r="I7" s="146" t="s">
        <v>33</v>
      </c>
      <c r="J7" s="146"/>
      <c r="K7" s="146"/>
      <c r="L7" s="146"/>
      <c r="M7" s="146"/>
      <c r="N7" s="146"/>
      <c r="O7" s="146"/>
      <c r="P7" s="146"/>
      <c r="Q7" s="146"/>
      <c r="R7" s="146"/>
      <c r="S7" s="146"/>
      <c r="T7" s="146"/>
      <c r="U7" s="146"/>
      <c r="V7" s="146"/>
      <c r="W7" s="146"/>
    </row>
    <row r="8" spans="1:23">
      <c r="A8" s="146" t="s">
        <v>59</v>
      </c>
      <c r="B8" s="146" t="s">
        <v>60</v>
      </c>
      <c r="C8" s="146" t="s">
        <v>61</v>
      </c>
      <c r="D8" s="146" t="s">
        <v>62</v>
      </c>
      <c r="E8" s="146" t="s">
        <v>63</v>
      </c>
      <c r="F8" s="146" t="s">
        <v>64</v>
      </c>
      <c r="G8" s="146" t="s">
        <v>65</v>
      </c>
      <c r="H8" s="146" t="s">
        <v>66</v>
      </c>
      <c r="I8" s="146" t="s">
        <v>67</v>
      </c>
      <c r="J8" s="146" t="s">
        <v>68</v>
      </c>
      <c r="K8" s="146" t="s">
        <v>69</v>
      </c>
      <c r="L8" s="146" t="s">
        <v>70</v>
      </c>
      <c r="M8" s="146" t="s">
        <v>71</v>
      </c>
      <c r="N8" s="146" t="s">
        <v>72</v>
      </c>
      <c r="O8" s="146" t="s">
        <v>73</v>
      </c>
      <c r="P8" s="146" t="s">
        <v>181</v>
      </c>
      <c r="Q8" s="146" t="s">
        <v>182</v>
      </c>
      <c r="R8" s="146" t="s">
        <v>183</v>
      </c>
      <c r="S8" s="146" t="s">
        <v>184</v>
      </c>
      <c r="T8" s="146" t="s">
        <v>185</v>
      </c>
      <c r="U8" s="146" t="s">
        <v>186</v>
      </c>
      <c r="V8" s="146" t="s">
        <v>187</v>
      </c>
      <c r="W8" s="146" t="s">
        <v>188</v>
      </c>
    </row>
    <row r="9" spans="1:23">
      <c r="A9" s="147" t="s">
        <v>46</v>
      </c>
      <c r="B9" s="147"/>
      <c r="C9" s="147"/>
      <c r="D9" s="147"/>
      <c r="E9" s="147"/>
      <c r="F9" s="147"/>
      <c r="G9" s="147"/>
      <c r="H9" s="148">
        <v>6717315.43</v>
      </c>
      <c r="I9" s="148">
        <v>5717315.43</v>
      </c>
      <c r="J9" s="148"/>
      <c r="K9" s="148"/>
      <c r="L9" s="148">
        <v>5717315.43</v>
      </c>
      <c r="M9" s="148"/>
      <c r="N9" s="148"/>
      <c r="O9" s="148"/>
      <c r="P9" s="148"/>
      <c r="Q9" s="148"/>
      <c r="R9" s="148">
        <v>1000000</v>
      </c>
      <c r="S9" s="148"/>
      <c r="T9" s="148"/>
      <c r="U9" s="148"/>
      <c r="V9" s="148"/>
      <c r="W9" s="148">
        <v>1000000</v>
      </c>
    </row>
    <row r="10" outlineLevel="1" spans="1:23">
      <c r="A10" s="147" t="s">
        <v>46</v>
      </c>
      <c r="B10" s="147" t="s">
        <v>189</v>
      </c>
      <c r="C10" s="147" t="s">
        <v>190</v>
      </c>
      <c r="D10" s="147" t="s">
        <v>114</v>
      </c>
      <c r="E10" s="147" t="s">
        <v>115</v>
      </c>
      <c r="F10" s="147" t="s">
        <v>191</v>
      </c>
      <c r="G10" s="147" t="s">
        <v>192</v>
      </c>
      <c r="H10" s="148">
        <v>170052</v>
      </c>
      <c r="I10" s="148">
        <v>170052</v>
      </c>
      <c r="J10" s="148"/>
      <c r="K10" s="148"/>
      <c r="L10" s="148">
        <v>170052</v>
      </c>
      <c r="M10" s="148"/>
      <c r="N10" s="148"/>
      <c r="O10" s="148"/>
      <c r="P10" s="148"/>
      <c r="Q10" s="148"/>
      <c r="R10" s="148"/>
      <c r="S10" s="148"/>
      <c r="T10" s="148"/>
      <c r="U10" s="148"/>
      <c r="V10" s="148"/>
      <c r="W10" s="148"/>
    </row>
    <row r="11" outlineLevel="1" spans="1:23">
      <c r="A11" s="147" t="s">
        <v>46</v>
      </c>
      <c r="B11" s="147" t="s">
        <v>193</v>
      </c>
      <c r="C11" s="147" t="s">
        <v>194</v>
      </c>
      <c r="D11" s="147" t="s">
        <v>114</v>
      </c>
      <c r="E11" s="147" t="s">
        <v>115</v>
      </c>
      <c r="F11" s="147" t="s">
        <v>191</v>
      </c>
      <c r="G11" s="147" t="s">
        <v>192</v>
      </c>
      <c r="H11" s="148">
        <v>316044</v>
      </c>
      <c r="I11" s="148">
        <v>316044</v>
      </c>
      <c r="J11" s="148"/>
      <c r="K11" s="148"/>
      <c r="L11" s="148">
        <v>316044</v>
      </c>
      <c r="M11" s="147"/>
      <c r="N11" s="148"/>
      <c r="O11" s="148"/>
      <c r="P11" s="148"/>
      <c r="Q11" s="148"/>
      <c r="R11" s="148"/>
      <c r="S11" s="148"/>
      <c r="T11" s="148"/>
      <c r="U11" s="148"/>
      <c r="V11" s="148"/>
      <c r="W11" s="148"/>
    </row>
    <row r="12" outlineLevel="1" spans="1:23">
      <c r="A12" s="147" t="s">
        <v>46</v>
      </c>
      <c r="B12" s="147" t="s">
        <v>193</v>
      </c>
      <c r="C12" s="147" t="s">
        <v>194</v>
      </c>
      <c r="D12" s="147" t="s">
        <v>114</v>
      </c>
      <c r="E12" s="147" t="s">
        <v>115</v>
      </c>
      <c r="F12" s="147" t="s">
        <v>195</v>
      </c>
      <c r="G12" s="147" t="s">
        <v>196</v>
      </c>
      <c r="H12" s="148">
        <v>370488</v>
      </c>
      <c r="I12" s="148">
        <v>370488</v>
      </c>
      <c r="J12" s="148"/>
      <c r="K12" s="148"/>
      <c r="L12" s="148">
        <v>370488</v>
      </c>
      <c r="M12" s="147"/>
      <c r="N12" s="148"/>
      <c r="O12" s="148"/>
      <c r="P12" s="148"/>
      <c r="Q12" s="148"/>
      <c r="R12" s="148"/>
      <c r="S12" s="148"/>
      <c r="T12" s="148"/>
      <c r="U12" s="148"/>
      <c r="V12" s="148"/>
      <c r="W12" s="148"/>
    </row>
    <row r="13" outlineLevel="1" spans="1:23">
      <c r="A13" s="147" t="s">
        <v>46</v>
      </c>
      <c r="B13" s="147" t="s">
        <v>189</v>
      </c>
      <c r="C13" s="147" t="s">
        <v>190</v>
      </c>
      <c r="D13" s="147" t="s">
        <v>114</v>
      </c>
      <c r="E13" s="147" t="s">
        <v>115</v>
      </c>
      <c r="F13" s="147" t="s">
        <v>195</v>
      </c>
      <c r="G13" s="147" t="s">
        <v>196</v>
      </c>
      <c r="H13" s="148">
        <v>23280</v>
      </c>
      <c r="I13" s="148">
        <v>23280</v>
      </c>
      <c r="J13" s="148"/>
      <c r="K13" s="148"/>
      <c r="L13" s="148">
        <v>23280</v>
      </c>
      <c r="M13" s="147"/>
      <c r="N13" s="148"/>
      <c r="O13" s="148"/>
      <c r="P13" s="148"/>
      <c r="Q13" s="148"/>
      <c r="R13" s="148"/>
      <c r="S13" s="148"/>
      <c r="T13" s="148"/>
      <c r="U13" s="148"/>
      <c r="V13" s="148"/>
      <c r="W13" s="148"/>
    </row>
    <row r="14" outlineLevel="1" spans="1:23">
      <c r="A14" s="147" t="s">
        <v>46</v>
      </c>
      <c r="B14" s="147" t="s">
        <v>193</v>
      </c>
      <c r="C14" s="147" t="s">
        <v>194</v>
      </c>
      <c r="D14" s="147" t="s">
        <v>114</v>
      </c>
      <c r="E14" s="147" t="s">
        <v>115</v>
      </c>
      <c r="F14" s="147" t="s">
        <v>197</v>
      </c>
      <c r="G14" s="147" t="s">
        <v>198</v>
      </c>
      <c r="H14" s="148">
        <v>26337</v>
      </c>
      <c r="I14" s="148">
        <v>26337</v>
      </c>
      <c r="J14" s="148"/>
      <c r="K14" s="148"/>
      <c r="L14" s="148">
        <v>26337</v>
      </c>
      <c r="M14" s="147"/>
      <c r="N14" s="148"/>
      <c r="O14" s="148"/>
      <c r="P14" s="148"/>
      <c r="Q14" s="148"/>
      <c r="R14" s="148"/>
      <c r="S14" s="148"/>
      <c r="T14" s="148"/>
      <c r="U14" s="148"/>
      <c r="V14" s="148"/>
      <c r="W14" s="148"/>
    </row>
    <row r="15" outlineLevel="1" spans="1:23">
      <c r="A15" s="147" t="s">
        <v>46</v>
      </c>
      <c r="B15" s="147" t="s">
        <v>199</v>
      </c>
      <c r="C15" s="147" t="s">
        <v>200</v>
      </c>
      <c r="D15" s="147" t="s">
        <v>114</v>
      </c>
      <c r="E15" s="147" t="s">
        <v>115</v>
      </c>
      <c r="F15" s="147" t="s">
        <v>197</v>
      </c>
      <c r="G15" s="147" t="s">
        <v>198</v>
      </c>
      <c r="H15" s="148">
        <v>123240</v>
      </c>
      <c r="I15" s="148">
        <v>123240</v>
      </c>
      <c r="J15" s="148"/>
      <c r="K15" s="148"/>
      <c r="L15" s="148">
        <v>123240</v>
      </c>
      <c r="M15" s="147"/>
      <c r="N15" s="148"/>
      <c r="O15" s="148"/>
      <c r="P15" s="148"/>
      <c r="Q15" s="148"/>
      <c r="R15" s="148"/>
      <c r="S15" s="148"/>
      <c r="T15" s="148"/>
      <c r="U15" s="148"/>
      <c r="V15" s="148"/>
      <c r="W15" s="148"/>
    </row>
    <row r="16" outlineLevel="1" spans="1:23">
      <c r="A16" s="147" t="s">
        <v>46</v>
      </c>
      <c r="B16" s="147" t="s">
        <v>189</v>
      </c>
      <c r="C16" s="147" t="s">
        <v>190</v>
      </c>
      <c r="D16" s="147" t="s">
        <v>114</v>
      </c>
      <c r="E16" s="147" t="s">
        <v>115</v>
      </c>
      <c r="F16" s="147" t="s">
        <v>201</v>
      </c>
      <c r="G16" s="147" t="s">
        <v>202</v>
      </c>
      <c r="H16" s="148">
        <v>14171</v>
      </c>
      <c r="I16" s="148">
        <v>14171</v>
      </c>
      <c r="J16" s="148"/>
      <c r="K16" s="148"/>
      <c r="L16" s="148">
        <v>14171</v>
      </c>
      <c r="M16" s="147"/>
      <c r="N16" s="148"/>
      <c r="O16" s="148"/>
      <c r="P16" s="148"/>
      <c r="Q16" s="148"/>
      <c r="R16" s="148"/>
      <c r="S16" s="148"/>
      <c r="T16" s="148"/>
      <c r="U16" s="148"/>
      <c r="V16" s="148"/>
      <c r="W16" s="148"/>
    </row>
    <row r="17" outlineLevel="1" spans="1:23">
      <c r="A17" s="147" t="s">
        <v>46</v>
      </c>
      <c r="B17" s="147" t="s">
        <v>189</v>
      </c>
      <c r="C17" s="147" t="s">
        <v>190</v>
      </c>
      <c r="D17" s="147" t="s">
        <v>114</v>
      </c>
      <c r="E17" s="147" t="s">
        <v>115</v>
      </c>
      <c r="F17" s="147" t="s">
        <v>201</v>
      </c>
      <c r="G17" s="147" t="s">
        <v>202</v>
      </c>
      <c r="H17" s="148">
        <v>62340</v>
      </c>
      <c r="I17" s="148">
        <v>62340</v>
      </c>
      <c r="J17" s="148"/>
      <c r="K17" s="148"/>
      <c r="L17" s="148">
        <v>62340</v>
      </c>
      <c r="M17" s="147"/>
      <c r="N17" s="148"/>
      <c r="O17" s="148"/>
      <c r="P17" s="148"/>
      <c r="Q17" s="148"/>
      <c r="R17" s="148"/>
      <c r="S17" s="148"/>
      <c r="T17" s="148"/>
      <c r="U17" s="148"/>
      <c r="V17" s="148"/>
      <c r="W17" s="148"/>
    </row>
    <row r="18" outlineLevel="1" spans="1:23">
      <c r="A18" s="147" t="s">
        <v>46</v>
      </c>
      <c r="B18" s="147" t="s">
        <v>203</v>
      </c>
      <c r="C18" s="147" t="s">
        <v>204</v>
      </c>
      <c r="D18" s="147" t="s">
        <v>114</v>
      </c>
      <c r="E18" s="147" t="s">
        <v>115</v>
      </c>
      <c r="F18" s="147" t="s">
        <v>201</v>
      </c>
      <c r="G18" s="147" t="s">
        <v>202</v>
      </c>
      <c r="H18" s="148">
        <v>60000</v>
      </c>
      <c r="I18" s="148">
        <v>60000</v>
      </c>
      <c r="J18" s="148"/>
      <c r="K18" s="148"/>
      <c r="L18" s="148">
        <v>60000</v>
      </c>
      <c r="M18" s="147"/>
      <c r="N18" s="148"/>
      <c r="O18" s="148"/>
      <c r="P18" s="148"/>
      <c r="Q18" s="148"/>
      <c r="R18" s="148"/>
      <c r="S18" s="148"/>
      <c r="T18" s="148"/>
      <c r="U18" s="148"/>
      <c r="V18" s="148"/>
      <c r="W18" s="148"/>
    </row>
    <row r="19" ht="24" outlineLevel="1" spans="1:23">
      <c r="A19" s="147" t="s">
        <v>46</v>
      </c>
      <c r="B19" s="147" t="s">
        <v>205</v>
      </c>
      <c r="C19" s="147" t="s">
        <v>206</v>
      </c>
      <c r="D19" s="147" t="s">
        <v>114</v>
      </c>
      <c r="E19" s="147" t="s">
        <v>115</v>
      </c>
      <c r="F19" s="147" t="s">
        <v>201</v>
      </c>
      <c r="G19" s="147" t="s">
        <v>202</v>
      </c>
      <c r="H19" s="148">
        <v>65112</v>
      </c>
      <c r="I19" s="148">
        <v>65112</v>
      </c>
      <c r="J19" s="148"/>
      <c r="K19" s="148"/>
      <c r="L19" s="148">
        <v>65112</v>
      </c>
      <c r="M19" s="147"/>
      <c r="N19" s="148"/>
      <c r="O19" s="148"/>
      <c r="P19" s="148"/>
      <c r="Q19" s="148"/>
      <c r="R19" s="148"/>
      <c r="S19" s="148"/>
      <c r="T19" s="148"/>
      <c r="U19" s="148"/>
      <c r="V19" s="148"/>
      <c r="W19" s="148"/>
    </row>
    <row r="20" ht="24" outlineLevel="1" spans="1:23">
      <c r="A20" s="147" t="s">
        <v>46</v>
      </c>
      <c r="B20" s="147" t="s">
        <v>207</v>
      </c>
      <c r="C20" s="147" t="s">
        <v>208</v>
      </c>
      <c r="D20" s="147" t="s">
        <v>78</v>
      </c>
      <c r="E20" s="147" t="s">
        <v>79</v>
      </c>
      <c r="F20" s="147" t="s">
        <v>209</v>
      </c>
      <c r="G20" s="147" t="s">
        <v>210</v>
      </c>
      <c r="H20" s="148">
        <v>220750.02</v>
      </c>
      <c r="I20" s="148">
        <v>220750.02</v>
      </c>
      <c r="J20" s="148"/>
      <c r="K20" s="148"/>
      <c r="L20" s="148">
        <v>220750.02</v>
      </c>
      <c r="M20" s="147"/>
      <c r="N20" s="148"/>
      <c r="O20" s="148"/>
      <c r="P20" s="148"/>
      <c r="Q20" s="148"/>
      <c r="R20" s="148"/>
      <c r="S20" s="148"/>
      <c r="T20" s="148"/>
      <c r="U20" s="148"/>
      <c r="V20" s="148"/>
      <c r="W20" s="148"/>
    </row>
    <row r="21" ht="24" outlineLevel="1" spans="1:23">
      <c r="A21" s="147" t="s">
        <v>46</v>
      </c>
      <c r="B21" s="147" t="s">
        <v>207</v>
      </c>
      <c r="C21" s="147" t="s">
        <v>208</v>
      </c>
      <c r="D21" s="147" t="s">
        <v>78</v>
      </c>
      <c r="E21" s="147" t="s">
        <v>79</v>
      </c>
      <c r="F21" s="147" t="s">
        <v>209</v>
      </c>
      <c r="G21" s="147" t="s">
        <v>210</v>
      </c>
      <c r="H21" s="148"/>
      <c r="I21" s="148"/>
      <c r="J21" s="148"/>
      <c r="K21" s="148"/>
      <c r="L21" s="148"/>
      <c r="M21" s="147"/>
      <c r="N21" s="148"/>
      <c r="O21" s="148"/>
      <c r="P21" s="148"/>
      <c r="Q21" s="148"/>
      <c r="R21" s="148"/>
      <c r="S21" s="148"/>
      <c r="T21" s="148"/>
      <c r="U21" s="148"/>
      <c r="V21" s="148"/>
      <c r="W21" s="148"/>
    </row>
    <row r="22" outlineLevel="1" spans="1:23">
      <c r="A22" s="147" t="s">
        <v>46</v>
      </c>
      <c r="B22" s="147" t="s">
        <v>207</v>
      </c>
      <c r="C22" s="147" t="s">
        <v>208</v>
      </c>
      <c r="D22" s="147" t="s">
        <v>80</v>
      </c>
      <c r="E22" s="147" t="s">
        <v>81</v>
      </c>
      <c r="F22" s="147" t="s">
        <v>211</v>
      </c>
      <c r="G22" s="147" t="s">
        <v>212</v>
      </c>
      <c r="H22" s="148"/>
      <c r="I22" s="148"/>
      <c r="J22" s="148"/>
      <c r="K22" s="148"/>
      <c r="L22" s="148"/>
      <c r="M22" s="147"/>
      <c r="N22" s="148"/>
      <c r="O22" s="148"/>
      <c r="P22" s="148"/>
      <c r="Q22" s="148"/>
      <c r="R22" s="148"/>
      <c r="S22" s="148"/>
      <c r="T22" s="148"/>
      <c r="U22" s="148"/>
      <c r="V22" s="148"/>
      <c r="W22" s="148"/>
    </row>
    <row r="23" ht="24" outlineLevel="1" spans="1:23">
      <c r="A23" s="147" t="s">
        <v>46</v>
      </c>
      <c r="B23" s="147" t="s">
        <v>207</v>
      </c>
      <c r="C23" s="147" t="s">
        <v>208</v>
      </c>
      <c r="D23" s="147" t="s">
        <v>125</v>
      </c>
      <c r="E23" s="147" t="s">
        <v>126</v>
      </c>
      <c r="F23" s="147" t="s">
        <v>213</v>
      </c>
      <c r="G23" s="147" t="s">
        <v>214</v>
      </c>
      <c r="H23" s="148">
        <v>103476.57</v>
      </c>
      <c r="I23" s="148">
        <v>103476.57</v>
      </c>
      <c r="J23" s="148"/>
      <c r="K23" s="148"/>
      <c r="L23" s="148">
        <v>103476.57</v>
      </c>
      <c r="M23" s="147"/>
      <c r="N23" s="148"/>
      <c r="O23" s="148"/>
      <c r="P23" s="148"/>
      <c r="Q23" s="148"/>
      <c r="R23" s="148"/>
      <c r="S23" s="148"/>
      <c r="T23" s="148"/>
      <c r="U23" s="148"/>
      <c r="V23" s="148"/>
      <c r="W23" s="148"/>
    </row>
    <row r="24" ht="24" outlineLevel="1" spans="1:23">
      <c r="A24" s="147" t="s">
        <v>46</v>
      </c>
      <c r="B24" s="147" t="s">
        <v>207</v>
      </c>
      <c r="C24" s="147" t="s">
        <v>208</v>
      </c>
      <c r="D24" s="147" t="s">
        <v>129</v>
      </c>
      <c r="E24" s="147" t="s">
        <v>130</v>
      </c>
      <c r="F24" s="147" t="s">
        <v>215</v>
      </c>
      <c r="G24" s="147" t="s">
        <v>216</v>
      </c>
      <c r="H24" s="148"/>
      <c r="I24" s="148"/>
      <c r="J24" s="148"/>
      <c r="K24" s="148"/>
      <c r="L24" s="148"/>
      <c r="M24" s="147"/>
      <c r="N24" s="148"/>
      <c r="O24" s="148"/>
      <c r="P24" s="148"/>
      <c r="Q24" s="148"/>
      <c r="R24" s="148"/>
      <c r="S24" s="148"/>
      <c r="T24" s="148"/>
      <c r="U24" s="148"/>
      <c r="V24" s="148"/>
      <c r="W24" s="148"/>
    </row>
    <row r="25" ht="24" outlineLevel="1" spans="1:23">
      <c r="A25" s="147" t="s">
        <v>46</v>
      </c>
      <c r="B25" s="147" t="s">
        <v>207</v>
      </c>
      <c r="C25" s="147" t="s">
        <v>208</v>
      </c>
      <c r="D25" s="147" t="s">
        <v>129</v>
      </c>
      <c r="E25" s="147" t="s">
        <v>130</v>
      </c>
      <c r="F25" s="147" t="s">
        <v>215</v>
      </c>
      <c r="G25" s="147" t="s">
        <v>216</v>
      </c>
      <c r="H25" s="148">
        <v>2759.38</v>
      </c>
      <c r="I25" s="148">
        <v>2759.38</v>
      </c>
      <c r="J25" s="148"/>
      <c r="K25" s="148"/>
      <c r="L25" s="148">
        <v>2759.38</v>
      </c>
      <c r="M25" s="147"/>
      <c r="N25" s="148"/>
      <c r="O25" s="148"/>
      <c r="P25" s="148"/>
      <c r="Q25" s="148"/>
      <c r="R25" s="148"/>
      <c r="S25" s="148"/>
      <c r="T25" s="148"/>
      <c r="U25" s="148"/>
      <c r="V25" s="148"/>
      <c r="W25" s="148"/>
    </row>
    <row r="26" ht="24" outlineLevel="1" spans="1:23">
      <c r="A26" s="147" t="s">
        <v>46</v>
      </c>
      <c r="B26" s="147" t="s">
        <v>207</v>
      </c>
      <c r="C26" s="147" t="s">
        <v>208</v>
      </c>
      <c r="D26" s="147" t="s">
        <v>127</v>
      </c>
      <c r="E26" s="147" t="s">
        <v>128</v>
      </c>
      <c r="F26" s="147" t="s">
        <v>213</v>
      </c>
      <c r="G26" s="147" t="s">
        <v>214</v>
      </c>
      <c r="H26" s="148"/>
      <c r="I26" s="148"/>
      <c r="J26" s="148"/>
      <c r="K26" s="148"/>
      <c r="L26" s="148"/>
      <c r="M26" s="147"/>
      <c r="N26" s="148"/>
      <c r="O26" s="148"/>
      <c r="P26" s="148"/>
      <c r="Q26" s="148"/>
      <c r="R26" s="148"/>
      <c r="S26" s="148"/>
      <c r="T26" s="148"/>
      <c r="U26" s="148"/>
      <c r="V26" s="148"/>
      <c r="W26" s="148"/>
    </row>
    <row r="27" ht="24" outlineLevel="1" spans="1:23">
      <c r="A27" s="147" t="s">
        <v>46</v>
      </c>
      <c r="B27" s="147" t="s">
        <v>207</v>
      </c>
      <c r="C27" s="147" t="s">
        <v>208</v>
      </c>
      <c r="D27" s="147" t="s">
        <v>125</v>
      </c>
      <c r="E27" s="147" t="s">
        <v>126</v>
      </c>
      <c r="F27" s="147" t="s">
        <v>213</v>
      </c>
      <c r="G27" s="147" t="s">
        <v>214</v>
      </c>
      <c r="H27" s="148">
        <v>5518.75</v>
      </c>
      <c r="I27" s="148">
        <v>5518.75</v>
      </c>
      <c r="J27" s="148"/>
      <c r="K27" s="148"/>
      <c r="L27" s="148">
        <v>5518.75</v>
      </c>
      <c r="M27" s="147"/>
      <c r="N27" s="148"/>
      <c r="O27" s="148"/>
      <c r="P27" s="148"/>
      <c r="Q27" s="148"/>
      <c r="R27" s="148"/>
      <c r="S27" s="148"/>
      <c r="T27" s="148"/>
      <c r="U27" s="148"/>
      <c r="V27" s="148"/>
      <c r="W27" s="148"/>
    </row>
    <row r="28" ht="24" outlineLevel="1" spans="1:23">
      <c r="A28" s="147" t="s">
        <v>46</v>
      </c>
      <c r="B28" s="147" t="s">
        <v>207</v>
      </c>
      <c r="C28" s="147" t="s">
        <v>208</v>
      </c>
      <c r="D28" s="147" t="s">
        <v>129</v>
      </c>
      <c r="E28" s="147" t="s">
        <v>130</v>
      </c>
      <c r="F28" s="147" t="s">
        <v>215</v>
      </c>
      <c r="G28" s="147" t="s">
        <v>216</v>
      </c>
      <c r="H28" s="148"/>
      <c r="I28" s="148"/>
      <c r="J28" s="148"/>
      <c r="K28" s="148"/>
      <c r="L28" s="148"/>
      <c r="M28" s="147"/>
      <c r="N28" s="148"/>
      <c r="O28" s="148"/>
      <c r="P28" s="148"/>
      <c r="Q28" s="148"/>
      <c r="R28" s="148"/>
      <c r="S28" s="148"/>
      <c r="T28" s="148"/>
      <c r="U28" s="148"/>
      <c r="V28" s="148"/>
      <c r="W28" s="148"/>
    </row>
    <row r="29" ht="24" outlineLevel="1" spans="1:23">
      <c r="A29" s="147" t="s">
        <v>46</v>
      </c>
      <c r="B29" s="147" t="s">
        <v>207</v>
      </c>
      <c r="C29" s="147" t="s">
        <v>208</v>
      </c>
      <c r="D29" s="147" t="s">
        <v>129</v>
      </c>
      <c r="E29" s="147" t="s">
        <v>130</v>
      </c>
      <c r="F29" s="147" t="s">
        <v>215</v>
      </c>
      <c r="G29" s="147" t="s">
        <v>216</v>
      </c>
      <c r="H29" s="148">
        <v>3600</v>
      </c>
      <c r="I29" s="148">
        <v>3600</v>
      </c>
      <c r="J29" s="148"/>
      <c r="K29" s="148"/>
      <c r="L29" s="148">
        <v>3600</v>
      </c>
      <c r="M29" s="147"/>
      <c r="N29" s="148"/>
      <c r="O29" s="148"/>
      <c r="P29" s="148"/>
      <c r="Q29" s="148"/>
      <c r="R29" s="148"/>
      <c r="S29" s="148"/>
      <c r="T29" s="148"/>
      <c r="U29" s="148"/>
      <c r="V29" s="148"/>
      <c r="W29" s="148"/>
    </row>
    <row r="30" ht="24" outlineLevel="1" spans="1:23">
      <c r="A30" s="147" t="s">
        <v>46</v>
      </c>
      <c r="B30" s="147" t="s">
        <v>207</v>
      </c>
      <c r="C30" s="147" t="s">
        <v>208</v>
      </c>
      <c r="D30" s="147" t="s">
        <v>120</v>
      </c>
      <c r="E30" s="147" t="s">
        <v>119</v>
      </c>
      <c r="F30" s="147" t="s">
        <v>215</v>
      </c>
      <c r="G30" s="147" t="s">
        <v>216</v>
      </c>
      <c r="H30" s="148">
        <v>4610.79</v>
      </c>
      <c r="I30" s="148">
        <v>4610.79</v>
      </c>
      <c r="J30" s="148"/>
      <c r="K30" s="148"/>
      <c r="L30" s="148">
        <v>4610.79</v>
      </c>
      <c r="M30" s="147"/>
      <c r="N30" s="148"/>
      <c r="O30" s="148"/>
      <c r="P30" s="148"/>
      <c r="Q30" s="148"/>
      <c r="R30" s="148"/>
      <c r="S30" s="148"/>
      <c r="T30" s="148"/>
      <c r="U30" s="148"/>
      <c r="V30" s="148"/>
      <c r="W30" s="148"/>
    </row>
    <row r="31" ht="24" outlineLevel="1" spans="1:23">
      <c r="A31" s="147" t="s">
        <v>46</v>
      </c>
      <c r="B31" s="147" t="s">
        <v>207</v>
      </c>
      <c r="C31" s="147" t="s">
        <v>208</v>
      </c>
      <c r="D31" s="147" t="s">
        <v>120</v>
      </c>
      <c r="E31" s="147" t="s">
        <v>119</v>
      </c>
      <c r="F31" s="147" t="s">
        <v>215</v>
      </c>
      <c r="G31" s="147" t="s">
        <v>216</v>
      </c>
      <c r="H31" s="148"/>
      <c r="I31" s="148"/>
      <c r="J31" s="148"/>
      <c r="K31" s="148"/>
      <c r="L31" s="148"/>
      <c r="M31" s="147"/>
      <c r="N31" s="148"/>
      <c r="O31" s="148"/>
      <c r="P31" s="148"/>
      <c r="Q31" s="148"/>
      <c r="R31" s="148"/>
      <c r="S31" s="148"/>
      <c r="T31" s="148"/>
      <c r="U31" s="148"/>
      <c r="V31" s="148"/>
      <c r="W31" s="148"/>
    </row>
    <row r="32" outlineLevel="1" spans="1:23">
      <c r="A32" s="147" t="s">
        <v>46</v>
      </c>
      <c r="B32" s="147" t="s">
        <v>217</v>
      </c>
      <c r="C32" s="147" t="s">
        <v>140</v>
      </c>
      <c r="D32" s="147" t="s">
        <v>139</v>
      </c>
      <c r="E32" s="147" t="s">
        <v>140</v>
      </c>
      <c r="F32" s="147" t="s">
        <v>218</v>
      </c>
      <c r="G32" s="147" t="s">
        <v>140</v>
      </c>
      <c r="H32" s="148">
        <v>149295</v>
      </c>
      <c r="I32" s="148">
        <v>149295</v>
      </c>
      <c r="J32" s="148"/>
      <c r="K32" s="148"/>
      <c r="L32" s="148">
        <v>149295</v>
      </c>
      <c r="M32" s="147"/>
      <c r="N32" s="148"/>
      <c r="O32" s="148"/>
      <c r="P32" s="148"/>
      <c r="Q32" s="148"/>
      <c r="R32" s="148"/>
      <c r="S32" s="148"/>
      <c r="T32" s="148"/>
      <c r="U32" s="148"/>
      <c r="V32" s="148"/>
      <c r="W32" s="148"/>
    </row>
    <row r="33" outlineLevel="1" spans="1:23">
      <c r="A33" s="147" t="s">
        <v>46</v>
      </c>
      <c r="B33" s="147" t="s">
        <v>219</v>
      </c>
      <c r="C33" s="147" t="s">
        <v>220</v>
      </c>
      <c r="D33" s="147" t="s">
        <v>114</v>
      </c>
      <c r="E33" s="147" t="s">
        <v>115</v>
      </c>
      <c r="F33" s="147" t="s">
        <v>221</v>
      </c>
      <c r="G33" s="147" t="s">
        <v>222</v>
      </c>
      <c r="H33" s="148">
        <v>36000</v>
      </c>
      <c r="I33" s="148">
        <v>36000</v>
      </c>
      <c r="J33" s="148"/>
      <c r="K33" s="148"/>
      <c r="L33" s="148">
        <v>36000</v>
      </c>
      <c r="M33" s="147"/>
      <c r="N33" s="148"/>
      <c r="O33" s="148"/>
      <c r="P33" s="148"/>
      <c r="Q33" s="148"/>
      <c r="R33" s="148"/>
      <c r="S33" s="148"/>
      <c r="T33" s="148"/>
      <c r="U33" s="148"/>
      <c r="V33" s="148"/>
      <c r="W33" s="148"/>
    </row>
    <row r="34" outlineLevel="1" spans="1:23">
      <c r="A34" s="147" t="s">
        <v>46</v>
      </c>
      <c r="B34" s="147" t="s">
        <v>219</v>
      </c>
      <c r="C34" s="147" t="s">
        <v>220</v>
      </c>
      <c r="D34" s="147" t="s">
        <v>114</v>
      </c>
      <c r="E34" s="147" t="s">
        <v>115</v>
      </c>
      <c r="F34" s="147" t="s">
        <v>223</v>
      </c>
      <c r="G34" s="147" t="s">
        <v>224</v>
      </c>
      <c r="H34" s="148">
        <v>1000</v>
      </c>
      <c r="I34" s="148">
        <v>1000</v>
      </c>
      <c r="J34" s="148"/>
      <c r="K34" s="148"/>
      <c r="L34" s="148">
        <v>1000</v>
      </c>
      <c r="M34" s="147"/>
      <c r="N34" s="148"/>
      <c r="O34" s="148"/>
      <c r="P34" s="148"/>
      <c r="Q34" s="148"/>
      <c r="R34" s="148"/>
      <c r="S34" s="148"/>
      <c r="T34" s="148"/>
      <c r="U34" s="148"/>
      <c r="V34" s="148"/>
      <c r="W34" s="148"/>
    </row>
    <row r="35" outlineLevel="1" spans="1:23">
      <c r="A35" s="147" t="s">
        <v>46</v>
      </c>
      <c r="B35" s="147" t="s">
        <v>225</v>
      </c>
      <c r="C35" s="147" t="s">
        <v>226</v>
      </c>
      <c r="D35" s="147" t="s">
        <v>114</v>
      </c>
      <c r="E35" s="147" t="s">
        <v>115</v>
      </c>
      <c r="F35" s="147" t="s">
        <v>227</v>
      </c>
      <c r="G35" s="147" t="s">
        <v>228</v>
      </c>
      <c r="H35" s="148">
        <v>15000</v>
      </c>
      <c r="I35" s="148">
        <v>15000</v>
      </c>
      <c r="J35" s="148"/>
      <c r="K35" s="148"/>
      <c r="L35" s="148">
        <v>15000</v>
      </c>
      <c r="M35" s="147"/>
      <c r="N35" s="148"/>
      <c r="O35" s="148"/>
      <c r="P35" s="148"/>
      <c r="Q35" s="148"/>
      <c r="R35" s="148"/>
      <c r="S35" s="148"/>
      <c r="T35" s="148"/>
      <c r="U35" s="148"/>
      <c r="V35" s="148"/>
      <c r="W35" s="148"/>
    </row>
    <row r="36" outlineLevel="1" spans="1:23">
      <c r="A36" s="147" t="s">
        <v>46</v>
      </c>
      <c r="B36" s="147" t="s">
        <v>229</v>
      </c>
      <c r="C36" s="147" t="s">
        <v>230</v>
      </c>
      <c r="D36" s="147" t="s">
        <v>114</v>
      </c>
      <c r="E36" s="147" t="s">
        <v>115</v>
      </c>
      <c r="F36" s="147" t="s">
        <v>231</v>
      </c>
      <c r="G36" s="147" t="s">
        <v>161</v>
      </c>
      <c r="H36" s="148">
        <v>2800</v>
      </c>
      <c r="I36" s="148">
        <v>2800</v>
      </c>
      <c r="J36" s="148"/>
      <c r="K36" s="148"/>
      <c r="L36" s="148">
        <v>2800</v>
      </c>
      <c r="M36" s="147"/>
      <c r="N36" s="148"/>
      <c r="O36" s="148"/>
      <c r="P36" s="148"/>
      <c r="Q36" s="148"/>
      <c r="R36" s="148"/>
      <c r="S36" s="148"/>
      <c r="T36" s="148"/>
      <c r="U36" s="148"/>
      <c r="V36" s="148"/>
      <c r="W36" s="148"/>
    </row>
    <row r="37" outlineLevel="1" spans="1:23">
      <c r="A37" s="147" t="s">
        <v>46</v>
      </c>
      <c r="B37" s="147" t="s">
        <v>232</v>
      </c>
      <c r="C37" s="147" t="s">
        <v>233</v>
      </c>
      <c r="D37" s="147" t="s">
        <v>114</v>
      </c>
      <c r="E37" s="147" t="s">
        <v>115</v>
      </c>
      <c r="F37" s="147" t="s">
        <v>234</v>
      </c>
      <c r="G37" s="147" t="s">
        <v>235</v>
      </c>
      <c r="H37" s="148">
        <v>10000</v>
      </c>
      <c r="I37" s="148">
        <v>10000</v>
      </c>
      <c r="J37" s="148"/>
      <c r="K37" s="148"/>
      <c r="L37" s="148">
        <v>10000</v>
      </c>
      <c r="M37" s="147"/>
      <c r="N37" s="148"/>
      <c r="O37" s="148"/>
      <c r="P37" s="148"/>
      <c r="Q37" s="148"/>
      <c r="R37" s="148"/>
      <c r="S37" s="148"/>
      <c r="T37" s="148"/>
      <c r="U37" s="148"/>
      <c r="V37" s="148"/>
      <c r="W37" s="148"/>
    </row>
    <row r="38" outlineLevel="1" spans="1:23">
      <c r="A38" s="147" t="s">
        <v>46</v>
      </c>
      <c r="B38" s="147" t="s">
        <v>236</v>
      </c>
      <c r="C38" s="147" t="s">
        <v>235</v>
      </c>
      <c r="D38" s="147" t="s">
        <v>114</v>
      </c>
      <c r="E38" s="147" t="s">
        <v>115</v>
      </c>
      <c r="F38" s="147" t="s">
        <v>234</v>
      </c>
      <c r="G38" s="147" t="s">
        <v>235</v>
      </c>
      <c r="H38" s="148">
        <v>44749.92</v>
      </c>
      <c r="I38" s="148">
        <v>44749.92</v>
      </c>
      <c r="J38" s="148"/>
      <c r="K38" s="148"/>
      <c r="L38" s="148">
        <v>44749.92</v>
      </c>
      <c r="M38" s="147"/>
      <c r="N38" s="148"/>
      <c r="O38" s="148"/>
      <c r="P38" s="148"/>
      <c r="Q38" s="148"/>
      <c r="R38" s="148"/>
      <c r="S38" s="148"/>
      <c r="T38" s="148"/>
      <c r="U38" s="148"/>
      <c r="V38" s="148"/>
      <c r="W38" s="148"/>
    </row>
    <row r="39" outlineLevel="1" spans="1:23">
      <c r="A39" s="147" t="s">
        <v>46</v>
      </c>
      <c r="B39" s="147" t="s">
        <v>237</v>
      </c>
      <c r="C39" s="147" t="s">
        <v>238</v>
      </c>
      <c r="D39" s="147" t="s">
        <v>114</v>
      </c>
      <c r="E39" s="147" t="s">
        <v>115</v>
      </c>
      <c r="F39" s="147" t="s">
        <v>239</v>
      </c>
      <c r="G39" s="147" t="s">
        <v>240</v>
      </c>
      <c r="H39" s="148">
        <v>61800</v>
      </c>
      <c r="I39" s="148">
        <v>61800</v>
      </c>
      <c r="J39" s="148"/>
      <c r="K39" s="148"/>
      <c r="L39" s="148">
        <v>61800</v>
      </c>
      <c r="M39" s="147"/>
      <c r="N39" s="148"/>
      <c r="O39" s="148"/>
      <c r="P39" s="148"/>
      <c r="Q39" s="148"/>
      <c r="R39" s="148"/>
      <c r="S39" s="148"/>
      <c r="T39" s="148"/>
      <c r="U39" s="148"/>
      <c r="V39" s="148"/>
      <c r="W39" s="148"/>
    </row>
    <row r="40" ht="24" outlineLevel="1" spans="1:23">
      <c r="A40" s="147" t="s">
        <v>46</v>
      </c>
      <c r="B40" s="147" t="s">
        <v>241</v>
      </c>
      <c r="C40" s="147" t="s">
        <v>242</v>
      </c>
      <c r="D40" s="147" t="s">
        <v>96</v>
      </c>
      <c r="E40" s="147" t="s">
        <v>97</v>
      </c>
      <c r="F40" s="147" t="s">
        <v>227</v>
      </c>
      <c r="G40" s="147" t="s">
        <v>228</v>
      </c>
      <c r="H40" s="148">
        <v>869200</v>
      </c>
      <c r="I40" s="148">
        <v>869200</v>
      </c>
      <c r="J40" s="148"/>
      <c r="K40" s="148"/>
      <c r="L40" s="148">
        <v>869200</v>
      </c>
      <c r="M40" s="147"/>
      <c r="N40" s="148"/>
      <c r="O40" s="148"/>
      <c r="P40" s="148"/>
      <c r="Q40" s="148"/>
      <c r="R40" s="148"/>
      <c r="S40" s="148"/>
      <c r="T40" s="148"/>
      <c r="U40" s="148"/>
      <c r="V40" s="148"/>
      <c r="W40" s="148"/>
    </row>
    <row r="41" outlineLevel="1" spans="1:23">
      <c r="A41" s="147" t="s">
        <v>46</v>
      </c>
      <c r="B41" s="147" t="s">
        <v>243</v>
      </c>
      <c r="C41" s="147" t="s">
        <v>244</v>
      </c>
      <c r="D41" s="147" t="s">
        <v>88</v>
      </c>
      <c r="E41" s="147" t="s">
        <v>89</v>
      </c>
      <c r="F41" s="147" t="s">
        <v>227</v>
      </c>
      <c r="G41" s="147" t="s">
        <v>228</v>
      </c>
      <c r="H41" s="148">
        <v>44000</v>
      </c>
      <c r="I41" s="148">
        <v>44000</v>
      </c>
      <c r="J41" s="148"/>
      <c r="K41" s="148"/>
      <c r="L41" s="148">
        <v>44000</v>
      </c>
      <c r="M41" s="147"/>
      <c r="N41" s="148"/>
      <c r="O41" s="148"/>
      <c r="P41" s="148"/>
      <c r="Q41" s="148"/>
      <c r="R41" s="148"/>
      <c r="S41" s="148"/>
      <c r="T41" s="148"/>
      <c r="U41" s="148"/>
      <c r="V41" s="148"/>
      <c r="W41" s="148"/>
    </row>
    <row r="42" outlineLevel="1" spans="1:23">
      <c r="A42" s="147" t="s">
        <v>46</v>
      </c>
      <c r="B42" s="147" t="s">
        <v>245</v>
      </c>
      <c r="C42" s="147" t="s">
        <v>246</v>
      </c>
      <c r="D42" s="147" t="s">
        <v>88</v>
      </c>
      <c r="E42" s="147" t="s">
        <v>89</v>
      </c>
      <c r="F42" s="147" t="s">
        <v>227</v>
      </c>
      <c r="G42" s="147" t="s">
        <v>228</v>
      </c>
      <c r="H42" s="148">
        <v>18000</v>
      </c>
      <c r="I42" s="148">
        <v>18000</v>
      </c>
      <c r="J42" s="148"/>
      <c r="K42" s="148"/>
      <c r="L42" s="148">
        <v>18000</v>
      </c>
      <c r="M42" s="147"/>
      <c r="N42" s="148"/>
      <c r="O42" s="148"/>
      <c r="P42" s="148"/>
      <c r="Q42" s="148"/>
      <c r="R42" s="148"/>
      <c r="S42" s="148"/>
      <c r="T42" s="148"/>
      <c r="U42" s="148"/>
      <c r="V42" s="148"/>
      <c r="W42" s="148"/>
    </row>
    <row r="43" outlineLevel="1" spans="1:23">
      <c r="A43" s="147" t="s">
        <v>46</v>
      </c>
      <c r="B43" s="147" t="s">
        <v>247</v>
      </c>
      <c r="C43" s="147" t="s">
        <v>248</v>
      </c>
      <c r="D43" s="147" t="s">
        <v>88</v>
      </c>
      <c r="E43" s="147" t="s">
        <v>89</v>
      </c>
      <c r="F43" s="147" t="s">
        <v>227</v>
      </c>
      <c r="G43" s="147" t="s">
        <v>228</v>
      </c>
      <c r="H43" s="148">
        <v>624000</v>
      </c>
      <c r="I43" s="148">
        <v>624000</v>
      </c>
      <c r="J43" s="148"/>
      <c r="K43" s="148"/>
      <c r="L43" s="148">
        <v>624000</v>
      </c>
      <c r="M43" s="147"/>
      <c r="N43" s="148"/>
      <c r="O43" s="148"/>
      <c r="P43" s="148"/>
      <c r="Q43" s="148"/>
      <c r="R43" s="148"/>
      <c r="S43" s="148"/>
      <c r="T43" s="148"/>
      <c r="U43" s="148"/>
      <c r="V43" s="148"/>
      <c r="W43" s="148"/>
    </row>
    <row r="44" ht="24" outlineLevel="1" spans="1:23">
      <c r="A44" s="147" t="s">
        <v>46</v>
      </c>
      <c r="B44" s="147" t="s">
        <v>249</v>
      </c>
      <c r="C44" s="147" t="s">
        <v>93</v>
      </c>
      <c r="D44" s="147" t="s">
        <v>92</v>
      </c>
      <c r="E44" s="147" t="s">
        <v>93</v>
      </c>
      <c r="F44" s="147" t="s">
        <v>227</v>
      </c>
      <c r="G44" s="147" t="s">
        <v>228</v>
      </c>
      <c r="H44" s="148">
        <v>157500</v>
      </c>
      <c r="I44" s="148">
        <v>157500</v>
      </c>
      <c r="J44" s="148"/>
      <c r="K44" s="148"/>
      <c r="L44" s="148">
        <v>157500</v>
      </c>
      <c r="M44" s="147"/>
      <c r="N44" s="148"/>
      <c r="O44" s="148"/>
      <c r="P44" s="148"/>
      <c r="Q44" s="148"/>
      <c r="R44" s="148"/>
      <c r="S44" s="148"/>
      <c r="T44" s="148"/>
      <c r="U44" s="148"/>
      <c r="V44" s="148"/>
      <c r="W44" s="148"/>
    </row>
    <row r="45" outlineLevel="1" spans="1:23">
      <c r="A45" s="147" t="s">
        <v>46</v>
      </c>
      <c r="B45" s="147" t="s">
        <v>250</v>
      </c>
      <c r="C45" s="147" t="s">
        <v>251</v>
      </c>
      <c r="D45" s="147" t="s">
        <v>86</v>
      </c>
      <c r="E45" s="147" t="s">
        <v>87</v>
      </c>
      <c r="F45" s="147" t="s">
        <v>252</v>
      </c>
      <c r="G45" s="147" t="s">
        <v>253</v>
      </c>
      <c r="H45" s="148">
        <v>123435</v>
      </c>
      <c r="I45" s="148">
        <v>123435</v>
      </c>
      <c r="J45" s="148"/>
      <c r="K45" s="148"/>
      <c r="L45" s="148">
        <v>123435</v>
      </c>
      <c r="M45" s="147"/>
      <c r="N45" s="148"/>
      <c r="O45" s="148"/>
      <c r="P45" s="148"/>
      <c r="Q45" s="148"/>
      <c r="R45" s="148"/>
      <c r="S45" s="148"/>
      <c r="T45" s="148"/>
      <c r="U45" s="148"/>
      <c r="V45" s="148"/>
      <c r="W45" s="148"/>
    </row>
    <row r="46" outlineLevel="1" spans="1:23">
      <c r="A46" s="147" t="s">
        <v>46</v>
      </c>
      <c r="B46" s="147" t="s">
        <v>254</v>
      </c>
      <c r="C46" s="147" t="s">
        <v>255</v>
      </c>
      <c r="D46" s="147" t="s">
        <v>84</v>
      </c>
      <c r="E46" s="147" t="s">
        <v>85</v>
      </c>
      <c r="F46" s="147" t="s">
        <v>252</v>
      </c>
      <c r="G46" s="147" t="s">
        <v>253</v>
      </c>
      <c r="H46" s="148">
        <v>420160</v>
      </c>
      <c r="I46" s="148">
        <v>420160</v>
      </c>
      <c r="J46" s="148"/>
      <c r="K46" s="148"/>
      <c r="L46" s="148">
        <v>420160</v>
      </c>
      <c r="M46" s="147"/>
      <c r="N46" s="148"/>
      <c r="O46" s="148"/>
      <c r="P46" s="148"/>
      <c r="Q46" s="148"/>
      <c r="R46" s="148"/>
      <c r="S46" s="148"/>
      <c r="T46" s="148"/>
      <c r="U46" s="148"/>
      <c r="V46" s="148"/>
      <c r="W46" s="148"/>
    </row>
    <row r="47" ht="24" outlineLevel="1" spans="1:23">
      <c r="A47" s="147" t="s">
        <v>46</v>
      </c>
      <c r="B47" s="147" t="s">
        <v>256</v>
      </c>
      <c r="C47" s="147" t="s">
        <v>257</v>
      </c>
      <c r="D47" s="147" t="s">
        <v>100</v>
      </c>
      <c r="E47" s="147" t="s">
        <v>101</v>
      </c>
      <c r="F47" s="147" t="s">
        <v>227</v>
      </c>
      <c r="G47" s="147" t="s">
        <v>228</v>
      </c>
      <c r="H47" s="148">
        <v>1050000</v>
      </c>
      <c r="I47" s="148">
        <v>1050000</v>
      </c>
      <c r="J47" s="148"/>
      <c r="K47" s="148"/>
      <c r="L47" s="148">
        <v>1050000</v>
      </c>
      <c r="M47" s="147"/>
      <c r="N47" s="148"/>
      <c r="O47" s="148"/>
      <c r="P47" s="148"/>
      <c r="Q47" s="148"/>
      <c r="R47" s="148"/>
      <c r="S47" s="148"/>
      <c r="T47" s="148"/>
      <c r="U47" s="148"/>
      <c r="V47" s="148"/>
      <c r="W47" s="148"/>
    </row>
    <row r="48" outlineLevel="1" spans="1:23">
      <c r="A48" s="147" t="s">
        <v>46</v>
      </c>
      <c r="B48" s="147" t="s">
        <v>258</v>
      </c>
      <c r="C48" s="147" t="s">
        <v>259</v>
      </c>
      <c r="D48" s="147" t="s">
        <v>84</v>
      </c>
      <c r="E48" s="147" t="s">
        <v>85</v>
      </c>
      <c r="F48" s="147" t="s">
        <v>227</v>
      </c>
      <c r="G48" s="147" t="s">
        <v>228</v>
      </c>
      <c r="H48" s="148">
        <v>32736</v>
      </c>
      <c r="I48" s="148">
        <v>32736</v>
      </c>
      <c r="J48" s="148"/>
      <c r="K48" s="148"/>
      <c r="L48" s="148">
        <v>32736</v>
      </c>
      <c r="M48" s="147"/>
      <c r="N48" s="148"/>
      <c r="O48" s="148"/>
      <c r="P48" s="148"/>
      <c r="Q48" s="148"/>
      <c r="R48" s="148"/>
      <c r="S48" s="148"/>
      <c r="T48" s="148"/>
      <c r="U48" s="148"/>
      <c r="V48" s="148"/>
      <c r="W48" s="148"/>
    </row>
    <row r="49" outlineLevel="1" spans="1:23">
      <c r="A49" s="147" t="s">
        <v>46</v>
      </c>
      <c r="B49" s="147" t="s">
        <v>260</v>
      </c>
      <c r="C49" s="147" t="s">
        <v>261</v>
      </c>
      <c r="D49" s="147" t="s">
        <v>90</v>
      </c>
      <c r="E49" s="147" t="s">
        <v>91</v>
      </c>
      <c r="F49" s="147" t="s">
        <v>227</v>
      </c>
      <c r="G49" s="147" t="s">
        <v>228</v>
      </c>
      <c r="H49" s="148">
        <v>239000</v>
      </c>
      <c r="I49" s="148">
        <v>239000</v>
      </c>
      <c r="J49" s="148"/>
      <c r="K49" s="148"/>
      <c r="L49" s="148">
        <v>239000</v>
      </c>
      <c r="M49" s="147"/>
      <c r="N49" s="148"/>
      <c r="O49" s="148"/>
      <c r="P49" s="148"/>
      <c r="Q49" s="148"/>
      <c r="R49" s="148"/>
      <c r="S49" s="148"/>
      <c r="T49" s="148"/>
      <c r="U49" s="148"/>
      <c r="V49" s="148"/>
      <c r="W49" s="148"/>
    </row>
    <row r="50" outlineLevel="1" spans="1:23">
      <c r="A50" s="147" t="s">
        <v>46</v>
      </c>
      <c r="B50" s="147" t="s">
        <v>260</v>
      </c>
      <c r="C50" s="147" t="s">
        <v>261</v>
      </c>
      <c r="D50" s="147" t="s">
        <v>90</v>
      </c>
      <c r="E50" s="147" t="s">
        <v>91</v>
      </c>
      <c r="F50" s="147" t="s">
        <v>262</v>
      </c>
      <c r="G50" s="147" t="s">
        <v>263</v>
      </c>
      <c r="H50" s="148">
        <v>134000</v>
      </c>
      <c r="I50" s="148">
        <v>134000</v>
      </c>
      <c r="J50" s="148"/>
      <c r="K50" s="148"/>
      <c r="L50" s="148">
        <v>134000</v>
      </c>
      <c r="M50" s="147"/>
      <c r="N50" s="148"/>
      <c r="O50" s="148"/>
      <c r="P50" s="148"/>
      <c r="Q50" s="148"/>
      <c r="R50" s="148"/>
      <c r="S50" s="148"/>
      <c r="T50" s="148"/>
      <c r="U50" s="148"/>
      <c r="V50" s="148"/>
      <c r="W50" s="148"/>
    </row>
    <row r="51" ht="24" outlineLevel="1" spans="1:23">
      <c r="A51" s="147" t="s">
        <v>46</v>
      </c>
      <c r="B51" s="147" t="s">
        <v>264</v>
      </c>
      <c r="C51" s="147" t="s">
        <v>265</v>
      </c>
      <c r="D51" s="147" t="s">
        <v>96</v>
      </c>
      <c r="E51" s="147" t="s">
        <v>97</v>
      </c>
      <c r="F51" s="147" t="s">
        <v>227</v>
      </c>
      <c r="G51" s="147" t="s">
        <v>228</v>
      </c>
      <c r="H51" s="148">
        <v>112860</v>
      </c>
      <c r="I51" s="148">
        <v>112860</v>
      </c>
      <c r="J51" s="148"/>
      <c r="K51" s="148"/>
      <c r="L51" s="148">
        <v>112860</v>
      </c>
      <c r="M51" s="147"/>
      <c r="N51" s="148"/>
      <c r="O51" s="148"/>
      <c r="P51" s="148"/>
      <c r="Q51" s="148"/>
      <c r="R51" s="148"/>
      <c r="S51" s="148"/>
      <c r="T51" s="148"/>
      <c r="U51" s="148"/>
      <c r="V51" s="148"/>
      <c r="W51" s="148"/>
    </row>
    <row r="52" ht="36" outlineLevel="1" spans="1:23">
      <c r="A52" s="147" t="s">
        <v>46</v>
      </c>
      <c r="B52" s="147" t="s">
        <v>266</v>
      </c>
      <c r="C52" s="147" t="s">
        <v>267</v>
      </c>
      <c r="D52" s="147" t="s">
        <v>102</v>
      </c>
      <c r="E52" s="147" t="s">
        <v>103</v>
      </c>
      <c r="F52" s="147" t="s">
        <v>227</v>
      </c>
      <c r="G52" s="147" t="s">
        <v>228</v>
      </c>
      <c r="H52" s="148">
        <v>500000</v>
      </c>
      <c r="I52" s="148"/>
      <c r="J52" s="148"/>
      <c r="K52" s="148"/>
      <c r="L52" s="148"/>
      <c r="M52" s="147"/>
      <c r="N52" s="148"/>
      <c r="O52" s="148"/>
      <c r="P52" s="148"/>
      <c r="Q52" s="148"/>
      <c r="R52" s="148">
        <v>500000</v>
      </c>
      <c r="S52" s="148"/>
      <c r="T52" s="148"/>
      <c r="U52" s="148"/>
      <c r="V52" s="148"/>
      <c r="W52" s="148">
        <v>500000</v>
      </c>
    </row>
    <row r="53" ht="36" outlineLevel="1" spans="1:23">
      <c r="A53" s="147" t="s">
        <v>46</v>
      </c>
      <c r="B53" s="147" t="s">
        <v>268</v>
      </c>
      <c r="C53" s="147" t="s">
        <v>269</v>
      </c>
      <c r="D53" s="147" t="s">
        <v>102</v>
      </c>
      <c r="E53" s="147" t="s">
        <v>103</v>
      </c>
      <c r="F53" s="147" t="s">
        <v>227</v>
      </c>
      <c r="G53" s="147" t="s">
        <v>228</v>
      </c>
      <c r="H53" s="148">
        <v>500000</v>
      </c>
      <c r="I53" s="148"/>
      <c r="J53" s="148"/>
      <c r="K53" s="148"/>
      <c r="L53" s="148"/>
      <c r="M53" s="147"/>
      <c r="N53" s="148"/>
      <c r="O53" s="148"/>
      <c r="P53" s="148"/>
      <c r="Q53" s="148"/>
      <c r="R53" s="148">
        <v>500000</v>
      </c>
      <c r="S53" s="148"/>
      <c r="T53" s="148"/>
      <c r="U53" s="148"/>
      <c r="V53" s="148"/>
      <c r="W53" s="148">
        <v>500000</v>
      </c>
    </row>
    <row r="54" ht="48" outlineLevel="1" spans="1:23">
      <c r="A54" s="147" t="s">
        <v>46</v>
      </c>
      <c r="B54" s="147" t="s">
        <v>270</v>
      </c>
      <c r="C54" s="147" t="s">
        <v>271</v>
      </c>
      <c r="D54" s="147" t="s">
        <v>104</v>
      </c>
      <c r="E54" s="147" t="s">
        <v>105</v>
      </c>
      <c r="F54" s="147" t="s">
        <v>272</v>
      </c>
      <c r="G54" s="147" t="s">
        <v>273</v>
      </c>
      <c r="H54" s="148"/>
      <c r="I54" s="148"/>
      <c r="J54" s="148"/>
      <c r="K54" s="148"/>
      <c r="L54" s="148"/>
      <c r="M54" s="147"/>
      <c r="N54" s="148"/>
      <c r="O54" s="148"/>
      <c r="P54" s="148"/>
      <c r="Q54" s="148"/>
      <c r="R54" s="148"/>
      <c r="S54" s="148"/>
      <c r="T54" s="148"/>
      <c r="U54" s="148"/>
      <c r="V54" s="148"/>
      <c r="W54" s="148"/>
    </row>
    <row r="55" spans="1:23">
      <c r="A55" s="149" t="s">
        <v>30</v>
      </c>
      <c r="B55" s="149"/>
      <c r="C55" s="149"/>
      <c r="D55" s="149"/>
      <c r="E55" s="149"/>
      <c r="F55" s="149"/>
      <c r="G55" s="149"/>
      <c r="H55" s="148">
        <v>6717315.43</v>
      </c>
      <c r="I55" s="148">
        <v>5717315.43</v>
      </c>
      <c r="J55" s="148"/>
      <c r="K55" s="148"/>
      <c r="L55" s="148">
        <v>5717315.43</v>
      </c>
      <c r="M55" s="148"/>
      <c r="N55" s="148"/>
      <c r="O55" s="148"/>
      <c r="P55" s="148"/>
      <c r="Q55" s="148"/>
      <c r="R55" s="148">
        <v>1000000</v>
      </c>
      <c r="S55" s="148"/>
      <c r="T55" s="148"/>
      <c r="U55" s="148"/>
      <c r="V55" s="148"/>
      <c r="W55" s="148">
        <v>1000000</v>
      </c>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B6" workbookViewId="0">
      <selection activeCell="B4" sqref="$A1:$XFD1048576"/>
    </sheetView>
  </sheetViews>
  <sheetFormatPr defaultColWidth="10.2909090909091" defaultRowHeight="15" customHeight="1"/>
  <cols>
    <col min="1" max="1" width="12.4272727272727" style="135" customWidth="1"/>
    <col min="2" max="2" width="20.1363636363636" style="135" customWidth="1"/>
    <col min="3" max="3" width="34.8636363636364" style="135" customWidth="1"/>
    <col min="4" max="4" width="18.5727272727273" style="135" customWidth="1"/>
    <col min="5" max="5" width="13.1363636363636" style="135" customWidth="1"/>
    <col min="6" max="6" width="12.4272727272727" style="135" customWidth="1"/>
    <col min="7" max="7" width="8.29090909090909" style="135" customWidth="1"/>
    <col min="8" max="8" width="9.42727272727273" style="135" customWidth="1"/>
    <col min="9" max="11" width="12.8545454545455" style="135" customWidth="1"/>
    <col min="12" max="12" width="7.29090909090909" style="135" customWidth="1"/>
    <col min="13" max="13" width="5.85454545454545" style="135" customWidth="1"/>
    <col min="14" max="16" width="4.70909090909091" style="135" customWidth="1"/>
    <col min="17" max="17" width="8" style="135" customWidth="1"/>
    <col min="18" max="18" width="11" style="135" customWidth="1"/>
    <col min="19" max="20" width="9.85454545454546" style="135" customWidth="1"/>
    <col min="21" max="21" width="7.57272727272727" style="135" customWidth="1"/>
    <col min="22" max="22" width="5" style="135" customWidth="1"/>
    <col min="23" max="23" width="11" style="135" customWidth="1"/>
    <col min="24" max="16384" width="10.2909090909091" style="135"/>
  </cols>
  <sheetData>
    <row r="1" ht="18.75" customHeight="1" spans="1:23">
      <c r="A1" s="136" t="s">
        <v>274</v>
      </c>
      <c r="B1" s="136"/>
      <c r="C1" s="136"/>
      <c r="D1" s="136"/>
      <c r="E1" s="136"/>
      <c r="F1" s="136"/>
      <c r="G1" s="136"/>
      <c r="H1" s="136"/>
      <c r="I1" s="136"/>
      <c r="J1" s="136"/>
      <c r="K1" s="136"/>
      <c r="L1" s="136"/>
      <c r="M1" s="136"/>
      <c r="N1" s="136"/>
      <c r="O1" s="136"/>
      <c r="P1" s="136"/>
      <c r="Q1" s="136"/>
      <c r="R1" s="136"/>
      <c r="S1" s="136"/>
      <c r="T1" s="136"/>
      <c r="U1" s="136"/>
      <c r="V1" s="136"/>
      <c r="W1" s="136"/>
    </row>
    <row r="2" ht="26.25" customHeight="1" spans="1:23">
      <c r="A2" s="137" t="s">
        <v>275</v>
      </c>
      <c r="B2" s="137"/>
      <c r="C2" s="137" t="s">
        <v>59</v>
      </c>
      <c r="D2" s="137"/>
      <c r="E2" s="137"/>
      <c r="F2" s="137"/>
      <c r="G2" s="137"/>
      <c r="H2" s="137"/>
      <c r="I2" s="137"/>
      <c r="J2" s="137"/>
      <c r="K2" s="137"/>
      <c r="L2" s="137"/>
      <c r="M2" s="137"/>
      <c r="N2" s="137"/>
      <c r="O2" s="137"/>
      <c r="P2" s="137"/>
      <c r="Q2" s="137"/>
      <c r="R2" s="137"/>
      <c r="S2" s="137"/>
      <c r="T2" s="137"/>
      <c r="U2" s="137"/>
      <c r="V2" s="137"/>
      <c r="W2" s="137"/>
    </row>
    <row r="3" ht="18.75" customHeight="1" spans="1:23">
      <c r="A3" s="138" t="str">
        <f>"单位名称："&amp;"盈江县退役军人事务局"</f>
        <v>单位名称：盈江县退役军人事务局</v>
      </c>
      <c r="B3" s="138"/>
      <c r="C3" s="138"/>
      <c r="D3" s="138"/>
      <c r="E3" s="138"/>
      <c r="F3" s="138"/>
      <c r="G3" s="138"/>
      <c r="H3" s="139"/>
      <c r="I3" s="139"/>
      <c r="J3" s="139"/>
      <c r="K3" s="139"/>
      <c r="L3" s="139"/>
      <c r="M3" s="139"/>
      <c r="N3" s="139"/>
      <c r="O3" s="139"/>
      <c r="P3" s="139"/>
      <c r="Q3" s="139"/>
      <c r="R3" s="139"/>
      <c r="S3" s="139"/>
      <c r="T3" s="139"/>
      <c r="U3" s="139"/>
      <c r="V3" s="136" t="s">
        <v>27</v>
      </c>
      <c r="W3" s="136"/>
    </row>
    <row r="4" ht="26.25" customHeight="1" spans="1:23">
      <c r="A4" s="140" t="s">
        <v>276</v>
      </c>
      <c r="B4" s="140" t="s">
        <v>167</v>
      </c>
      <c r="C4" s="140" t="s">
        <v>168</v>
      </c>
      <c r="D4" s="140" t="s">
        <v>277</v>
      </c>
      <c r="E4" s="140" t="s">
        <v>169</v>
      </c>
      <c r="F4" s="140" t="s">
        <v>170</v>
      </c>
      <c r="G4" s="140" t="s">
        <v>278</v>
      </c>
      <c r="H4" s="140" t="s">
        <v>279</v>
      </c>
      <c r="I4" s="140" t="s">
        <v>30</v>
      </c>
      <c r="J4" s="140" t="s">
        <v>280</v>
      </c>
      <c r="K4" s="140"/>
      <c r="L4" s="140"/>
      <c r="M4" s="140"/>
      <c r="N4" s="140" t="s">
        <v>179</v>
      </c>
      <c r="O4" s="140"/>
      <c r="P4" s="140"/>
      <c r="Q4" s="140" t="s">
        <v>37</v>
      </c>
      <c r="R4" s="140" t="s">
        <v>51</v>
      </c>
      <c r="S4" s="140"/>
      <c r="T4" s="140"/>
      <c r="U4" s="140"/>
      <c r="V4" s="140"/>
      <c r="W4" s="140"/>
    </row>
    <row r="5" ht="26.25" customHeight="1" spans="1:23">
      <c r="A5" s="140"/>
      <c r="B5" s="140"/>
      <c r="C5" s="140"/>
      <c r="D5" s="140"/>
      <c r="E5" s="140"/>
      <c r="F5" s="140"/>
      <c r="G5" s="140"/>
      <c r="H5" s="140"/>
      <c r="I5" s="140"/>
      <c r="J5" s="140" t="s">
        <v>34</v>
      </c>
      <c r="K5" s="140"/>
      <c r="L5" s="140" t="s">
        <v>35</v>
      </c>
      <c r="M5" s="140" t="s">
        <v>36</v>
      </c>
      <c r="N5" s="140" t="s">
        <v>34</v>
      </c>
      <c r="O5" s="140" t="s">
        <v>35</v>
      </c>
      <c r="P5" s="140" t="s">
        <v>36</v>
      </c>
      <c r="Q5" s="140"/>
      <c r="R5" s="140" t="s">
        <v>33</v>
      </c>
      <c r="S5" s="140" t="s">
        <v>40</v>
      </c>
      <c r="T5" s="140" t="s">
        <v>41</v>
      </c>
      <c r="U5" s="140" t="s">
        <v>42</v>
      </c>
      <c r="V5" s="140" t="s">
        <v>43</v>
      </c>
      <c r="W5" s="140" t="s">
        <v>44</v>
      </c>
    </row>
    <row r="6" ht="26.25" customHeight="1" spans="1:23">
      <c r="A6" s="140"/>
      <c r="B6" s="140"/>
      <c r="C6" s="140"/>
      <c r="D6" s="140"/>
      <c r="E6" s="140"/>
      <c r="F6" s="140"/>
      <c r="G6" s="140"/>
      <c r="H6" s="140"/>
      <c r="I6" s="140"/>
      <c r="J6" s="140" t="s">
        <v>33</v>
      </c>
      <c r="K6" s="140" t="s">
        <v>281</v>
      </c>
      <c r="L6" s="140"/>
      <c r="M6" s="140"/>
      <c r="N6" s="140"/>
      <c r="O6" s="140"/>
      <c r="P6" s="140"/>
      <c r="Q6" s="140"/>
      <c r="R6" s="140"/>
      <c r="S6" s="140"/>
      <c r="T6" s="140"/>
      <c r="U6" s="140"/>
      <c r="V6" s="140"/>
      <c r="W6" s="140"/>
    </row>
    <row r="7" ht="18.75" customHeight="1" spans="1:23">
      <c r="A7" s="140" t="s">
        <v>59</v>
      </c>
      <c r="B7" s="140" t="s">
        <v>60</v>
      </c>
      <c r="C7" s="140" t="s">
        <v>61</v>
      </c>
      <c r="D7" s="140" t="s">
        <v>62</v>
      </c>
      <c r="E7" s="140" t="s">
        <v>63</v>
      </c>
      <c r="F7" s="140" t="s">
        <v>64</v>
      </c>
      <c r="G7" s="140" t="s">
        <v>65</v>
      </c>
      <c r="H7" s="140" t="s">
        <v>66</v>
      </c>
      <c r="I7" s="140" t="s">
        <v>67</v>
      </c>
      <c r="J7" s="140" t="s">
        <v>68</v>
      </c>
      <c r="K7" s="140" t="s">
        <v>69</v>
      </c>
      <c r="L7" s="140" t="s">
        <v>70</v>
      </c>
      <c r="M7" s="140" t="s">
        <v>71</v>
      </c>
      <c r="N7" s="140" t="s">
        <v>72</v>
      </c>
      <c r="O7" s="140" t="s">
        <v>73</v>
      </c>
      <c r="P7" s="140" t="s">
        <v>181</v>
      </c>
      <c r="Q7" s="140" t="s">
        <v>182</v>
      </c>
      <c r="R7" s="140" t="s">
        <v>183</v>
      </c>
      <c r="S7" s="140" t="s">
        <v>184</v>
      </c>
      <c r="T7" s="140" t="s">
        <v>185</v>
      </c>
      <c r="U7" s="140" t="s">
        <v>186</v>
      </c>
      <c r="V7" s="140" t="s">
        <v>187</v>
      </c>
      <c r="W7" s="140" t="s">
        <v>188</v>
      </c>
    </row>
    <row r="8" ht="52.5" customHeight="1" spans="1:23">
      <c r="A8" s="141"/>
      <c r="B8" s="141"/>
      <c r="C8" s="141" t="s">
        <v>282</v>
      </c>
      <c r="D8" s="141"/>
      <c r="E8" s="141"/>
      <c r="F8" s="141"/>
      <c r="G8" s="141"/>
      <c r="H8" s="141"/>
      <c r="I8" s="143">
        <v>1403000</v>
      </c>
      <c r="J8" s="143">
        <v>1403000</v>
      </c>
      <c r="K8" s="143">
        <v>1403000</v>
      </c>
      <c r="L8" s="143"/>
      <c r="M8" s="143"/>
      <c r="N8" s="143"/>
      <c r="O8" s="143"/>
      <c r="P8" s="143"/>
      <c r="Q8" s="143"/>
      <c r="R8" s="143"/>
      <c r="S8" s="143"/>
      <c r="T8" s="143"/>
      <c r="U8" s="143"/>
      <c r="V8" s="143"/>
      <c r="W8" s="143"/>
    </row>
    <row r="9" ht="52.5" customHeight="1" outlineLevel="1" spans="1:23">
      <c r="A9" s="141" t="s">
        <v>283</v>
      </c>
      <c r="B9" s="141" t="s">
        <v>284</v>
      </c>
      <c r="C9" s="141" t="s">
        <v>282</v>
      </c>
      <c r="D9" s="141" t="s">
        <v>46</v>
      </c>
      <c r="E9" s="141" t="s">
        <v>94</v>
      </c>
      <c r="F9" s="141" t="s">
        <v>95</v>
      </c>
      <c r="G9" s="141" t="s">
        <v>285</v>
      </c>
      <c r="H9" s="141" t="s">
        <v>286</v>
      </c>
      <c r="I9" s="143">
        <v>50000</v>
      </c>
      <c r="J9" s="143">
        <v>50000</v>
      </c>
      <c r="K9" s="143">
        <v>50000</v>
      </c>
      <c r="L9" s="143"/>
      <c r="M9" s="143"/>
      <c r="N9" s="143"/>
      <c r="O9" s="143"/>
      <c r="P9" s="143"/>
      <c r="Q9" s="143"/>
      <c r="R9" s="143"/>
      <c r="S9" s="143"/>
      <c r="T9" s="143"/>
      <c r="U9" s="143"/>
      <c r="V9" s="143"/>
      <c r="W9" s="143"/>
    </row>
    <row r="10" ht="52.5" customHeight="1" outlineLevel="1" spans="1:23">
      <c r="A10" s="141" t="s">
        <v>283</v>
      </c>
      <c r="B10" s="141" t="s">
        <v>284</v>
      </c>
      <c r="C10" s="141" t="s">
        <v>282</v>
      </c>
      <c r="D10" s="141" t="s">
        <v>46</v>
      </c>
      <c r="E10" s="141" t="s">
        <v>96</v>
      </c>
      <c r="F10" s="141" t="s">
        <v>97</v>
      </c>
      <c r="G10" s="141" t="s">
        <v>285</v>
      </c>
      <c r="H10" s="141" t="s">
        <v>286</v>
      </c>
      <c r="I10" s="143">
        <v>80000</v>
      </c>
      <c r="J10" s="143">
        <v>80000</v>
      </c>
      <c r="K10" s="143">
        <v>80000</v>
      </c>
      <c r="L10" s="143"/>
      <c r="M10" s="143"/>
      <c r="N10" s="141"/>
      <c r="O10" s="141"/>
      <c r="P10" s="141"/>
      <c r="Q10" s="143"/>
      <c r="R10" s="143"/>
      <c r="S10" s="143"/>
      <c r="T10" s="143"/>
      <c r="U10" s="143"/>
      <c r="V10" s="143"/>
      <c r="W10" s="143"/>
    </row>
    <row r="11" ht="52.5" customHeight="1" outlineLevel="1" spans="1:23">
      <c r="A11" s="141" t="s">
        <v>283</v>
      </c>
      <c r="B11" s="141" t="s">
        <v>284</v>
      </c>
      <c r="C11" s="141" t="s">
        <v>282</v>
      </c>
      <c r="D11" s="141" t="s">
        <v>46</v>
      </c>
      <c r="E11" s="141" t="s">
        <v>96</v>
      </c>
      <c r="F11" s="141" t="s">
        <v>97</v>
      </c>
      <c r="G11" s="141" t="s">
        <v>227</v>
      </c>
      <c r="H11" s="141" t="s">
        <v>228</v>
      </c>
      <c r="I11" s="143">
        <v>1273000</v>
      </c>
      <c r="J11" s="143">
        <v>1273000</v>
      </c>
      <c r="K11" s="143">
        <v>1273000</v>
      </c>
      <c r="L11" s="143"/>
      <c r="M11" s="143"/>
      <c r="N11" s="141"/>
      <c r="O11" s="141"/>
      <c r="P11" s="141"/>
      <c r="Q11" s="143"/>
      <c r="R11" s="143"/>
      <c r="S11" s="143"/>
      <c r="T11" s="143"/>
      <c r="U11" s="143"/>
      <c r="V11" s="143"/>
      <c r="W11" s="143"/>
    </row>
    <row r="12" ht="52.5" customHeight="1" spans="1:23">
      <c r="A12" s="141"/>
      <c r="B12" s="141"/>
      <c r="C12" s="141" t="s">
        <v>287</v>
      </c>
      <c r="D12" s="141"/>
      <c r="E12" s="141"/>
      <c r="F12" s="141"/>
      <c r="G12" s="141"/>
      <c r="H12" s="141"/>
      <c r="I12" s="143">
        <v>3400</v>
      </c>
      <c r="J12" s="143">
        <v>3400</v>
      </c>
      <c r="K12" s="143">
        <v>3400</v>
      </c>
      <c r="L12" s="143"/>
      <c r="M12" s="143"/>
      <c r="N12" s="141"/>
      <c r="O12" s="141"/>
      <c r="P12" s="141"/>
      <c r="Q12" s="143"/>
      <c r="R12" s="143"/>
      <c r="S12" s="143"/>
      <c r="T12" s="143"/>
      <c r="U12" s="143"/>
      <c r="V12" s="143"/>
      <c r="W12" s="143"/>
    </row>
    <row r="13" ht="52.5" customHeight="1" outlineLevel="1" spans="1:23">
      <c r="A13" s="141" t="s">
        <v>283</v>
      </c>
      <c r="B13" s="141" t="s">
        <v>288</v>
      </c>
      <c r="C13" s="141" t="s">
        <v>287</v>
      </c>
      <c r="D13" s="141" t="s">
        <v>46</v>
      </c>
      <c r="E13" s="141" t="s">
        <v>114</v>
      </c>
      <c r="F13" s="141" t="s">
        <v>115</v>
      </c>
      <c r="G13" s="141" t="s">
        <v>285</v>
      </c>
      <c r="H13" s="141" t="s">
        <v>286</v>
      </c>
      <c r="I13" s="143">
        <v>3400</v>
      </c>
      <c r="J13" s="143">
        <v>3400</v>
      </c>
      <c r="K13" s="143">
        <v>3400</v>
      </c>
      <c r="L13" s="143"/>
      <c r="M13" s="143"/>
      <c r="N13" s="141"/>
      <c r="O13" s="141"/>
      <c r="P13" s="141"/>
      <c r="Q13" s="143"/>
      <c r="R13" s="143"/>
      <c r="S13" s="143"/>
      <c r="T13" s="143"/>
      <c r="U13" s="143"/>
      <c r="V13" s="143"/>
      <c r="W13" s="143"/>
    </row>
    <row r="14" ht="52.5" customHeight="1" spans="1:23">
      <c r="A14" s="141"/>
      <c r="B14" s="141"/>
      <c r="C14" s="141" t="s">
        <v>289</v>
      </c>
      <c r="D14" s="141"/>
      <c r="E14" s="141"/>
      <c r="F14" s="141"/>
      <c r="G14" s="141"/>
      <c r="H14" s="141"/>
      <c r="I14" s="143">
        <v>161400</v>
      </c>
      <c r="J14" s="143">
        <v>161400</v>
      </c>
      <c r="K14" s="143">
        <v>161400</v>
      </c>
      <c r="L14" s="143"/>
      <c r="M14" s="143"/>
      <c r="N14" s="141"/>
      <c r="O14" s="141"/>
      <c r="P14" s="141"/>
      <c r="Q14" s="143"/>
      <c r="R14" s="143"/>
      <c r="S14" s="143"/>
      <c r="T14" s="143"/>
      <c r="U14" s="143"/>
      <c r="V14" s="143"/>
      <c r="W14" s="143"/>
    </row>
    <row r="15" ht="52.5" customHeight="1" outlineLevel="1" spans="1:23">
      <c r="A15" s="141" t="s">
        <v>290</v>
      </c>
      <c r="B15" s="141" t="s">
        <v>291</v>
      </c>
      <c r="C15" s="141" t="s">
        <v>289</v>
      </c>
      <c r="D15" s="141" t="s">
        <v>46</v>
      </c>
      <c r="E15" s="141" t="s">
        <v>102</v>
      </c>
      <c r="F15" s="141" t="s">
        <v>103</v>
      </c>
      <c r="G15" s="141" t="s">
        <v>227</v>
      </c>
      <c r="H15" s="141" t="s">
        <v>228</v>
      </c>
      <c r="I15" s="143">
        <v>150000</v>
      </c>
      <c r="J15" s="143">
        <v>150000</v>
      </c>
      <c r="K15" s="143">
        <v>150000</v>
      </c>
      <c r="L15" s="143"/>
      <c r="M15" s="143"/>
      <c r="N15" s="141"/>
      <c r="O15" s="141"/>
      <c r="P15" s="141"/>
      <c r="Q15" s="143"/>
      <c r="R15" s="143"/>
      <c r="S15" s="143"/>
      <c r="T15" s="143"/>
      <c r="U15" s="143"/>
      <c r="V15" s="143"/>
      <c r="W15" s="143"/>
    </row>
    <row r="16" ht="52.5" customHeight="1" outlineLevel="1" spans="1:23">
      <c r="A16" s="141" t="s">
        <v>290</v>
      </c>
      <c r="B16" s="141" t="s">
        <v>291</v>
      </c>
      <c r="C16" s="141" t="s">
        <v>289</v>
      </c>
      <c r="D16" s="141" t="s">
        <v>46</v>
      </c>
      <c r="E16" s="141" t="s">
        <v>104</v>
      </c>
      <c r="F16" s="141" t="s">
        <v>105</v>
      </c>
      <c r="G16" s="141" t="s">
        <v>285</v>
      </c>
      <c r="H16" s="141" t="s">
        <v>286</v>
      </c>
      <c r="I16" s="143">
        <v>11400</v>
      </c>
      <c r="J16" s="143">
        <v>11400</v>
      </c>
      <c r="K16" s="143">
        <v>11400</v>
      </c>
      <c r="L16" s="143"/>
      <c r="M16" s="143"/>
      <c r="N16" s="141"/>
      <c r="O16" s="141"/>
      <c r="P16" s="141"/>
      <c r="Q16" s="143"/>
      <c r="R16" s="143"/>
      <c r="S16" s="143"/>
      <c r="T16" s="143"/>
      <c r="U16" s="143"/>
      <c r="V16" s="143"/>
      <c r="W16" s="143"/>
    </row>
    <row r="17" ht="52.5" customHeight="1" spans="1:23">
      <c r="A17" s="141"/>
      <c r="B17" s="141"/>
      <c r="C17" s="141" t="s">
        <v>292</v>
      </c>
      <c r="D17" s="141"/>
      <c r="E17" s="141"/>
      <c r="F17" s="141"/>
      <c r="G17" s="141"/>
      <c r="H17" s="141"/>
      <c r="I17" s="143">
        <v>148000</v>
      </c>
      <c r="J17" s="143">
        <v>148000</v>
      </c>
      <c r="K17" s="143">
        <v>148000</v>
      </c>
      <c r="L17" s="143"/>
      <c r="M17" s="143"/>
      <c r="N17" s="141"/>
      <c r="O17" s="141"/>
      <c r="P17" s="141"/>
      <c r="Q17" s="143"/>
      <c r="R17" s="143"/>
      <c r="S17" s="143"/>
      <c r="T17" s="143"/>
      <c r="U17" s="143"/>
      <c r="V17" s="143"/>
      <c r="W17" s="143"/>
    </row>
    <row r="18" ht="52.5" customHeight="1" outlineLevel="1" spans="1:23">
      <c r="A18" s="141" t="s">
        <v>290</v>
      </c>
      <c r="B18" s="141" t="s">
        <v>293</v>
      </c>
      <c r="C18" s="141" t="s">
        <v>292</v>
      </c>
      <c r="D18" s="141" t="s">
        <v>46</v>
      </c>
      <c r="E18" s="141" t="s">
        <v>94</v>
      </c>
      <c r="F18" s="141" t="s">
        <v>95</v>
      </c>
      <c r="G18" s="141" t="s">
        <v>285</v>
      </c>
      <c r="H18" s="141" t="s">
        <v>286</v>
      </c>
      <c r="I18" s="143">
        <v>28000</v>
      </c>
      <c r="J18" s="143">
        <v>28000</v>
      </c>
      <c r="K18" s="143">
        <v>28000</v>
      </c>
      <c r="L18" s="143"/>
      <c r="M18" s="143"/>
      <c r="N18" s="141"/>
      <c r="O18" s="141"/>
      <c r="P18" s="141"/>
      <c r="Q18" s="143"/>
      <c r="R18" s="143"/>
      <c r="S18" s="143"/>
      <c r="T18" s="143"/>
      <c r="U18" s="143"/>
      <c r="V18" s="143"/>
      <c r="W18" s="143"/>
    </row>
    <row r="19" ht="52.5" customHeight="1" outlineLevel="1" spans="1:23">
      <c r="A19" s="141" t="s">
        <v>290</v>
      </c>
      <c r="B19" s="141" t="s">
        <v>293</v>
      </c>
      <c r="C19" s="141" t="s">
        <v>292</v>
      </c>
      <c r="D19" s="141" t="s">
        <v>46</v>
      </c>
      <c r="E19" s="141" t="s">
        <v>94</v>
      </c>
      <c r="F19" s="141" t="s">
        <v>95</v>
      </c>
      <c r="G19" s="141" t="s">
        <v>294</v>
      </c>
      <c r="H19" s="141" t="s">
        <v>295</v>
      </c>
      <c r="I19" s="143">
        <v>120000</v>
      </c>
      <c r="J19" s="143">
        <v>120000</v>
      </c>
      <c r="K19" s="143">
        <v>120000</v>
      </c>
      <c r="L19" s="143"/>
      <c r="M19" s="143"/>
      <c r="N19" s="141"/>
      <c r="O19" s="141"/>
      <c r="P19" s="141"/>
      <c r="Q19" s="143"/>
      <c r="R19" s="143"/>
      <c r="S19" s="143"/>
      <c r="T19" s="143"/>
      <c r="U19" s="143"/>
      <c r="V19" s="143"/>
      <c r="W19" s="143"/>
    </row>
    <row r="20" ht="52.5" customHeight="1" spans="1:23">
      <c r="A20" s="141"/>
      <c r="B20" s="141"/>
      <c r="C20" s="141" t="s">
        <v>296</v>
      </c>
      <c r="D20" s="141"/>
      <c r="E20" s="141"/>
      <c r="F20" s="141"/>
      <c r="G20" s="141"/>
      <c r="H20" s="141"/>
      <c r="I20" s="143">
        <v>50000</v>
      </c>
      <c r="J20" s="143">
        <v>50000</v>
      </c>
      <c r="K20" s="143">
        <v>50000</v>
      </c>
      <c r="L20" s="143"/>
      <c r="M20" s="143"/>
      <c r="N20" s="141"/>
      <c r="O20" s="141"/>
      <c r="P20" s="141"/>
      <c r="Q20" s="143"/>
      <c r="R20" s="143"/>
      <c r="S20" s="143"/>
      <c r="T20" s="143"/>
      <c r="U20" s="143"/>
      <c r="V20" s="143"/>
      <c r="W20" s="143"/>
    </row>
    <row r="21" ht="52.5" customHeight="1" outlineLevel="1" spans="1:23">
      <c r="A21" s="141" t="s">
        <v>290</v>
      </c>
      <c r="B21" s="141" t="s">
        <v>297</v>
      </c>
      <c r="C21" s="141" t="s">
        <v>296</v>
      </c>
      <c r="D21" s="141" t="s">
        <v>46</v>
      </c>
      <c r="E21" s="141" t="s">
        <v>116</v>
      </c>
      <c r="F21" s="141" t="s">
        <v>117</v>
      </c>
      <c r="G21" s="141" t="s">
        <v>285</v>
      </c>
      <c r="H21" s="141" t="s">
        <v>286</v>
      </c>
      <c r="I21" s="143">
        <v>50000</v>
      </c>
      <c r="J21" s="143">
        <v>50000</v>
      </c>
      <c r="K21" s="143">
        <v>50000</v>
      </c>
      <c r="L21" s="143"/>
      <c r="M21" s="143"/>
      <c r="N21" s="141"/>
      <c r="O21" s="141"/>
      <c r="P21" s="141"/>
      <c r="Q21" s="143"/>
      <c r="R21" s="143"/>
      <c r="S21" s="143"/>
      <c r="T21" s="143"/>
      <c r="U21" s="143"/>
      <c r="V21" s="143"/>
      <c r="W21" s="143"/>
    </row>
    <row r="22" ht="52.5" customHeight="1" spans="1:23">
      <c r="A22" s="141"/>
      <c r="B22" s="141"/>
      <c r="C22" s="141" t="s">
        <v>298</v>
      </c>
      <c r="D22" s="141"/>
      <c r="E22" s="141"/>
      <c r="F22" s="141"/>
      <c r="G22" s="141"/>
      <c r="H22" s="141"/>
      <c r="I22" s="143">
        <v>260000</v>
      </c>
      <c r="J22" s="143">
        <v>260000</v>
      </c>
      <c r="K22" s="143">
        <v>260000</v>
      </c>
      <c r="L22" s="143"/>
      <c r="M22" s="143"/>
      <c r="N22" s="141"/>
      <c r="O22" s="141"/>
      <c r="P22" s="141"/>
      <c r="Q22" s="143"/>
      <c r="R22" s="143"/>
      <c r="S22" s="143"/>
      <c r="T22" s="143"/>
      <c r="U22" s="143"/>
      <c r="V22" s="143"/>
      <c r="W22" s="143"/>
    </row>
    <row r="23" ht="52.5" customHeight="1" outlineLevel="1" spans="1:23">
      <c r="A23" s="141" t="s">
        <v>290</v>
      </c>
      <c r="B23" s="141" t="s">
        <v>299</v>
      </c>
      <c r="C23" s="141" t="s">
        <v>298</v>
      </c>
      <c r="D23" s="141" t="s">
        <v>46</v>
      </c>
      <c r="E23" s="141" t="s">
        <v>114</v>
      </c>
      <c r="F23" s="141" t="s">
        <v>115</v>
      </c>
      <c r="G23" s="141" t="s">
        <v>285</v>
      </c>
      <c r="H23" s="141" t="s">
        <v>286</v>
      </c>
      <c r="I23" s="143">
        <v>162000</v>
      </c>
      <c r="J23" s="143">
        <v>162000</v>
      </c>
      <c r="K23" s="143">
        <v>162000</v>
      </c>
      <c r="L23" s="143"/>
      <c r="M23" s="143"/>
      <c r="N23" s="141"/>
      <c r="O23" s="141"/>
      <c r="P23" s="141"/>
      <c r="Q23" s="143"/>
      <c r="R23" s="143"/>
      <c r="S23" s="143"/>
      <c r="T23" s="143"/>
      <c r="U23" s="143"/>
      <c r="V23" s="143"/>
      <c r="W23" s="143"/>
    </row>
    <row r="24" ht="52.5" customHeight="1" outlineLevel="1" spans="1:23">
      <c r="A24" s="141" t="s">
        <v>290</v>
      </c>
      <c r="B24" s="141" t="s">
        <v>299</v>
      </c>
      <c r="C24" s="141" t="s">
        <v>298</v>
      </c>
      <c r="D24" s="141" t="s">
        <v>46</v>
      </c>
      <c r="E24" s="141" t="s">
        <v>114</v>
      </c>
      <c r="F24" s="141" t="s">
        <v>115</v>
      </c>
      <c r="G24" s="141" t="s">
        <v>221</v>
      </c>
      <c r="H24" s="141" t="s">
        <v>222</v>
      </c>
      <c r="I24" s="143">
        <v>10000</v>
      </c>
      <c r="J24" s="143">
        <v>10000</v>
      </c>
      <c r="K24" s="143">
        <v>10000</v>
      </c>
      <c r="L24" s="143"/>
      <c r="M24" s="143"/>
      <c r="N24" s="141"/>
      <c r="O24" s="141"/>
      <c r="P24" s="141"/>
      <c r="Q24" s="143"/>
      <c r="R24" s="143"/>
      <c r="S24" s="143"/>
      <c r="T24" s="143"/>
      <c r="U24" s="143"/>
      <c r="V24" s="143"/>
      <c r="W24" s="143"/>
    </row>
    <row r="25" ht="52.5" customHeight="1" outlineLevel="1" spans="1:23">
      <c r="A25" s="141" t="s">
        <v>290</v>
      </c>
      <c r="B25" s="141" t="s">
        <v>299</v>
      </c>
      <c r="C25" s="141" t="s">
        <v>298</v>
      </c>
      <c r="D25" s="141" t="s">
        <v>46</v>
      </c>
      <c r="E25" s="141" t="s">
        <v>114</v>
      </c>
      <c r="F25" s="141" t="s">
        <v>115</v>
      </c>
      <c r="G25" s="141" t="s">
        <v>300</v>
      </c>
      <c r="H25" s="141" t="s">
        <v>301</v>
      </c>
      <c r="I25" s="143">
        <v>5000</v>
      </c>
      <c r="J25" s="143">
        <v>5000</v>
      </c>
      <c r="K25" s="143">
        <v>5000</v>
      </c>
      <c r="L25" s="143"/>
      <c r="M25" s="143"/>
      <c r="N25" s="141"/>
      <c r="O25" s="141"/>
      <c r="P25" s="141"/>
      <c r="Q25" s="143"/>
      <c r="R25" s="143"/>
      <c r="S25" s="143"/>
      <c r="T25" s="143"/>
      <c r="U25" s="143"/>
      <c r="V25" s="143"/>
      <c r="W25" s="143"/>
    </row>
    <row r="26" ht="52.5" customHeight="1" outlineLevel="1" spans="1:23">
      <c r="A26" s="141" t="s">
        <v>290</v>
      </c>
      <c r="B26" s="141" t="s">
        <v>299</v>
      </c>
      <c r="C26" s="141" t="s">
        <v>298</v>
      </c>
      <c r="D26" s="141" t="s">
        <v>46</v>
      </c>
      <c r="E26" s="141" t="s">
        <v>114</v>
      </c>
      <c r="F26" s="141" t="s">
        <v>115</v>
      </c>
      <c r="G26" s="141" t="s">
        <v>302</v>
      </c>
      <c r="H26" s="141" t="s">
        <v>303</v>
      </c>
      <c r="I26" s="143">
        <v>50000</v>
      </c>
      <c r="J26" s="143">
        <v>50000</v>
      </c>
      <c r="K26" s="143">
        <v>50000</v>
      </c>
      <c r="L26" s="143"/>
      <c r="M26" s="143"/>
      <c r="N26" s="141"/>
      <c r="O26" s="141"/>
      <c r="P26" s="141"/>
      <c r="Q26" s="143"/>
      <c r="R26" s="143"/>
      <c r="S26" s="143"/>
      <c r="T26" s="143"/>
      <c r="U26" s="143"/>
      <c r="V26" s="143"/>
      <c r="W26" s="143"/>
    </row>
    <row r="27" ht="52.5" customHeight="1" outlineLevel="1" spans="1:23">
      <c r="A27" s="141" t="s">
        <v>290</v>
      </c>
      <c r="B27" s="141" t="s">
        <v>299</v>
      </c>
      <c r="C27" s="141" t="s">
        <v>298</v>
      </c>
      <c r="D27" s="141" t="s">
        <v>46</v>
      </c>
      <c r="E27" s="141" t="s">
        <v>114</v>
      </c>
      <c r="F27" s="141" t="s">
        <v>115</v>
      </c>
      <c r="G27" s="141" t="s">
        <v>304</v>
      </c>
      <c r="H27" s="141" t="s">
        <v>305</v>
      </c>
      <c r="I27" s="143">
        <v>13000</v>
      </c>
      <c r="J27" s="143">
        <v>13000</v>
      </c>
      <c r="K27" s="143">
        <v>13000</v>
      </c>
      <c r="L27" s="143"/>
      <c r="M27" s="143"/>
      <c r="N27" s="141"/>
      <c r="O27" s="141"/>
      <c r="P27" s="141"/>
      <c r="Q27" s="143"/>
      <c r="R27" s="143"/>
      <c r="S27" s="143"/>
      <c r="T27" s="143"/>
      <c r="U27" s="143"/>
      <c r="V27" s="143"/>
      <c r="W27" s="143"/>
    </row>
    <row r="28" ht="52.5" customHeight="1" outlineLevel="1" spans="1:23">
      <c r="A28" s="141" t="s">
        <v>290</v>
      </c>
      <c r="B28" s="141" t="s">
        <v>299</v>
      </c>
      <c r="C28" s="141" t="s">
        <v>298</v>
      </c>
      <c r="D28" s="141" t="s">
        <v>46</v>
      </c>
      <c r="E28" s="141" t="s">
        <v>114</v>
      </c>
      <c r="F28" s="141" t="s">
        <v>115</v>
      </c>
      <c r="G28" s="141" t="s">
        <v>239</v>
      </c>
      <c r="H28" s="141" t="s">
        <v>240</v>
      </c>
      <c r="I28" s="143">
        <v>20000</v>
      </c>
      <c r="J28" s="143">
        <v>20000</v>
      </c>
      <c r="K28" s="143">
        <v>20000</v>
      </c>
      <c r="L28" s="143"/>
      <c r="M28" s="143"/>
      <c r="N28" s="141"/>
      <c r="O28" s="141"/>
      <c r="P28" s="141"/>
      <c r="Q28" s="143"/>
      <c r="R28" s="143"/>
      <c r="S28" s="143"/>
      <c r="T28" s="143"/>
      <c r="U28" s="143"/>
      <c r="V28" s="143"/>
      <c r="W28" s="143"/>
    </row>
    <row r="29" ht="52.5" customHeight="1" spans="1:23">
      <c r="A29" s="141"/>
      <c r="B29" s="141"/>
      <c r="C29" s="141" t="s">
        <v>306</v>
      </c>
      <c r="D29" s="141"/>
      <c r="E29" s="141"/>
      <c r="F29" s="141"/>
      <c r="G29" s="141"/>
      <c r="H29" s="141"/>
      <c r="I29" s="143">
        <v>260000</v>
      </c>
      <c r="J29" s="143">
        <v>260000</v>
      </c>
      <c r="K29" s="143">
        <v>260000</v>
      </c>
      <c r="L29" s="143"/>
      <c r="M29" s="143"/>
      <c r="N29" s="141"/>
      <c r="O29" s="141"/>
      <c r="P29" s="141"/>
      <c r="Q29" s="143"/>
      <c r="R29" s="143"/>
      <c r="S29" s="143"/>
      <c r="T29" s="143"/>
      <c r="U29" s="143"/>
      <c r="V29" s="143"/>
      <c r="W29" s="143"/>
    </row>
    <row r="30" ht="52.5" customHeight="1" outlineLevel="1" spans="1:23">
      <c r="A30" s="141" t="s">
        <v>290</v>
      </c>
      <c r="B30" s="141" t="s">
        <v>307</v>
      </c>
      <c r="C30" s="141" t="s">
        <v>306</v>
      </c>
      <c r="D30" s="141" t="s">
        <v>46</v>
      </c>
      <c r="E30" s="141" t="s">
        <v>110</v>
      </c>
      <c r="F30" s="141" t="s">
        <v>111</v>
      </c>
      <c r="G30" s="141" t="s">
        <v>227</v>
      </c>
      <c r="H30" s="141" t="s">
        <v>228</v>
      </c>
      <c r="I30" s="143">
        <v>20000</v>
      </c>
      <c r="J30" s="143">
        <v>20000</v>
      </c>
      <c r="K30" s="143">
        <v>20000</v>
      </c>
      <c r="L30" s="143"/>
      <c r="M30" s="143"/>
      <c r="N30" s="141"/>
      <c r="O30" s="141"/>
      <c r="P30" s="141"/>
      <c r="Q30" s="143"/>
      <c r="R30" s="143"/>
      <c r="S30" s="143"/>
      <c r="T30" s="143"/>
      <c r="U30" s="143"/>
      <c r="V30" s="143"/>
      <c r="W30" s="143"/>
    </row>
    <row r="31" ht="52.5" customHeight="1" outlineLevel="1" spans="1:23">
      <c r="A31" s="141" t="s">
        <v>290</v>
      </c>
      <c r="B31" s="141" t="s">
        <v>307</v>
      </c>
      <c r="C31" s="141" t="s">
        <v>306</v>
      </c>
      <c r="D31" s="141" t="s">
        <v>46</v>
      </c>
      <c r="E31" s="141" t="s">
        <v>110</v>
      </c>
      <c r="F31" s="141" t="s">
        <v>111</v>
      </c>
      <c r="G31" s="141" t="s">
        <v>308</v>
      </c>
      <c r="H31" s="141" t="s">
        <v>309</v>
      </c>
      <c r="I31" s="143">
        <v>240000</v>
      </c>
      <c r="J31" s="143">
        <v>240000</v>
      </c>
      <c r="K31" s="143">
        <v>240000</v>
      </c>
      <c r="L31" s="143"/>
      <c r="M31" s="143"/>
      <c r="N31" s="141"/>
      <c r="O31" s="141"/>
      <c r="P31" s="141"/>
      <c r="Q31" s="143"/>
      <c r="R31" s="143"/>
      <c r="S31" s="143"/>
      <c r="T31" s="143"/>
      <c r="U31" s="143"/>
      <c r="V31" s="143"/>
      <c r="W31" s="143"/>
    </row>
    <row r="32" ht="52.5" customHeight="1" spans="1:23">
      <c r="A32" s="141"/>
      <c r="B32" s="141"/>
      <c r="C32" s="141" t="s">
        <v>310</v>
      </c>
      <c r="D32" s="141"/>
      <c r="E32" s="141"/>
      <c r="F32" s="141"/>
      <c r="G32" s="141"/>
      <c r="H32" s="141"/>
      <c r="I32" s="143">
        <v>168000</v>
      </c>
      <c r="J32" s="143">
        <v>168000</v>
      </c>
      <c r="K32" s="143">
        <v>168000</v>
      </c>
      <c r="L32" s="143"/>
      <c r="M32" s="143"/>
      <c r="N32" s="141"/>
      <c r="O32" s="141"/>
      <c r="P32" s="141"/>
      <c r="Q32" s="143"/>
      <c r="R32" s="143"/>
      <c r="S32" s="143"/>
      <c r="T32" s="143"/>
      <c r="U32" s="143"/>
      <c r="V32" s="143"/>
      <c r="W32" s="143"/>
    </row>
    <row r="33" ht="52.5" customHeight="1" outlineLevel="1" spans="1:23">
      <c r="A33" s="141" t="s">
        <v>290</v>
      </c>
      <c r="B33" s="141" t="s">
        <v>311</v>
      </c>
      <c r="C33" s="141" t="s">
        <v>310</v>
      </c>
      <c r="D33" s="141" t="s">
        <v>46</v>
      </c>
      <c r="E33" s="141" t="s">
        <v>106</v>
      </c>
      <c r="F33" s="141" t="s">
        <v>107</v>
      </c>
      <c r="G33" s="141" t="s">
        <v>302</v>
      </c>
      <c r="H33" s="141" t="s">
        <v>303</v>
      </c>
      <c r="I33" s="143">
        <v>168000</v>
      </c>
      <c r="J33" s="143">
        <v>168000</v>
      </c>
      <c r="K33" s="143">
        <v>168000</v>
      </c>
      <c r="L33" s="143"/>
      <c r="M33" s="143"/>
      <c r="N33" s="141"/>
      <c r="O33" s="141"/>
      <c r="P33" s="141"/>
      <c r="Q33" s="143"/>
      <c r="R33" s="143"/>
      <c r="S33" s="143"/>
      <c r="T33" s="143"/>
      <c r="U33" s="143"/>
      <c r="V33" s="143"/>
      <c r="W33" s="143"/>
    </row>
    <row r="34" ht="52.5" customHeight="1" spans="1:23">
      <c r="A34" s="141"/>
      <c r="B34" s="141"/>
      <c r="C34" s="141" t="s">
        <v>312</v>
      </c>
      <c r="D34" s="141"/>
      <c r="E34" s="141"/>
      <c r="F34" s="141"/>
      <c r="G34" s="141"/>
      <c r="H34" s="141"/>
      <c r="I34" s="143">
        <v>120000</v>
      </c>
      <c r="J34" s="143">
        <v>120000</v>
      </c>
      <c r="K34" s="143">
        <v>120000</v>
      </c>
      <c r="L34" s="143"/>
      <c r="M34" s="143"/>
      <c r="N34" s="141"/>
      <c r="O34" s="141"/>
      <c r="P34" s="141"/>
      <c r="Q34" s="143"/>
      <c r="R34" s="143"/>
      <c r="S34" s="143"/>
      <c r="T34" s="143"/>
      <c r="U34" s="143"/>
      <c r="V34" s="143"/>
      <c r="W34" s="143"/>
    </row>
    <row r="35" ht="52.5" customHeight="1" outlineLevel="1" spans="1:23">
      <c r="A35" s="141" t="s">
        <v>290</v>
      </c>
      <c r="B35" s="141" t="s">
        <v>313</v>
      </c>
      <c r="C35" s="141" t="s">
        <v>312</v>
      </c>
      <c r="D35" s="141" t="s">
        <v>46</v>
      </c>
      <c r="E35" s="141" t="s">
        <v>96</v>
      </c>
      <c r="F35" s="141" t="s">
        <v>97</v>
      </c>
      <c r="G35" s="141" t="s">
        <v>262</v>
      </c>
      <c r="H35" s="141" t="s">
        <v>263</v>
      </c>
      <c r="I35" s="143">
        <v>120000</v>
      </c>
      <c r="J35" s="143">
        <v>120000</v>
      </c>
      <c r="K35" s="143">
        <v>120000</v>
      </c>
      <c r="L35" s="143"/>
      <c r="M35" s="143"/>
      <c r="N35" s="141"/>
      <c r="O35" s="141"/>
      <c r="P35" s="141"/>
      <c r="Q35" s="143"/>
      <c r="R35" s="143"/>
      <c r="S35" s="143"/>
      <c r="T35" s="143"/>
      <c r="U35" s="143"/>
      <c r="V35" s="143"/>
      <c r="W35" s="143"/>
    </row>
    <row r="36" ht="52.5" customHeight="1" spans="1:23">
      <c r="A36" s="141"/>
      <c r="B36" s="141"/>
      <c r="C36" s="141" t="s">
        <v>314</v>
      </c>
      <c r="D36" s="141"/>
      <c r="E36" s="141"/>
      <c r="F36" s="141"/>
      <c r="G36" s="141"/>
      <c r="H36" s="141"/>
      <c r="I36" s="143">
        <v>136800</v>
      </c>
      <c r="J36" s="143">
        <v>136800</v>
      </c>
      <c r="K36" s="143">
        <v>136800</v>
      </c>
      <c r="L36" s="143"/>
      <c r="M36" s="143"/>
      <c r="N36" s="141"/>
      <c r="O36" s="141"/>
      <c r="P36" s="141"/>
      <c r="Q36" s="143"/>
      <c r="R36" s="143"/>
      <c r="S36" s="143"/>
      <c r="T36" s="143"/>
      <c r="U36" s="143"/>
      <c r="V36" s="143"/>
      <c r="W36" s="143"/>
    </row>
    <row r="37" ht="52.5" customHeight="1" outlineLevel="1" spans="1:23">
      <c r="A37" s="141" t="s">
        <v>290</v>
      </c>
      <c r="B37" s="141" t="s">
        <v>315</v>
      </c>
      <c r="C37" s="141" t="s">
        <v>314</v>
      </c>
      <c r="D37" s="141" t="s">
        <v>46</v>
      </c>
      <c r="E37" s="141" t="s">
        <v>108</v>
      </c>
      <c r="F37" s="141" t="s">
        <v>109</v>
      </c>
      <c r="G37" s="141" t="s">
        <v>285</v>
      </c>
      <c r="H37" s="141" t="s">
        <v>286</v>
      </c>
      <c r="I37" s="143">
        <v>90800</v>
      </c>
      <c r="J37" s="143">
        <v>90800</v>
      </c>
      <c r="K37" s="143">
        <v>90800</v>
      </c>
      <c r="L37" s="143"/>
      <c r="M37" s="143"/>
      <c r="N37" s="141"/>
      <c r="O37" s="141"/>
      <c r="P37" s="141"/>
      <c r="Q37" s="143"/>
      <c r="R37" s="143"/>
      <c r="S37" s="143"/>
      <c r="T37" s="143"/>
      <c r="U37" s="143"/>
      <c r="V37" s="143"/>
      <c r="W37" s="143"/>
    </row>
    <row r="38" ht="52.5" customHeight="1" outlineLevel="1" spans="1:23">
      <c r="A38" s="141" t="s">
        <v>290</v>
      </c>
      <c r="B38" s="141" t="s">
        <v>315</v>
      </c>
      <c r="C38" s="141" t="s">
        <v>314</v>
      </c>
      <c r="D38" s="141" t="s">
        <v>46</v>
      </c>
      <c r="E38" s="141" t="s">
        <v>108</v>
      </c>
      <c r="F38" s="141" t="s">
        <v>109</v>
      </c>
      <c r="G38" s="141" t="s">
        <v>227</v>
      </c>
      <c r="H38" s="141" t="s">
        <v>228</v>
      </c>
      <c r="I38" s="143">
        <v>46000</v>
      </c>
      <c r="J38" s="143">
        <v>46000</v>
      </c>
      <c r="K38" s="143">
        <v>46000</v>
      </c>
      <c r="L38" s="143"/>
      <c r="M38" s="143"/>
      <c r="N38" s="141"/>
      <c r="O38" s="141"/>
      <c r="P38" s="141"/>
      <c r="Q38" s="143"/>
      <c r="R38" s="143"/>
      <c r="S38" s="143"/>
      <c r="T38" s="143"/>
      <c r="U38" s="143"/>
      <c r="V38" s="143"/>
      <c r="W38" s="143"/>
    </row>
    <row r="39" ht="52.5" customHeight="1" spans="1:23">
      <c r="A39" s="141"/>
      <c r="B39" s="141"/>
      <c r="C39" s="141" t="s">
        <v>316</v>
      </c>
      <c r="D39" s="141"/>
      <c r="E39" s="141"/>
      <c r="F39" s="141"/>
      <c r="G39" s="141"/>
      <c r="H39" s="141"/>
      <c r="I39" s="143">
        <v>644000</v>
      </c>
      <c r="J39" s="143">
        <v>644000</v>
      </c>
      <c r="K39" s="143">
        <v>644000</v>
      </c>
      <c r="L39" s="143"/>
      <c r="M39" s="143"/>
      <c r="N39" s="141"/>
      <c r="O39" s="141"/>
      <c r="P39" s="141"/>
      <c r="Q39" s="143"/>
      <c r="R39" s="143"/>
      <c r="S39" s="143"/>
      <c r="T39" s="143"/>
      <c r="U39" s="143"/>
      <c r="V39" s="143"/>
      <c r="W39" s="143"/>
    </row>
    <row r="40" ht="52.5" customHeight="1" outlineLevel="1" spans="1:23">
      <c r="A40" s="141" t="s">
        <v>290</v>
      </c>
      <c r="B40" s="141" t="s">
        <v>317</v>
      </c>
      <c r="C40" s="141" t="s">
        <v>316</v>
      </c>
      <c r="D40" s="141" t="s">
        <v>46</v>
      </c>
      <c r="E40" s="141" t="s">
        <v>108</v>
      </c>
      <c r="F40" s="141" t="s">
        <v>109</v>
      </c>
      <c r="G40" s="141" t="s">
        <v>308</v>
      </c>
      <c r="H40" s="141" t="s">
        <v>309</v>
      </c>
      <c r="I40" s="143">
        <v>644000</v>
      </c>
      <c r="J40" s="143">
        <v>644000</v>
      </c>
      <c r="K40" s="143">
        <v>644000</v>
      </c>
      <c r="L40" s="143"/>
      <c r="M40" s="143"/>
      <c r="N40" s="141"/>
      <c r="O40" s="141"/>
      <c r="P40" s="141"/>
      <c r="Q40" s="143"/>
      <c r="R40" s="143"/>
      <c r="S40" s="143"/>
      <c r="T40" s="143"/>
      <c r="U40" s="143"/>
      <c r="V40" s="143"/>
      <c r="W40" s="143"/>
    </row>
    <row r="41" ht="30" customHeight="1" spans="1:23">
      <c r="A41" s="142" t="s">
        <v>30</v>
      </c>
      <c r="B41" s="142"/>
      <c r="C41" s="142"/>
      <c r="D41" s="142"/>
      <c r="E41" s="142"/>
      <c r="F41" s="142"/>
      <c r="G41" s="142"/>
      <c r="H41" s="142"/>
      <c r="I41" s="143">
        <v>3354600</v>
      </c>
      <c r="J41" s="143">
        <v>3354600</v>
      </c>
      <c r="K41" s="143">
        <v>3354600</v>
      </c>
      <c r="L41" s="143"/>
      <c r="M41" s="143"/>
      <c r="N41" s="143"/>
      <c r="O41" s="143"/>
      <c r="P41" s="143"/>
      <c r="Q41" s="143"/>
      <c r="R41" s="143"/>
      <c r="S41" s="143"/>
      <c r="T41" s="143"/>
      <c r="U41" s="143"/>
      <c r="V41" s="143"/>
      <c r="W41" s="143"/>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1"/>
  <sheetViews>
    <sheetView showZeros="0" tabSelected="1" topLeftCell="A43" workbookViewId="0">
      <selection activeCell="E43" sqref="E43"/>
    </sheetView>
  </sheetViews>
  <sheetFormatPr defaultColWidth="10.2909090909091" defaultRowHeight="15" customHeight="1"/>
  <cols>
    <col min="1" max="1" width="14.2909090909091" customWidth="1"/>
    <col min="2" max="2" width="39.7090909090909" customWidth="1"/>
    <col min="3" max="9" width="14.2909090909091" customWidth="1"/>
    <col min="10" max="10" width="39" customWidth="1"/>
  </cols>
  <sheetData>
    <row r="1" ht="18.75" customHeight="1" spans="1:10">
      <c r="A1" s="130"/>
      <c r="B1" s="130"/>
      <c r="C1" s="130"/>
      <c r="D1" s="130"/>
      <c r="E1" s="130"/>
      <c r="F1" s="130"/>
      <c r="G1" s="130"/>
      <c r="H1" s="130"/>
      <c r="I1" s="130"/>
      <c r="J1" s="134" t="s">
        <v>318</v>
      </c>
    </row>
    <row r="2" ht="34.5" customHeight="1" spans="1:10">
      <c r="A2" s="131" t="str">
        <f>"2025"&amp;"年项目支出绩效目标表"</f>
        <v>2025年项目支出绩效目标表</v>
      </c>
      <c r="B2" s="131"/>
      <c r="C2" s="131"/>
      <c r="D2" s="131"/>
      <c r="E2" s="131"/>
      <c r="F2" s="131"/>
      <c r="G2" s="131"/>
      <c r="H2" s="131"/>
      <c r="I2" s="131"/>
      <c r="J2" s="131"/>
    </row>
    <row r="3" ht="18.75" customHeight="1" spans="1:10">
      <c r="A3" s="130" t="str">
        <f>"单位名称："&amp;"盈江县退役军人事务局"</f>
        <v>单位名称：盈江县退役军人事务局</v>
      </c>
      <c r="B3" s="130"/>
      <c r="C3" s="130"/>
      <c r="D3" s="130"/>
      <c r="E3" s="130"/>
      <c r="F3" s="130"/>
      <c r="G3" s="130"/>
      <c r="H3" s="130"/>
      <c r="I3" s="130"/>
      <c r="J3" s="130"/>
    </row>
    <row r="4" ht="22.5" customHeight="1" spans="1:10">
      <c r="A4" s="132" t="s">
        <v>319</v>
      </c>
      <c r="B4" s="132" t="s">
        <v>320</v>
      </c>
      <c r="C4" s="132" t="s">
        <v>321</v>
      </c>
      <c r="D4" s="132" t="s">
        <v>322</v>
      </c>
      <c r="E4" s="132" t="s">
        <v>323</v>
      </c>
      <c r="F4" s="132" t="s">
        <v>324</v>
      </c>
      <c r="G4" s="132" t="s">
        <v>325</v>
      </c>
      <c r="H4" s="132" t="s">
        <v>326</v>
      </c>
      <c r="I4" s="132" t="s">
        <v>327</v>
      </c>
      <c r="J4" s="132" t="s">
        <v>328</v>
      </c>
    </row>
    <row r="5" ht="22.5" customHeight="1" spans="1:10">
      <c r="A5" s="132" t="s">
        <v>59</v>
      </c>
      <c r="B5" s="132" t="s">
        <v>60</v>
      </c>
      <c r="C5" s="132" t="s">
        <v>61</v>
      </c>
      <c r="D5" s="132" t="s">
        <v>62</v>
      </c>
      <c r="E5" s="132" t="s">
        <v>63</v>
      </c>
      <c r="F5" s="132" t="s">
        <v>64</v>
      </c>
      <c r="G5" s="132" t="s">
        <v>65</v>
      </c>
      <c r="H5" s="132" t="s">
        <v>66</v>
      </c>
      <c r="I5" s="132" t="s">
        <v>67</v>
      </c>
      <c r="J5" s="132" t="s">
        <v>68</v>
      </c>
    </row>
    <row r="6" ht="52.5" customHeight="1" spans="1:10">
      <c r="A6" s="132" t="s">
        <v>46</v>
      </c>
      <c r="B6" s="132"/>
      <c r="C6" s="132"/>
      <c r="D6" s="132"/>
      <c r="E6" s="132"/>
      <c r="F6" s="132"/>
      <c r="G6" s="132"/>
      <c r="H6" s="132"/>
      <c r="I6" s="132"/>
      <c r="J6" s="132"/>
    </row>
    <row r="7" ht="52.5" customHeight="1" outlineLevel="1" spans="1:10">
      <c r="A7" s="133" t="s">
        <v>312</v>
      </c>
      <c r="B7" s="133" t="s">
        <v>329</v>
      </c>
      <c r="C7" s="133" t="s">
        <v>330</v>
      </c>
      <c r="D7" s="133" t="s">
        <v>331</v>
      </c>
      <c r="E7" s="133" t="s">
        <v>332</v>
      </c>
      <c r="F7" s="133" t="s">
        <v>333</v>
      </c>
      <c r="G7" s="132" t="s">
        <v>334</v>
      </c>
      <c r="H7" s="132" t="s">
        <v>335</v>
      </c>
      <c r="I7" s="133" t="s">
        <v>336</v>
      </c>
      <c r="J7" s="133" t="s">
        <v>312</v>
      </c>
    </row>
    <row r="8" ht="52.5" customHeight="1" outlineLevel="1" spans="1:10">
      <c r="A8" s="133" t="s">
        <v>312</v>
      </c>
      <c r="B8" s="133" t="s">
        <v>329</v>
      </c>
      <c r="C8" s="133" t="s">
        <v>337</v>
      </c>
      <c r="D8" s="133" t="s">
        <v>338</v>
      </c>
      <c r="E8" s="133" t="s">
        <v>339</v>
      </c>
      <c r="F8" s="133" t="s">
        <v>333</v>
      </c>
      <c r="G8" s="132" t="s">
        <v>340</v>
      </c>
      <c r="H8" s="132" t="s">
        <v>341</v>
      </c>
      <c r="I8" s="133" t="s">
        <v>336</v>
      </c>
      <c r="J8" s="133" t="s">
        <v>312</v>
      </c>
    </row>
    <row r="9" ht="52.5" customHeight="1" outlineLevel="1" spans="1:10">
      <c r="A9" s="133" t="s">
        <v>312</v>
      </c>
      <c r="B9" s="133" t="s">
        <v>329</v>
      </c>
      <c r="C9" s="133" t="s">
        <v>342</v>
      </c>
      <c r="D9" s="133" t="s">
        <v>343</v>
      </c>
      <c r="E9" s="133" t="s">
        <v>344</v>
      </c>
      <c r="F9" s="133" t="s">
        <v>333</v>
      </c>
      <c r="G9" s="132" t="s">
        <v>345</v>
      </c>
      <c r="H9" s="132" t="s">
        <v>335</v>
      </c>
      <c r="I9" s="133" t="s">
        <v>336</v>
      </c>
      <c r="J9" s="133" t="s">
        <v>312</v>
      </c>
    </row>
    <row r="10" ht="52.5" customHeight="1" outlineLevel="1" spans="1:10">
      <c r="A10" s="133" t="s">
        <v>289</v>
      </c>
      <c r="B10" s="133" t="s">
        <v>346</v>
      </c>
      <c r="C10" s="133" t="s">
        <v>330</v>
      </c>
      <c r="D10" s="133" t="s">
        <v>347</v>
      </c>
      <c r="E10" s="133" t="s">
        <v>348</v>
      </c>
      <c r="F10" s="133" t="s">
        <v>333</v>
      </c>
      <c r="G10" s="132" t="s">
        <v>66</v>
      </c>
      <c r="H10" s="132" t="s">
        <v>349</v>
      </c>
      <c r="I10" s="133" t="s">
        <v>350</v>
      </c>
      <c r="J10" s="133" t="s">
        <v>351</v>
      </c>
    </row>
    <row r="11" ht="52.5" customHeight="1" outlineLevel="1" spans="1:10">
      <c r="A11" s="133" t="s">
        <v>289</v>
      </c>
      <c r="B11" s="133" t="s">
        <v>346</v>
      </c>
      <c r="C11" s="133" t="s">
        <v>330</v>
      </c>
      <c r="D11" s="133" t="s">
        <v>352</v>
      </c>
      <c r="E11" s="133" t="s">
        <v>353</v>
      </c>
      <c r="F11" s="133" t="s">
        <v>333</v>
      </c>
      <c r="G11" s="132" t="s">
        <v>334</v>
      </c>
      <c r="H11" s="132" t="s">
        <v>335</v>
      </c>
      <c r="I11" s="133" t="s">
        <v>350</v>
      </c>
      <c r="J11" s="133" t="s">
        <v>354</v>
      </c>
    </row>
    <row r="12" ht="52.5" customHeight="1" outlineLevel="1" spans="1:10">
      <c r="A12" s="133" t="s">
        <v>289</v>
      </c>
      <c r="B12" s="133" t="s">
        <v>346</v>
      </c>
      <c r="C12" s="133" t="s">
        <v>337</v>
      </c>
      <c r="D12" s="133" t="s">
        <v>338</v>
      </c>
      <c r="E12" s="133" t="s">
        <v>355</v>
      </c>
      <c r="F12" s="133" t="s">
        <v>333</v>
      </c>
      <c r="G12" s="132" t="s">
        <v>356</v>
      </c>
      <c r="H12" s="132" t="s">
        <v>341</v>
      </c>
      <c r="I12" s="133" t="s">
        <v>350</v>
      </c>
      <c r="J12" s="133" t="s">
        <v>357</v>
      </c>
    </row>
    <row r="13" ht="52.5" customHeight="1" outlineLevel="1" spans="1:10">
      <c r="A13" s="133" t="s">
        <v>289</v>
      </c>
      <c r="B13" s="133" t="s">
        <v>346</v>
      </c>
      <c r="C13" s="133" t="s">
        <v>342</v>
      </c>
      <c r="D13" s="133" t="s">
        <v>343</v>
      </c>
      <c r="E13" s="133" t="s">
        <v>358</v>
      </c>
      <c r="F13" s="133" t="s">
        <v>359</v>
      </c>
      <c r="G13" s="132" t="s">
        <v>334</v>
      </c>
      <c r="H13" s="132" t="s">
        <v>335</v>
      </c>
      <c r="I13" s="133" t="s">
        <v>350</v>
      </c>
      <c r="J13" s="133" t="s">
        <v>360</v>
      </c>
    </row>
    <row r="14" ht="52.5" customHeight="1" outlineLevel="1" spans="1:10">
      <c r="A14" s="133" t="s">
        <v>292</v>
      </c>
      <c r="B14" s="133" t="s">
        <v>361</v>
      </c>
      <c r="C14" s="133" t="s">
        <v>330</v>
      </c>
      <c r="D14" s="133" t="s">
        <v>347</v>
      </c>
      <c r="E14" s="133" t="s">
        <v>362</v>
      </c>
      <c r="F14" s="133" t="s">
        <v>333</v>
      </c>
      <c r="G14" s="132" t="s">
        <v>363</v>
      </c>
      <c r="H14" s="132" t="s">
        <v>364</v>
      </c>
      <c r="I14" s="133" t="s">
        <v>350</v>
      </c>
      <c r="J14" s="133" t="s">
        <v>365</v>
      </c>
    </row>
    <row r="15" ht="52.5" customHeight="1" outlineLevel="1" spans="1:10">
      <c r="A15" s="133" t="s">
        <v>292</v>
      </c>
      <c r="B15" s="133" t="s">
        <v>361</v>
      </c>
      <c r="C15" s="133" t="s">
        <v>337</v>
      </c>
      <c r="D15" s="133" t="s">
        <v>338</v>
      </c>
      <c r="E15" s="133" t="s">
        <v>366</v>
      </c>
      <c r="F15" s="133" t="s">
        <v>333</v>
      </c>
      <c r="G15" s="132" t="s">
        <v>340</v>
      </c>
      <c r="H15" s="132" t="s">
        <v>341</v>
      </c>
      <c r="I15" s="133" t="s">
        <v>336</v>
      </c>
      <c r="J15" s="133" t="s">
        <v>365</v>
      </c>
    </row>
    <row r="16" ht="52.5" customHeight="1" outlineLevel="1" spans="1:10">
      <c r="A16" s="133" t="s">
        <v>292</v>
      </c>
      <c r="B16" s="133" t="s">
        <v>361</v>
      </c>
      <c r="C16" s="133" t="s">
        <v>337</v>
      </c>
      <c r="D16" s="133" t="s">
        <v>338</v>
      </c>
      <c r="E16" s="133" t="s">
        <v>366</v>
      </c>
      <c r="F16" s="133" t="s">
        <v>333</v>
      </c>
      <c r="G16" s="132" t="s">
        <v>340</v>
      </c>
      <c r="H16" s="132" t="s">
        <v>341</v>
      </c>
      <c r="I16" s="133" t="s">
        <v>336</v>
      </c>
      <c r="J16" s="133" t="s">
        <v>365</v>
      </c>
    </row>
    <row r="17" ht="52.5" customHeight="1" outlineLevel="1" spans="1:10">
      <c r="A17" s="133" t="s">
        <v>292</v>
      </c>
      <c r="B17" s="133" t="s">
        <v>361</v>
      </c>
      <c r="C17" s="133" t="s">
        <v>342</v>
      </c>
      <c r="D17" s="133" t="s">
        <v>343</v>
      </c>
      <c r="E17" s="133" t="s">
        <v>344</v>
      </c>
      <c r="F17" s="133" t="s">
        <v>333</v>
      </c>
      <c r="G17" s="132" t="s">
        <v>345</v>
      </c>
      <c r="H17" s="132" t="s">
        <v>335</v>
      </c>
      <c r="I17" s="133" t="s">
        <v>336</v>
      </c>
      <c r="J17" s="133" t="s">
        <v>365</v>
      </c>
    </row>
    <row r="18" ht="52.5" customHeight="1" outlineLevel="1" spans="1:10">
      <c r="A18" s="133" t="s">
        <v>287</v>
      </c>
      <c r="B18" s="133" t="s">
        <v>367</v>
      </c>
      <c r="C18" s="133" t="s">
        <v>330</v>
      </c>
      <c r="D18" s="133" t="s">
        <v>347</v>
      </c>
      <c r="E18" s="133" t="s">
        <v>368</v>
      </c>
      <c r="F18" s="133" t="s">
        <v>333</v>
      </c>
      <c r="G18" s="132" t="s">
        <v>369</v>
      </c>
      <c r="H18" s="132" t="s">
        <v>370</v>
      </c>
      <c r="I18" s="133" t="s">
        <v>350</v>
      </c>
      <c r="J18" s="133" t="s">
        <v>371</v>
      </c>
    </row>
    <row r="19" ht="52.5" customHeight="1" outlineLevel="1" spans="1:10">
      <c r="A19" s="133" t="s">
        <v>287</v>
      </c>
      <c r="B19" s="133" t="s">
        <v>367</v>
      </c>
      <c r="C19" s="133" t="s">
        <v>330</v>
      </c>
      <c r="D19" s="133" t="s">
        <v>347</v>
      </c>
      <c r="E19" s="133" t="s">
        <v>372</v>
      </c>
      <c r="F19" s="133" t="s">
        <v>333</v>
      </c>
      <c r="G19" s="132" t="s">
        <v>72</v>
      </c>
      <c r="H19" s="132" t="s">
        <v>373</v>
      </c>
      <c r="I19" s="133" t="s">
        <v>350</v>
      </c>
      <c r="J19" s="133" t="s">
        <v>371</v>
      </c>
    </row>
    <row r="20" ht="52.5" customHeight="1" outlineLevel="1" spans="1:10">
      <c r="A20" s="133" t="s">
        <v>287</v>
      </c>
      <c r="B20" s="133" t="s">
        <v>367</v>
      </c>
      <c r="C20" s="133" t="s">
        <v>337</v>
      </c>
      <c r="D20" s="133" t="s">
        <v>338</v>
      </c>
      <c r="E20" s="133" t="s">
        <v>374</v>
      </c>
      <c r="F20" s="133" t="s">
        <v>333</v>
      </c>
      <c r="G20" s="132" t="s">
        <v>375</v>
      </c>
      <c r="H20" s="132" t="s">
        <v>341</v>
      </c>
      <c r="I20" s="133" t="s">
        <v>336</v>
      </c>
      <c r="J20" s="133" t="s">
        <v>376</v>
      </c>
    </row>
    <row r="21" ht="52.5" customHeight="1" outlineLevel="1" spans="1:10">
      <c r="A21" s="133" t="s">
        <v>287</v>
      </c>
      <c r="B21" s="133" t="s">
        <v>367</v>
      </c>
      <c r="C21" s="133" t="s">
        <v>337</v>
      </c>
      <c r="D21" s="133" t="s">
        <v>338</v>
      </c>
      <c r="E21" s="133" t="s">
        <v>377</v>
      </c>
      <c r="F21" s="133" t="s">
        <v>333</v>
      </c>
      <c r="G21" s="132" t="s">
        <v>378</v>
      </c>
      <c r="H21" s="132" t="s">
        <v>341</v>
      </c>
      <c r="I21" s="133" t="s">
        <v>336</v>
      </c>
      <c r="J21" s="133" t="s">
        <v>371</v>
      </c>
    </row>
    <row r="22" ht="52.5" customHeight="1" outlineLevel="1" spans="1:10">
      <c r="A22" s="133" t="s">
        <v>287</v>
      </c>
      <c r="B22" s="133" t="s">
        <v>367</v>
      </c>
      <c r="C22" s="133" t="s">
        <v>342</v>
      </c>
      <c r="D22" s="133" t="s">
        <v>343</v>
      </c>
      <c r="E22" s="133" t="s">
        <v>379</v>
      </c>
      <c r="F22" s="133" t="s">
        <v>333</v>
      </c>
      <c r="G22" s="132" t="s">
        <v>345</v>
      </c>
      <c r="H22" s="132" t="s">
        <v>335</v>
      </c>
      <c r="I22" s="133" t="s">
        <v>336</v>
      </c>
      <c r="J22" s="133" t="s">
        <v>380</v>
      </c>
    </row>
    <row r="23" ht="52.5" customHeight="1" outlineLevel="1" spans="1:10">
      <c r="A23" s="133" t="s">
        <v>310</v>
      </c>
      <c r="B23" s="133" t="s">
        <v>381</v>
      </c>
      <c r="C23" s="133" t="s">
        <v>330</v>
      </c>
      <c r="D23" s="133" t="s">
        <v>347</v>
      </c>
      <c r="E23" s="133" t="s">
        <v>382</v>
      </c>
      <c r="F23" s="133" t="s">
        <v>359</v>
      </c>
      <c r="G23" s="132" t="s">
        <v>383</v>
      </c>
      <c r="H23" s="132" t="s">
        <v>373</v>
      </c>
      <c r="I23" s="133" t="s">
        <v>350</v>
      </c>
      <c r="J23" s="133" t="s">
        <v>310</v>
      </c>
    </row>
    <row r="24" ht="52.5" customHeight="1" outlineLevel="1" spans="1:10">
      <c r="A24" s="133" t="s">
        <v>310</v>
      </c>
      <c r="B24" s="133" t="s">
        <v>381</v>
      </c>
      <c r="C24" s="133" t="s">
        <v>330</v>
      </c>
      <c r="D24" s="133" t="s">
        <v>352</v>
      </c>
      <c r="E24" s="133" t="s">
        <v>384</v>
      </c>
      <c r="F24" s="133" t="s">
        <v>359</v>
      </c>
      <c r="G24" s="132" t="s">
        <v>385</v>
      </c>
      <c r="H24" s="132" t="s">
        <v>335</v>
      </c>
      <c r="I24" s="133" t="s">
        <v>350</v>
      </c>
      <c r="J24" s="133" t="s">
        <v>310</v>
      </c>
    </row>
    <row r="25" ht="52.5" customHeight="1" outlineLevel="1" spans="1:10">
      <c r="A25" s="133" t="s">
        <v>310</v>
      </c>
      <c r="B25" s="133" t="s">
        <v>381</v>
      </c>
      <c r="C25" s="133" t="s">
        <v>337</v>
      </c>
      <c r="D25" s="133" t="s">
        <v>338</v>
      </c>
      <c r="E25" s="133" t="s">
        <v>386</v>
      </c>
      <c r="F25" s="133" t="s">
        <v>333</v>
      </c>
      <c r="G25" s="132" t="s">
        <v>387</v>
      </c>
      <c r="H25" s="132" t="s">
        <v>341</v>
      </c>
      <c r="I25" s="133" t="s">
        <v>336</v>
      </c>
      <c r="J25" s="133" t="s">
        <v>310</v>
      </c>
    </row>
    <row r="26" ht="52.5" customHeight="1" outlineLevel="1" spans="1:10">
      <c r="A26" s="133" t="s">
        <v>310</v>
      </c>
      <c r="B26" s="133" t="s">
        <v>381</v>
      </c>
      <c r="C26" s="133" t="s">
        <v>342</v>
      </c>
      <c r="D26" s="133" t="s">
        <v>343</v>
      </c>
      <c r="E26" s="133" t="s">
        <v>388</v>
      </c>
      <c r="F26" s="133" t="s">
        <v>333</v>
      </c>
      <c r="G26" s="132" t="s">
        <v>345</v>
      </c>
      <c r="H26" s="132" t="s">
        <v>335</v>
      </c>
      <c r="I26" s="133" t="s">
        <v>336</v>
      </c>
      <c r="J26" s="133" t="s">
        <v>310</v>
      </c>
    </row>
    <row r="27" ht="52.5" customHeight="1" outlineLevel="1" spans="1:10">
      <c r="A27" s="133" t="s">
        <v>296</v>
      </c>
      <c r="B27" s="133" t="s">
        <v>389</v>
      </c>
      <c r="C27" s="133" t="s">
        <v>330</v>
      </c>
      <c r="D27" s="133" t="s">
        <v>352</v>
      </c>
      <c r="E27" s="133" t="s">
        <v>390</v>
      </c>
      <c r="F27" s="133" t="s">
        <v>359</v>
      </c>
      <c r="G27" s="132" t="s">
        <v>391</v>
      </c>
      <c r="H27" s="132" t="s">
        <v>392</v>
      </c>
      <c r="I27" s="133" t="s">
        <v>350</v>
      </c>
      <c r="J27" s="133" t="s">
        <v>296</v>
      </c>
    </row>
    <row r="28" ht="52.5" customHeight="1" outlineLevel="1" spans="1:10">
      <c r="A28" s="133" t="s">
        <v>296</v>
      </c>
      <c r="B28" s="133" t="s">
        <v>389</v>
      </c>
      <c r="C28" s="133" t="s">
        <v>337</v>
      </c>
      <c r="D28" s="133" t="s">
        <v>338</v>
      </c>
      <c r="E28" s="133" t="s">
        <v>393</v>
      </c>
      <c r="F28" s="133" t="s">
        <v>333</v>
      </c>
      <c r="G28" s="132" t="s">
        <v>340</v>
      </c>
      <c r="H28" s="132" t="s">
        <v>341</v>
      </c>
      <c r="I28" s="133" t="s">
        <v>350</v>
      </c>
      <c r="J28" s="133" t="s">
        <v>296</v>
      </c>
    </row>
    <row r="29" ht="52.5" customHeight="1" outlineLevel="1" spans="1:10">
      <c r="A29" s="133" t="s">
        <v>296</v>
      </c>
      <c r="B29" s="133" t="s">
        <v>389</v>
      </c>
      <c r="C29" s="133" t="s">
        <v>342</v>
      </c>
      <c r="D29" s="133" t="s">
        <v>343</v>
      </c>
      <c r="E29" s="133" t="s">
        <v>344</v>
      </c>
      <c r="F29" s="133" t="s">
        <v>333</v>
      </c>
      <c r="G29" s="132" t="s">
        <v>345</v>
      </c>
      <c r="H29" s="132" t="s">
        <v>335</v>
      </c>
      <c r="I29" s="133" t="s">
        <v>336</v>
      </c>
      <c r="J29" s="133" t="s">
        <v>296</v>
      </c>
    </row>
    <row r="30" ht="52.5" customHeight="1" outlineLevel="1" spans="1:10">
      <c r="A30" s="133" t="s">
        <v>314</v>
      </c>
      <c r="B30" s="133" t="s">
        <v>394</v>
      </c>
      <c r="C30" s="133" t="s">
        <v>330</v>
      </c>
      <c r="D30" s="133" t="s">
        <v>347</v>
      </c>
      <c r="E30" s="133" t="s">
        <v>395</v>
      </c>
      <c r="F30" s="133" t="s">
        <v>359</v>
      </c>
      <c r="G30" s="132" t="s">
        <v>396</v>
      </c>
      <c r="H30" s="132" t="s">
        <v>373</v>
      </c>
      <c r="I30" s="133" t="s">
        <v>350</v>
      </c>
      <c r="J30" s="133" t="s">
        <v>314</v>
      </c>
    </row>
    <row r="31" ht="52.5" customHeight="1" outlineLevel="1" spans="1:10">
      <c r="A31" s="133" t="s">
        <v>314</v>
      </c>
      <c r="B31" s="133" t="s">
        <v>397</v>
      </c>
      <c r="C31" s="133" t="s">
        <v>337</v>
      </c>
      <c r="D31" s="133" t="s">
        <v>338</v>
      </c>
      <c r="E31" s="133" t="s">
        <v>398</v>
      </c>
      <c r="F31" s="133" t="s">
        <v>359</v>
      </c>
      <c r="G31" s="132" t="s">
        <v>59</v>
      </c>
      <c r="H31" s="132" t="s">
        <v>399</v>
      </c>
      <c r="I31" s="133" t="s">
        <v>350</v>
      </c>
      <c r="J31" s="133" t="s">
        <v>314</v>
      </c>
    </row>
    <row r="32" ht="52.5" customHeight="1" outlineLevel="1" spans="1:10">
      <c r="A32" s="133" t="s">
        <v>314</v>
      </c>
      <c r="B32" s="133" t="s">
        <v>397</v>
      </c>
      <c r="C32" s="133" t="s">
        <v>342</v>
      </c>
      <c r="D32" s="133" t="s">
        <v>343</v>
      </c>
      <c r="E32" s="133" t="s">
        <v>344</v>
      </c>
      <c r="F32" s="133" t="s">
        <v>333</v>
      </c>
      <c r="G32" s="132" t="s">
        <v>345</v>
      </c>
      <c r="H32" s="132" t="s">
        <v>335</v>
      </c>
      <c r="I32" s="133" t="s">
        <v>336</v>
      </c>
      <c r="J32" s="133" t="s">
        <v>314</v>
      </c>
    </row>
    <row r="33" ht="52.5" customHeight="1" outlineLevel="1" spans="1:10">
      <c r="A33" s="133" t="s">
        <v>306</v>
      </c>
      <c r="B33" s="133" t="s">
        <v>400</v>
      </c>
      <c r="C33" s="133" t="s">
        <v>330</v>
      </c>
      <c r="D33" s="133" t="s">
        <v>347</v>
      </c>
      <c r="E33" s="133" t="s">
        <v>401</v>
      </c>
      <c r="F33" s="133" t="s">
        <v>333</v>
      </c>
      <c r="G33" s="132" t="s">
        <v>68</v>
      </c>
      <c r="H33" s="132" t="s">
        <v>402</v>
      </c>
      <c r="I33" s="133" t="s">
        <v>350</v>
      </c>
      <c r="J33" s="133" t="s">
        <v>306</v>
      </c>
    </row>
    <row r="34" ht="52.5" customHeight="1" outlineLevel="1" spans="1:10">
      <c r="A34" s="133" t="s">
        <v>306</v>
      </c>
      <c r="B34" s="133" t="s">
        <v>400</v>
      </c>
      <c r="C34" s="133" t="s">
        <v>330</v>
      </c>
      <c r="D34" s="133" t="s">
        <v>347</v>
      </c>
      <c r="E34" s="133" t="s">
        <v>403</v>
      </c>
      <c r="F34" s="133" t="s">
        <v>333</v>
      </c>
      <c r="G34" s="132" t="s">
        <v>60</v>
      </c>
      <c r="H34" s="132" t="s">
        <v>402</v>
      </c>
      <c r="I34" s="133" t="s">
        <v>350</v>
      </c>
      <c r="J34" s="133" t="s">
        <v>306</v>
      </c>
    </row>
    <row r="35" ht="52.5" customHeight="1" outlineLevel="1" spans="1:10">
      <c r="A35" s="133" t="s">
        <v>306</v>
      </c>
      <c r="B35" s="133" t="s">
        <v>400</v>
      </c>
      <c r="C35" s="133" t="s">
        <v>330</v>
      </c>
      <c r="D35" s="133" t="s">
        <v>352</v>
      </c>
      <c r="E35" s="133" t="s">
        <v>404</v>
      </c>
      <c r="F35" s="133" t="s">
        <v>333</v>
      </c>
      <c r="G35" s="132" t="s">
        <v>334</v>
      </c>
      <c r="H35" s="132" t="s">
        <v>335</v>
      </c>
      <c r="I35" s="133" t="s">
        <v>336</v>
      </c>
      <c r="J35" s="133" t="s">
        <v>306</v>
      </c>
    </row>
    <row r="36" ht="52.5" customHeight="1" outlineLevel="1" spans="1:10">
      <c r="A36" s="133" t="s">
        <v>306</v>
      </c>
      <c r="B36" s="133" t="s">
        <v>400</v>
      </c>
      <c r="C36" s="133" t="s">
        <v>337</v>
      </c>
      <c r="D36" s="133" t="s">
        <v>338</v>
      </c>
      <c r="E36" s="133" t="s">
        <v>405</v>
      </c>
      <c r="F36" s="133" t="s">
        <v>359</v>
      </c>
      <c r="G36" s="132" t="s">
        <v>59</v>
      </c>
      <c r="H36" s="132" t="s">
        <v>399</v>
      </c>
      <c r="I36" s="133" t="s">
        <v>350</v>
      </c>
      <c r="J36" s="133" t="s">
        <v>306</v>
      </c>
    </row>
    <row r="37" ht="52.5" customHeight="1" outlineLevel="1" spans="1:10">
      <c r="A37" s="133" t="s">
        <v>306</v>
      </c>
      <c r="B37" s="133" t="s">
        <v>400</v>
      </c>
      <c r="C37" s="133" t="s">
        <v>342</v>
      </c>
      <c r="D37" s="133" t="s">
        <v>343</v>
      </c>
      <c r="E37" s="133" t="s">
        <v>344</v>
      </c>
      <c r="F37" s="133" t="s">
        <v>333</v>
      </c>
      <c r="G37" s="132" t="s">
        <v>345</v>
      </c>
      <c r="H37" s="132" t="s">
        <v>335</v>
      </c>
      <c r="I37" s="133" t="s">
        <v>336</v>
      </c>
      <c r="J37" s="133" t="s">
        <v>306</v>
      </c>
    </row>
    <row r="38" ht="52.5" customHeight="1" outlineLevel="1" spans="1:10">
      <c r="A38" s="133" t="s">
        <v>298</v>
      </c>
      <c r="B38" s="133" t="s">
        <v>406</v>
      </c>
      <c r="C38" s="133" t="s">
        <v>330</v>
      </c>
      <c r="D38" s="133" t="s">
        <v>347</v>
      </c>
      <c r="E38" s="133" t="s">
        <v>407</v>
      </c>
      <c r="F38" s="133" t="s">
        <v>359</v>
      </c>
      <c r="G38" s="132" t="s">
        <v>181</v>
      </c>
      <c r="H38" s="132" t="s">
        <v>373</v>
      </c>
      <c r="I38" s="133" t="s">
        <v>350</v>
      </c>
      <c r="J38" s="133" t="s">
        <v>408</v>
      </c>
    </row>
    <row r="39" ht="52.5" customHeight="1" outlineLevel="1" spans="1:10">
      <c r="A39" s="133" t="s">
        <v>298</v>
      </c>
      <c r="B39" s="133" t="s">
        <v>406</v>
      </c>
      <c r="C39" s="133" t="s">
        <v>330</v>
      </c>
      <c r="D39" s="133" t="s">
        <v>352</v>
      </c>
      <c r="E39" s="133" t="s">
        <v>409</v>
      </c>
      <c r="F39" s="133" t="s">
        <v>333</v>
      </c>
      <c r="G39" s="132" t="s">
        <v>410</v>
      </c>
      <c r="H39" s="132" t="s">
        <v>341</v>
      </c>
      <c r="I39" s="133" t="s">
        <v>336</v>
      </c>
      <c r="J39" s="133" t="s">
        <v>408</v>
      </c>
    </row>
    <row r="40" ht="52.5" customHeight="1" outlineLevel="1" spans="1:10">
      <c r="A40" s="133" t="s">
        <v>298</v>
      </c>
      <c r="B40" s="133" t="s">
        <v>406</v>
      </c>
      <c r="C40" s="133" t="s">
        <v>337</v>
      </c>
      <c r="D40" s="133" t="s">
        <v>338</v>
      </c>
      <c r="E40" s="133" t="s">
        <v>411</v>
      </c>
      <c r="F40" s="133" t="s">
        <v>333</v>
      </c>
      <c r="G40" s="132" t="s">
        <v>410</v>
      </c>
      <c r="H40" s="132" t="s">
        <v>341</v>
      </c>
      <c r="I40" s="133" t="s">
        <v>350</v>
      </c>
      <c r="J40" s="133" t="s">
        <v>408</v>
      </c>
    </row>
    <row r="41" ht="52.5" customHeight="1" outlineLevel="1" spans="1:10">
      <c r="A41" s="133" t="s">
        <v>298</v>
      </c>
      <c r="B41" s="133" t="s">
        <v>406</v>
      </c>
      <c r="C41" s="133" t="s">
        <v>342</v>
      </c>
      <c r="D41" s="133" t="s">
        <v>343</v>
      </c>
      <c r="E41" s="133" t="s">
        <v>412</v>
      </c>
      <c r="F41" s="133" t="s">
        <v>333</v>
      </c>
      <c r="G41" s="132" t="s">
        <v>345</v>
      </c>
      <c r="H41" s="132" t="s">
        <v>335</v>
      </c>
      <c r="I41" s="133" t="s">
        <v>336</v>
      </c>
      <c r="J41" s="133" t="s">
        <v>408</v>
      </c>
    </row>
    <row r="42" ht="52.5" customHeight="1" outlineLevel="1" spans="1:10">
      <c r="A42" s="133" t="s">
        <v>282</v>
      </c>
      <c r="B42" s="133" t="s">
        <v>413</v>
      </c>
      <c r="C42" s="133" t="s">
        <v>330</v>
      </c>
      <c r="D42" s="133" t="s">
        <v>347</v>
      </c>
      <c r="E42" s="133" t="s">
        <v>414</v>
      </c>
      <c r="F42" s="133" t="s">
        <v>359</v>
      </c>
      <c r="G42" s="132" t="s">
        <v>181</v>
      </c>
      <c r="H42" s="132" t="s">
        <v>415</v>
      </c>
      <c r="I42" s="133" t="s">
        <v>350</v>
      </c>
      <c r="J42" s="133" t="s">
        <v>416</v>
      </c>
    </row>
    <row r="43" ht="52.5" customHeight="1" outlineLevel="1" spans="1:10">
      <c r="A43" s="133" t="s">
        <v>282</v>
      </c>
      <c r="B43" s="133" t="s">
        <v>413</v>
      </c>
      <c r="C43" s="133" t="s">
        <v>330</v>
      </c>
      <c r="D43" s="133" t="s">
        <v>347</v>
      </c>
      <c r="E43" s="133" t="s">
        <v>417</v>
      </c>
      <c r="F43" s="133" t="s">
        <v>359</v>
      </c>
      <c r="G43" s="132" t="s">
        <v>418</v>
      </c>
      <c r="H43" s="132" t="s">
        <v>373</v>
      </c>
      <c r="I43" s="133" t="s">
        <v>350</v>
      </c>
      <c r="J43" s="133" t="s">
        <v>416</v>
      </c>
    </row>
    <row r="44" ht="52.5" customHeight="1" outlineLevel="1" spans="1:10">
      <c r="A44" s="133" t="s">
        <v>282</v>
      </c>
      <c r="B44" s="133" t="s">
        <v>413</v>
      </c>
      <c r="C44" s="133" t="s">
        <v>330</v>
      </c>
      <c r="D44" s="133" t="s">
        <v>347</v>
      </c>
      <c r="E44" s="133" t="s">
        <v>419</v>
      </c>
      <c r="F44" s="133" t="s">
        <v>359</v>
      </c>
      <c r="G44" s="132" t="s">
        <v>420</v>
      </c>
      <c r="H44" s="132" t="s">
        <v>392</v>
      </c>
      <c r="I44" s="133" t="s">
        <v>350</v>
      </c>
      <c r="J44" s="133" t="s">
        <v>416</v>
      </c>
    </row>
    <row r="45" ht="52.5" customHeight="1" outlineLevel="1" spans="1:10">
      <c r="A45" s="133" t="s">
        <v>282</v>
      </c>
      <c r="B45" s="133" t="s">
        <v>413</v>
      </c>
      <c r="C45" s="133" t="s">
        <v>330</v>
      </c>
      <c r="D45" s="133" t="s">
        <v>347</v>
      </c>
      <c r="E45" s="133" t="s">
        <v>421</v>
      </c>
      <c r="F45" s="133" t="s">
        <v>359</v>
      </c>
      <c r="G45" s="132" t="s">
        <v>396</v>
      </c>
      <c r="H45" s="132" t="s">
        <v>373</v>
      </c>
      <c r="I45" s="133" t="s">
        <v>350</v>
      </c>
      <c r="J45" s="133" t="s">
        <v>416</v>
      </c>
    </row>
    <row r="46" ht="52.5" customHeight="1" outlineLevel="1" spans="1:10">
      <c r="A46" s="133" t="s">
        <v>282</v>
      </c>
      <c r="B46" s="133" t="s">
        <v>413</v>
      </c>
      <c r="C46" s="133" t="s">
        <v>330</v>
      </c>
      <c r="D46" s="133" t="s">
        <v>347</v>
      </c>
      <c r="E46" s="133" t="s">
        <v>421</v>
      </c>
      <c r="F46" s="133" t="s">
        <v>359</v>
      </c>
      <c r="G46" s="132" t="s">
        <v>396</v>
      </c>
      <c r="H46" s="132" t="s">
        <v>373</v>
      </c>
      <c r="I46" s="133" t="s">
        <v>350</v>
      </c>
      <c r="J46" s="133" t="s">
        <v>416</v>
      </c>
    </row>
    <row r="47" ht="52.5" customHeight="1" outlineLevel="1" spans="1:10">
      <c r="A47" s="133" t="s">
        <v>282</v>
      </c>
      <c r="B47" s="133" t="s">
        <v>413</v>
      </c>
      <c r="C47" s="133" t="s">
        <v>330</v>
      </c>
      <c r="D47" s="133" t="s">
        <v>347</v>
      </c>
      <c r="E47" s="133" t="s">
        <v>422</v>
      </c>
      <c r="F47" s="133" t="s">
        <v>359</v>
      </c>
      <c r="G47" s="132" t="s">
        <v>66</v>
      </c>
      <c r="H47" s="132" t="s">
        <v>373</v>
      </c>
      <c r="I47" s="133" t="s">
        <v>350</v>
      </c>
      <c r="J47" s="133" t="s">
        <v>416</v>
      </c>
    </row>
    <row r="48" ht="52.5" customHeight="1" outlineLevel="1" spans="1:10">
      <c r="A48" s="133" t="s">
        <v>282</v>
      </c>
      <c r="B48" s="133" t="s">
        <v>413</v>
      </c>
      <c r="C48" s="133" t="s">
        <v>330</v>
      </c>
      <c r="D48" s="133" t="s">
        <v>347</v>
      </c>
      <c r="E48" s="133" t="s">
        <v>422</v>
      </c>
      <c r="F48" s="133" t="s">
        <v>359</v>
      </c>
      <c r="G48" s="132" t="s">
        <v>66</v>
      </c>
      <c r="H48" s="132" t="s">
        <v>373</v>
      </c>
      <c r="I48" s="133" t="s">
        <v>350</v>
      </c>
      <c r="J48" s="133" t="s">
        <v>416</v>
      </c>
    </row>
    <row r="49" ht="52.5" customHeight="1" outlineLevel="1" spans="1:10">
      <c r="A49" s="133" t="s">
        <v>282</v>
      </c>
      <c r="B49" s="133" t="s">
        <v>413</v>
      </c>
      <c r="C49" s="133" t="s">
        <v>330</v>
      </c>
      <c r="D49" s="133" t="s">
        <v>347</v>
      </c>
      <c r="E49" s="133" t="s">
        <v>423</v>
      </c>
      <c r="F49" s="133" t="s">
        <v>359</v>
      </c>
      <c r="G49" s="132" t="s">
        <v>62</v>
      </c>
      <c r="H49" s="132" t="s">
        <v>424</v>
      </c>
      <c r="I49" s="133" t="s">
        <v>350</v>
      </c>
      <c r="J49" s="133" t="s">
        <v>416</v>
      </c>
    </row>
    <row r="50" ht="52.5" customHeight="1" outlineLevel="1" spans="1:10">
      <c r="A50" s="133" t="s">
        <v>282</v>
      </c>
      <c r="B50" s="133" t="s">
        <v>413</v>
      </c>
      <c r="C50" s="133" t="s">
        <v>330</v>
      </c>
      <c r="D50" s="133" t="s">
        <v>347</v>
      </c>
      <c r="E50" s="133" t="s">
        <v>423</v>
      </c>
      <c r="F50" s="133" t="s">
        <v>359</v>
      </c>
      <c r="G50" s="132" t="s">
        <v>62</v>
      </c>
      <c r="H50" s="132" t="s">
        <v>424</v>
      </c>
      <c r="I50" s="133" t="s">
        <v>350</v>
      </c>
      <c r="J50" s="133" t="s">
        <v>416</v>
      </c>
    </row>
    <row r="51" ht="52.5" customHeight="1" outlineLevel="1" spans="1:10">
      <c r="A51" s="133" t="s">
        <v>282</v>
      </c>
      <c r="B51" s="133" t="s">
        <v>413</v>
      </c>
      <c r="C51" s="133" t="s">
        <v>330</v>
      </c>
      <c r="D51" s="133" t="s">
        <v>347</v>
      </c>
      <c r="E51" s="133" t="s">
        <v>425</v>
      </c>
      <c r="F51" s="133" t="s">
        <v>359</v>
      </c>
      <c r="G51" s="132" t="s">
        <v>59</v>
      </c>
      <c r="H51" s="132" t="s">
        <v>424</v>
      </c>
      <c r="I51" s="133" t="s">
        <v>350</v>
      </c>
      <c r="J51" s="133" t="s">
        <v>416</v>
      </c>
    </row>
    <row r="52" ht="52.5" customHeight="1" outlineLevel="1" spans="1:10">
      <c r="A52" s="133" t="s">
        <v>282</v>
      </c>
      <c r="B52" s="133" t="s">
        <v>413</v>
      </c>
      <c r="C52" s="133" t="s">
        <v>330</v>
      </c>
      <c r="D52" s="133" t="s">
        <v>347</v>
      </c>
      <c r="E52" s="133" t="s">
        <v>425</v>
      </c>
      <c r="F52" s="133" t="s">
        <v>359</v>
      </c>
      <c r="G52" s="132" t="s">
        <v>59</v>
      </c>
      <c r="H52" s="132" t="s">
        <v>424</v>
      </c>
      <c r="I52" s="133" t="s">
        <v>350</v>
      </c>
      <c r="J52" s="133" t="s">
        <v>416</v>
      </c>
    </row>
    <row r="53" ht="52.5" customHeight="1" outlineLevel="1" spans="1:10">
      <c r="A53" s="133" t="s">
        <v>282</v>
      </c>
      <c r="B53" s="133" t="s">
        <v>413</v>
      </c>
      <c r="C53" s="133" t="s">
        <v>330</v>
      </c>
      <c r="D53" s="133" t="s">
        <v>347</v>
      </c>
      <c r="E53" s="133" t="s">
        <v>426</v>
      </c>
      <c r="F53" s="133" t="s">
        <v>333</v>
      </c>
      <c r="G53" s="132" t="s">
        <v>59</v>
      </c>
      <c r="H53" s="132" t="s">
        <v>424</v>
      </c>
      <c r="I53" s="133" t="s">
        <v>350</v>
      </c>
      <c r="J53" s="133" t="s">
        <v>416</v>
      </c>
    </row>
    <row r="54" ht="52.5" customHeight="1" outlineLevel="1" spans="1:10">
      <c r="A54" s="133" t="s">
        <v>282</v>
      </c>
      <c r="B54" s="133" t="s">
        <v>413</v>
      </c>
      <c r="C54" s="133" t="s">
        <v>330</v>
      </c>
      <c r="D54" s="133" t="s">
        <v>347</v>
      </c>
      <c r="E54" s="133" t="s">
        <v>426</v>
      </c>
      <c r="F54" s="133" t="s">
        <v>333</v>
      </c>
      <c r="G54" s="132" t="s">
        <v>59</v>
      </c>
      <c r="H54" s="132" t="s">
        <v>424</v>
      </c>
      <c r="I54" s="133" t="s">
        <v>350</v>
      </c>
      <c r="J54" s="133" t="s">
        <v>416</v>
      </c>
    </row>
    <row r="55" ht="52.5" customHeight="1" outlineLevel="1" spans="1:10">
      <c r="A55" s="133" t="s">
        <v>282</v>
      </c>
      <c r="B55" s="133" t="s">
        <v>413</v>
      </c>
      <c r="C55" s="133" t="s">
        <v>330</v>
      </c>
      <c r="D55" s="133" t="s">
        <v>347</v>
      </c>
      <c r="E55" s="133" t="s">
        <v>427</v>
      </c>
      <c r="F55" s="133" t="s">
        <v>333</v>
      </c>
      <c r="G55" s="132" t="s">
        <v>59</v>
      </c>
      <c r="H55" s="132" t="s">
        <v>424</v>
      </c>
      <c r="I55" s="133" t="s">
        <v>350</v>
      </c>
      <c r="J55" s="133" t="s">
        <v>416</v>
      </c>
    </row>
    <row r="56" ht="52.5" customHeight="1" outlineLevel="1" spans="1:10">
      <c r="A56" s="133" t="s">
        <v>282</v>
      </c>
      <c r="B56" s="133" t="s">
        <v>413</v>
      </c>
      <c r="C56" s="133" t="s">
        <v>330</v>
      </c>
      <c r="D56" s="133" t="s">
        <v>347</v>
      </c>
      <c r="E56" s="133" t="s">
        <v>427</v>
      </c>
      <c r="F56" s="133" t="s">
        <v>333</v>
      </c>
      <c r="G56" s="132" t="s">
        <v>59</v>
      </c>
      <c r="H56" s="132" t="s">
        <v>424</v>
      </c>
      <c r="I56" s="133" t="s">
        <v>350</v>
      </c>
      <c r="J56" s="133" t="s">
        <v>416</v>
      </c>
    </row>
    <row r="57" ht="52.5" customHeight="1" outlineLevel="1" spans="1:10">
      <c r="A57" s="133" t="s">
        <v>282</v>
      </c>
      <c r="B57" s="133" t="s">
        <v>413</v>
      </c>
      <c r="C57" s="133" t="s">
        <v>330</v>
      </c>
      <c r="D57" s="133" t="s">
        <v>347</v>
      </c>
      <c r="E57" s="133" t="s">
        <v>428</v>
      </c>
      <c r="F57" s="133" t="s">
        <v>333</v>
      </c>
      <c r="G57" s="132" t="s">
        <v>59</v>
      </c>
      <c r="H57" s="132" t="s">
        <v>424</v>
      </c>
      <c r="I57" s="133" t="s">
        <v>350</v>
      </c>
      <c r="J57" s="133" t="s">
        <v>416</v>
      </c>
    </row>
    <row r="58" ht="52.5" customHeight="1" outlineLevel="1" spans="1:10">
      <c r="A58" s="133" t="s">
        <v>282</v>
      </c>
      <c r="B58" s="133" t="s">
        <v>413</v>
      </c>
      <c r="C58" s="133" t="s">
        <v>330</v>
      </c>
      <c r="D58" s="133" t="s">
        <v>347</v>
      </c>
      <c r="E58" s="133" t="s">
        <v>428</v>
      </c>
      <c r="F58" s="133" t="s">
        <v>333</v>
      </c>
      <c r="G58" s="132" t="s">
        <v>59</v>
      </c>
      <c r="H58" s="132" t="s">
        <v>424</v>
      </c>
      <c r="I58" s="133" t="s">
        <v>350</v>
      </c>
      <c r="J58" s="133" t="s">
        <v>416</v>
      </c>
    </row>
    <row r="59" ht="52.5" customHeight="1" outlineLevel="1" spans="1:10">
      <c r="A59" s="133" t="s">
        <v>282</v>
      </c>
      <c r="B59" s="133" t="s">
        <v>413</v>
      </c>
      <c r="C59" s="133" t="s">
        <v>330</v>
      </c>
      <c r="D59" s="133" t="s">
        <v>347</v>
      </c>
      <c r="E59" s="133" t="s">
        <v>429</v>
      </c>
      <c r="F59" s="133" t="s">
        <v>359</v>
      </c>
      <c r="G59" s="132" t="s">
        <v>59</v>
      </c>
      <c r="H59" s="132" t="s">
        <v>424</v>
      </c>
      <c r="I59" s="133" t="s">
        <v>350</v>
      </c>
      <c r="J59" s="133" t="s">
        <v>416</v>
      </c>
    </row>
    <row r="60" ht="52.5" customHeight="1" outlineLevel="1" spans="1:10">
      <c r="A60" s="133" t="s">
        <v>282</v>
      </c>
      <c r="B60" s="133" t="s">
        <v>413</v>
      </c>
      <c r="C60" s="133" t="s">
        <v>330</v>
      </c>
      <c r="D60" s="133" t="s">
        <v>347</v>
      </c>
      <c r="E60" s="133" t="s">
        <v>429</v>
      </c>
      <c r="F60" s="133" t="s">
        <v>359</v>
      </c>
      <c r="G60" s="132" t="s">
        <v>59</v>
      </c>
      <c r="H60" s="132" t="s">
        <v>424</v>
      </c>
      <c r="I60" s="133" t="s">
        <v>350</v>
      </c>
      <c r="J60" s="133" t="s">
        <v>416</v>
      </c>
    </row>
    <row r="61" ht="52.5" customHeight="1" outlineLevel="1" spans="1:10">
      <c r="A61" s="133" t="s">
        <v>282</v>
      </c>
      <c r="B61" s="133" t="s">
        <v>413</v>
      </c>
      <c r="C61" s="133" t="s">
        <v>330</v>
      </c>
      <c r="D61" s="133" t="s">
        <v>347</v>
      </c>
      <c r="E61" s="133" t="s">
        <v>430</v>
      </c>
      <c r="F61" s="133" t="s">
        <v>359</v>
      </c>
      <c r="G61" s="132" t="s">
        <v>61</v>
      </c>
      <c r="H61" s="132" t="s">
        <v>424</v>
      </c>
      <c r="I61" s="133" t="s">
        <v>350</v>
      </c>
      <c r="J61" s="133" t="s">
        <v>431</v>
      </c>
    </row>
    <row r="62" ht="52.5" customHeight="1" outlineLevel="1" spans="1:10">
      <c r="A62" s="133" t="s">
        <v>282</v>
      </c>
      <c r="B62" s="133" t="s">
        <v>413</v>
      </c>
      <c r="C62" s="133" t="s">
        <v>330</v>
      </c>
      <c r="D62" s="133" t="s">
        <v>347</v>
      </c>
      <c r="E62" s="133" t="s">
        <v>430</v>
      </c>
      <c r="F62" s="133" t="s">
        <v>359</v>
      </c>
      <c r="G62" s="132" t="s">
        <v>61</v>
      </c>
      <c r="H62" s="132" t="s">
        <v>424</v>
      </c>
      <c r="I62" s="133" t="s">
        <v>350</v>
      </c>
      <c r="J62" s="133" t="s">
        <v>431</v>
      </c>
    </row>
    <row r="63" ht="52.5" customHeight="1" outlineLevel="1" spans="1:10">
      <c r="A63" s="133" t="s">
        <v>282</v>
      </c>
      <c r="B63" s="133" t="s">
        <v>413</v>
      </c>
      <c r="C63" s="133" t="s">
        <v>330</v>
      </c>
      <c r="D63" s="133" t="s">
        <v>331</v>
      </c>
      <c r="E63" s="133" t="s">
        <v>432</v>
      </c>
      <c r="F63" s="133" t="s">
        <v>333</v>
      </c>
      <c r="G63" s="132" t="s">
        <v>334</v>
      </c>
      <c r="H63" s="132" t="s">
        <v>335</v>
      </c>
      <c r="I63" s="133" t="s">
        <v>350</v>
      </c>
      <c r="J63" s="133" t="s">
        <v>416</v>
      </c>
    </row>
    <row r="64" ht="52.5" customHeight="1" outlineLevel="1" spans="1:10">
      <c r="A64" s="133" t="s">
        <v>282</v>
      </c>
      <c r="B64" s="133" t="s">
        <v>413</v>
      </c>
      <c r="C64" s="133" t="s">
        <v>330</v>
      </c>
      <c r="D64" s="133" t="s">
        <v>331</v>
      </c>
      <c r="E64" s="133" t="s">
        <v>432</v>
      </c>
      <c r="F64" s="133" t="s">
        <v>333</v>
      </c>
      <c r="G64" s="132" t="s">
        <v>334</v>
      </c>
      <c r="H64" s="132" t="s">
        <v>335</v>
      </c>
      <c r="I64" s="133" t="s">
        <v>350</v>
      </c>
      <c r="J64" s="133" t="s">
        <v>416</v>
      </c>
    </row>
    <row r="65" ht="52.5" customHeight="1" outlineLevel="1" spans="1:10">
      <c r="A65" s="133" t="s">
        <v>282</v>
      </c>
      <c r="B65" s="133" t="s">
        <v>413</v>
      </c>
      <c r="C65" s="133" t="s">
        <v>337</v>
      </c>
      <c r="D65" s="133" t="s">
        <v>338</v>
      </c>
      <c r="E65" s="133" t="s">
        <v>433</v>
      </c>
      <c r="F65" s="133" t="s">
        <v>333</v>
      </c>
      <c r="G65" s="132" t="s">
        <v>378</v>
      </c>
      <c r="H65" s="132" t="s">
        <v>341</v>
      </c>
      <c r="I65" s="133" t="s">
        <v>336</v>
      </c>
      <c r="J65" s="133" t="s">
        <v>416</v>
      </c>
    </row>
    <row r="66" ht="52.5" customHeight="1" outlineLevel="1" spans="1:10">
      <c r="A66" s="133" t="s">
        <v>282</v>
      </c>
      <c r="B66" s="133" t="s">
        <v>413</v>
      </c>
      <c r="C66" s="133" t="s">
        <v>337</v>
      </c>
      <c r="D66" s="133" t="s">
        <v>338</v>
      </c>
      <c r="E66" s="133" t="s">
        <v>433</v>
      </c>
      <c r="F66" s="133" t="s">
        <v>333</v>
      </c>
      <c r="G66" s="132" t="s">
        <v>378</v>
      </c>
      <c r="H66" s="132" t="s">
        <v>341</v>
      </c>
      <c r="I66" s="133" t="s">
        <v>336</v>
      </c>
      <c r="J66" s="133" t="s">
        <v>416</v>
      </c>
    </row>
    <row r="67" ht="52.5" customHeight="1" outlineLevel="1" spans="1:10">
      <c r="A67" s="133" t="s">
        <v>282</v>
      </c>
      <c r="B67" s="133" t="s">
        <v>413</v>
      </c>
      <c r="C67" s="133" t="s">
        <v>342</v>
      </c>
      <c r="D67" s="133" t="s">
        <v>343</v>
      </c>
      <c r="E67" s="133" t="s">
        <v>358</v>
      </c>
      <c r="F67" s="133" t="s">
        <v>359</v>
      </c>
      <c r="G67" s="132" t="s">
        <v>345</v>
      </c>
      <c r="H67" s="132" t="s">
        <v>335</v>
      </c>
      <c r="I67" s="133" t="s">
        <v>350</v>
      </c>
      <c r="J67" s="133" t="s">
        <v>434</v>
      </c>
    </row>
    <row r="68" ht="52.5" customHeight="1" outlineLevel="1" spans="1:10">
      <c r="A68" s="133" t="s">
        <v>316</v>
      </c>
      <c r="B68" s="133" t="s">
        <v>435</v>
      </c>
      <c r="C68" s="133" t="s">
        <v>330</v>
      </c>
      <c r="D68" s="133" t="s">
        <v>347</v>
      </c>
      <c r="E68" s="133" t="s">
        <v>436</v>
      </c>
      <c r="F68" s="133" t="s">
        <v>333</v>
      </c>
      <c r="G68" s="132" t="s">
        <v>396</v>
      </c>
      <c r="H68" s="132" t="s">
        <v>349</v>
      </c>
      <c r="I68" s="133" t="s">
        <v>350</v>
      </c>
      <c r="J68" s="133" t="s">
        <v>351</v>
      </c>
    </row>
    <row r="69" ht="52.5" customHeight="1" outlineLevel="1" spans="1:10">
      <c r="A69" s="133" t="s">
        <v>316</v>
      </c>
      <c r="B69" s="133" t="s">
        <v>435</v>
      </c>
      <c r="C69" s="133" t="s">
        <v>330</v>
      </c>
      <c r="D69" s="133" t="s">
        <v>352</v>
      </c>
      <c r="E69" s="133" t="s">
        <v>353</v>
      </c>
      <c r="F69" s="133" t="s">
        <v>333</v>
      </c>
      <c r="G69" s="132" t="s">
        <v>334</v>
      </c>
      <c r="H69" s="132" t="s">
        <v>335</v>
      </c>
      <c r="I69" s="133" t="s">
        <v>350</v>
      </c>
      <c r="J69" s="133" t="s">
        <v>354</v>
      </c>
    </row>
    <row r="70" ht="52.5" customHeight="1" outlineLevel="1" spans="1:10">
      <c r="A70" s="133" t="s">
        <v>316</v>
      </c>
      <c r="B70" s="133" t="s">
        <v>435</v>
      </c>
      <c r="C70" s="133" t="s">
        <v>337</v>
      </c>
      <c r="D70" s="133" t="s">
        <v>338</v>
      </c>
      <c r="E70" s="133" t="s">
        <v>355</v>
      </c>
      <c r="F70" s="133" t="s">
        <v>333</v>
      </c>
      <c r="G70" s="132" t="s">
        <v>356</v>
      </c>
      <c r="H70" s="132" t="s">
        <v>341</v>
      </c>
      <c r="I70" s="133" t="s">
        <v>350</v>
      </c>
      <c r="J70" s="133" t="s">
        <v>357</v>
      </c>
    </row>
    <row r="71" ht="52.5" customHeight="1" outlineLevel="1" spans="1:10">
      <c r="A71" s="133" t="s">
        <v>316</v>
      </c>
      <c r="B71" s="133" t="s">
        <v>435</v>
      </c>
      <c r="C71" s="133" t="s">
        <v>342</v>
      </c>
      <c r="D71" s="133" t="s">
        <v>343</v>
      </c>
      <c r="E71" s="133" t="s">
        <v>358</v>
      </c>
      <c r="F71" s="133" t="s">
        <v>359</v>
      </c>
      <c r="G71" s="132" t="s">
        <v>385</v>
      </c>
      <c r="H71" s="132" t="s">
        <v>335</v>
      </c>
      <c r="I71" s="133" t="s">
        <v>350</v>
      </c>
      <c r="J71" s="133" t="s">
        <v>360</v>
      </c>
    </row>
  </sheetData>
  <mergeCells count="24">
    <mergeCell ref="A2:J2"/>
    <mergeCell ref="A3:E3"/>
    <mergeCell ref="A7:A9"/>
    <mergeCell ref="A10:A13"/>
    <mergeCell ref="A14:A17"/>
    <mergeCell ref="A18:A22"/>
    <mergeCell ref="A23:A26"/>
    <mergeCell ref="A27:A29"/>
    <mergeCell ref="A30:A32"/>
    <mergeCell ref="A33:A37"/>
    <mergeCell ref="A38:A41"/>
    <mergeCell ref="A42:A67"/>
    <mergeCell ref="A68:A71"/>
    <mergeCell ref="B7:B9"/>
    <mergeCell ref="B10:B13"/>
    <mergeCell ref="B14:B17"/>
    <mergeCell ref="B18:B22"/>
    <mergeCell ref="B23:B26"/>
    <mergeCell ref="B27:B29"/>
    <mergeCell ref="B30:B32"/>
    <mergeCell ref="B33:B37"/>
    <mergeCell ref="B38:B41"/>
    <mergeCell ref="B42:B67"/>
    <mergeCell ref="B68:B7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王续霞</cp:lastModifiedBy>
  <dcterms:created xsi:type="dcterms:W3CDTF">2025-04-01T08:58:00Z</dcterms:created>
  <dcterms:modified xsi:type="dcterms:W3CDTF">2025-09-09T08:02:08Z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BEB35EA8BC0C4AF08633D7A95AAB9DEF_13</vt:lpwstr>
  </property>
</Properties>
</file>