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20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'部门项目支出预算表05-1'!$A$7:$W$38</definedName>
    <definedName name="_xlnm._FilterDatabase" localSheetId="6" hidden="1">部门基本支出预算表04!$A$8:$W$49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<sst xmlns="http://schemas.openxmlformats.org/spreadsheetml/2006/main" count="1655" uniqueCount="521">
  <si>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</si>
  <si>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</si>
  <si>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</si>
  <si>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</si>
  <si>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</si>
  <si>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</si>
  <si>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</si>
  <si>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</si>
  <si>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</si>
  <si>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</si>
  <si>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</si>
  <si>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</si>
  <si>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</si>
  <si>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</si>
  <si>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</si>
  <si>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</si>
  <si>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</si>
  <si>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</si>
  <si>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</si>
  <si>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</si>
  <si>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</si>
  <si>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</si>
  <si>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</si>
  <si>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</si>
  <si>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</si>
  <si>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</si>
  <si>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</si>
  <si>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</si>
  <si>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</si>
  <si>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</si>
  <si>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</si>
  <si>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</si>
  <si>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</si>
  <si>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</si>
  <si>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</si>
  <si>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</si>
  <si>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</si>
  <si>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</si>
  <si>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</si>
  <si>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</si>
  <si>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</si>
  <si>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</si>
  <si>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</si>
  <si>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</si>
  <si>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</si>
  <si>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</si>
  <si>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盈江县住房和城乡建设局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</si>
  <si>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</si>
  <si>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</si>
  <si>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</si>
  <si>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</si>
  <si>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</si>
  <si>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</si>
  <si>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</si>
  <si>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</si>
  <si>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</si>
  <si>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</si>
  <si>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</si>
  <si>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</si>
  <si>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</si>
  <si>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</si>
  <si>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</si>
  <si>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</si>
  <si>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</si>
  <si>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</si>
  <si>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</si>
  <si>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</si>
  <si>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</si>
  <si>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</si>
  <si>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</si>
  <si>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</si>
  <si>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</si>
  <si>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</si>
  <si>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</si>
  <si>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</si>
  <si>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</si>
  <si>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</si>
  <si>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</si>
  <si>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</si>
  <si>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</si>
  <si>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</si>
  <si>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</si>
  <si>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</si>
  <si>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</si>
  <si>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</si>
  <si>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</si>
  <si>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</si>
  <si>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</si>
  <si>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</si>
  <si>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</si>
  <si>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</si>
  <si>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</si>
  <si>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</si>
  <si>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</si>
  <si>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</si>
  <si>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</si>
  <si>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</si>
  <si>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</si>
  <si>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</si>
  <si>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</si>
  <si>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</si>
  <si>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</si>
  <si>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</si>
  <si>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</si>
  <si>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</si>
  <si>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</si>
  <si>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</si>
  <si>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</si>
  <si>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</si>
  <si>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211</t>
  </si>
  <si>
    <t>节能环保支出</t>
  </si>
  <si>
    <t>21103</t>
  </si>
  <si>
    <t>污染防治</t>
  </si>
  <si>
    <t>2110302</t>
  </si>
  <si>
    <t>水体</t>
  </si>
  <si>
    <t>2110304</t>
  </si>
  <si>
    <t>固体废弃物与化学品</t>
  </si>
  <si>
    <t>212</t>
  </si>
  <si>
    <t>城乡社区支出</t>
  </si>
  <si>
    <t>21201</t>
  </si>
  <si>
    <t>城乡社区管理事务</t>
  </si>
  <si>
    <t>2120101</t>
  </si>
  <si>
    <t>21203</t>
  </si>
  <si>
    <t>城乡社区公共设施</t>
  </si>
  <si>
    <t>2120303</t>
  </si>
  <si>
    <t>小城镇基础设施建设</t>
  </si>
  <si>
    <t>2120399</t>
  </si>
  <si>
    <t>其他城乡社区公共设施支出</t>
  </si>
  <si>
    <t>21205</t>
  </si>
  <si>
    <t>城乡社区环境卫生</t>
  </si>
  <si>
    <t>2120501</t>
  </si>
  <si>
    <t>213</t>
  </si>
  <si>
    <t>农林水支出</t>
  </si>
  <si>
    <t>21305</t>
  </si>
  <si>
    <t>巩固脱贫攻坚成果衔接乡村振兴</t>
  </si>
  <si>
    <t>2130506</t>
  </si>
  <si>
    <t>社会发展</t>
  </si>
  <si>
    <t>2130507</t>
  </si>
  <si>
    <t>贷款奖补和贴息</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</si>
  <si>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</si>
  <si>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</si>
  <si>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</si>
  <si>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</si>
  <si>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</si>
  <si>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</si>
  <si>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</si>
  <si>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</si>
  <si>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</si>
  <si>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</si>
  <si>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</si>
  <si>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</si>
  <si>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</si>
  <si>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</si>
  <si>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</si>
  <si>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</si>
  <si>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</si>
  <si>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</si>
  <si>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</si>
  <si>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</si>
  <si>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</si>
  <si>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</si>
  <si>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</si>
  <si>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</si>
  <si>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</si>
  <si>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</si>
  <si>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</si>
  <si>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</si>
  <si>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</si>
  <si>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</si>
  <si>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</si>
  <si>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</si>
  <si>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</si>
  <si>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</si>
  <si>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</si>
  <si>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</si>
  <si>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</si>
  <si>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</si>
  <si>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</si>
  <si>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</si>
  <si>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</si>
  <si>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</si>
  <si>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</si>
  <si>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</si>
  <si>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</si>
  <si>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</si>
  <si>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</si>
  <si>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</si>
  <si>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</si>
  <si>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</si>
  <si>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</si>
  <si>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</si>
  <si>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</si>
  <si>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</si>
  <si>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533123210000000002139</t>
  </si>
  <si>
    <t>事业人员支出工资</t>
  </si>
  <si>
    <t>30101</t>
  </si>
  <si>
    <t>基本工资</t>
  </si>
  <si>
    <t>533123210000000002138</t>
  </si>
  <si>
    <t>行政人员支出工资</t>
  </si>
  <si>
    <t>30102</t>
  </si>
  <si>
    <t>津贴补贴</t>
  </si>
  <si>
    <t>30103</t>
  </si>
  <si>
    <t>奖金</t>
  </si>
  <si>
    <t>533123231100001431842</t>
  </si>
  <si>
    <t>行政绩效奖励</t>
  </si>
  <si>
    <t>30107</t>
  </si>
  <si>
    <t>绩效工资</t>
  </si>
  <si>
    <t>533123231100001431852</t>
  </si>
  <si>
    <t>事业绩效奖励</t>
  </si>
  <si>
    <t>533123231100001431854</t>
  </si>
  <si>
    <t>事业人员奖励性绩效改革性补贴</t>
  </si>
  <si>
    <t>533123210000000003030</t>
  </si>
  <si>
    <t>社会保障缴费</t>
  </si>
  <si>
    <t>30108</t>
  </si>
  <si>
    <t>机关事业单位基本养老保险缴费</t>
  </si>
  <si>
    <t>30109</t>
  </si>
  <si>
    <t>职业年金缴费</t>
  </si>
  <si>
    <t>30110</t>
  </si>
  <si>
    <t>职工基本医疗保险缴费</t>
  </si>
  <si>
    <t>30112</t>
  </si>
  <si>
    <t>其他社会保障缴费</t>
  </si>
  <si>
    <t>533123210000000002141</t>
  </si>
  <si>
    <t>30113</t>
  </si>
  <si>
    <t>533123221100000326213</t>
  </si>
  <si>
    <t>公用经费安排的公务接待费</t>
  </si>
  <si>
    <t>30217</t>
  </si>
  <si>
    <t>533123231100001145556</t>
  </si>
  <si>
    <t>公用经费安排的公车购置及运维费</t>
  </si>
  <si>
    <t>30231</t>
  </si>
  <si>
    <t>公务用车运行维护费</t>
  </si>
  <si>
    <t>533123210000000002146</t>
  </si>
  <si>
    <t>一般公用经费</t>
  </si>
  <si>
    <t>30205</t>
  </si>
  <si>
    <t>水费</t>
  </si>
  <si>
    <t>30206</t>
  </si>
  <si>
    <t>电费</t>
  </si>
  <si>
    <t>30211</t>
  </si>
  <si>
    <t>差旅费</t>
  </si>
  <si>
    <t>533123231100001147133</t>
  </si>
  <si>
    <t>公用经费安排的生活补助</t>
  </si>
  <si>
    <t>30305</t>
  </si>
  <si>
    <t>生活补助</t>
  </si>
  <si>
    <t>30299</t>
  </si>
  <si>
    <t>其他商品和服务支出</t>
  </si>
  <si>
    <t>30201</t>
  </si>
  <si>
    <t>办公费</t>
  </si>
  <si>
    <t>533123210000000002145</t>
  </si>
  <si>
    <t>退休公用经费</t>
  </si>
  <si>
    <t>533123221100000326229</t>
  </si>
  <si>
    <t>工会经费</t>
  </si>
  <si>
    <t>30228</t>
  </si>
  <si>
    <t>533123210000000002143</t>
  </si>
  <si>
    <t>公务交通补贴</t>
  </si>
  <si>
    <t>30239</t>
  </si>
  <si>
    <t>其他交通费用</t>
  </si>
  <si>
    <t>533123231100001145555</t>
  </si>
  <si>
    <t>离退休干部党组织书记工作补贴</t>
  </si>
  <si>
    <t>533123231100001536280</t>
  </si>
  <si>
    <t>离退休干部党组织副书记、委员工作补贴</t>
  </si>
  <si>
    <t>533123210000000002298</t>
  </si>
  <si>
    <t>机关事业单位职工遗属生活补助</t>
  </si>
  <si>
    <t>533123231100001091265</t>
  </si>
  <si>
    <t>离退休干部党组织工作经费</t>
  </si>
  <si>
    <t>预算05-1表</t>
  </si>
  <si>
    <t>2025年部门项目支出预算表</t>
  </si>
  <si>
    <t>项目分类</t>
  </si>
  <si>
    <t>项目单位</t>
  </si>
  <si>
    <t>经济科目编码</t>
  </si>
  <si>
    <t>经济科目名称</t>
  </si>
  <si>
    <t>本年拨款</t>
  </si>
  <si>
    <t>其中：本次下达</t>
  </si>
  <si>
    <t>2015至2016年农村危房改造和抗震安居工程示范村省级贷款项目还本付息专项资金</t>
  </si>
  <si>
    <t>民生类</t>
  </si>
  <si>
    <t>533123241100003114723</t>
  </si>
  <si>
    <t>31005</t>
  </si>
  <si>
    <t>基础设施建设</t>
  </si>
  <si>
    <t>机关事业单位党组织工作经费</t>
  </si>
  <si>
    <t>专项业务类</t>
  </si>
  <si>
    <t>533123221100000578691</t>
  </si>
  <si>
    <t>农村危房改造非四类人员贷款贴息补助（2024年民族地区转移支付）资金</t>
  </si>
  <si>
    <t>533123241100003186396</t>
  </si>
  <si>
    <t>山区乡镇垃圾转运补助经费</t>
  </si>
  <si>
    <t>事业发展类</t>
  </si>
  <si>
    <t>533123241100002292867</t>
  </si>
  <si>
    <t>30227</t>
  </si>
  <si>
    <t>委托业务费</t>
  </si>
  <si>
    <t>市政桥梁维修加固工程专项资金</t>
  </si>
  <si>
    <t>533123251100003751046</t>
  </si>
  <si>
    <t>盈江县“6·24”“7·18”洪涝滑坡灾后民房恢复重建贷款贴息资金</t>
  </si>
  <si>
    <t>533123251100003752174</t>
  </si>
  <si>
    <t>盈江县城绿化养护工程专项资金</t>
  </si>
  <si>
    <t>533123221100000321887</t>
  </si>
  <si>
    <t>盈江县城市生活垃圾处理专项资金</t>
  </si>
  <si>
    <t>533123210000000002196</t>
  </si>
  <si>
    <t>盈江县城市政设施维护维修服务工程专项资金</t>
  </si>
  <si>
    <t>533123221100000356885</t>
  </si>
  <si>
    <t>盈江县国际边贸城安置户高压线及变压器安装等资金</t>
  </si>
  <si>
    <t>533123241100002319128</t>
  </si>
  <si>
    <t>盈江县环卫市场化运行工作专项经费</t>
  </si>
  <si>
    <t>533123221100000288615</t>
  </si>
  <si>
    <t>盈江县垃圾渗滤液处理运营补助资金</t>
  </si>
  <si>
    <t>533123210000000006881</t>
  </si>
  <si>
    <t>盈江县垃圾转运处置费资金</t>
  </si>
  <si>
    <t>533123231100001921298</t>
  </si>
  <si>
    <t>盈江县农村危房改造贷款贴息县级补助资金</t>
  </si>
  <si>
    <t>533123221100000286496</t>
  </si>
  <si>
    <t>住建局城区智慧路灯综合改造项目及路灯运营维护专项资金</t>
  </si>
  <si>
    <t>533123210000000008965</t>
  </si>
  <si>
    <t>预算05-2表</t>
  </si>
  <si>
    <t>单位名称、项目名称</t>
  </si>
  <si>
    <t>项目年度绩效目标</t>
  </si>
  <si>
    <t>一级指标</t>
  </si>
  <si>
    <t>二级指标</t>
  </si>
  <si>
    <t>三级指标</t>
  </si>
  <si>
    <t>指标性质</t>
  </si>
  <si>
    <t>指标值</t>
  </si>
  <si>
    <t>度量单位</t>
  </si>
  <si>
    <t>指标属性</t>
  </si>
  <si>
    <t>指标内容</t>
  </si>
  <si>
    <t>“机关事业单位党组织工作经费按每名党员不低于200元标准列入年度经费预算”，不断加大党建工作经费投入保障力度。盈江县住建局共有党员57名，党员活动经费补助每人每年200元，合计11400元。</t>
  </si>
  <si>
    <t>产出指标</t>
  </si>
  <si>
    <t>数量指标</t>
  </si>
  <si>
    <t>党员数量</t>
  </si>
  <si>
    <t>=</t>
  </si>
  <si>
    <t>57</t>
  </si>
  <si>
    <t>人</t>
  </si>
  <si>
    <t>定量指标</t>
  </si>
  <si>
    <t>反映党员数量占总数量的比例。</t>
  </si>
  <si>
    <t>效益指标</t>
  </si>
  <si>
    <t>社会效益</t>
  </si>
  <si>
    <t>党员标准</t>
  </si>
  <si>
    <t>200</t>
  </si>
  <si>
    <t>人/年</t>
  </si>
  <si>
    <t>反映党员补助，经费有保障。</t>
  </si>
  <si>
    <t>满意度指标</t>
  </si>
  <si>
    <t>服务对象满意度</t>
  </si>
  <si>
    <t>受益对象满意度</t>
  </si>
  <si>
    <t>&gt;=</t>
  </si>
  <si>
    <t>95</t>
  </si>
  <si>
    <t>%</t>
  </si>
  <si>
    <t>反映和考核服务对象满意度。</t>
  </si>
  <si>
    <t>2025年经农商行测算出农村危房改造贴息资金为5.546169万元，州级贴息0.94万。</t>
  </si>
  <si>
    <t>足额偿贷款贴息比例</t>
  </si>
  <si>
    <t>100</t>
  </si>
  <si>
    <t>已偿利息占总利息的比例</t>
  </si>
  <si>
    <t>2025年经农商行测算出农村危房改造贴息资金为5.546169万元，州级贴息0.94万</t>
  </si>
  <si>
    <t>时效指标</t>
  </si>
  <si>
    <t>按时偿还贷款利息率
资金</t>
  </si>
  <si>
    <t>按时偿还贷款利息占总利息的比例</t>
  </si>
  <si>
    <t>经济效益</t>
  </si>
  <si>
    <t>降低利息逾期风险</t>
  </si>
  <si>
    <t>有效降低</t>
  </si>
  <si>
    <t>年</t>
  </si>
  <si>
    <t>定性指标</t>
  </si>
  <si>
    <t>是否降低利息逾期风险</t>
  </si>
  <si>
    <t>农村危房改造贷
款贴息县级补助
资金</t>
  </si>
  <si>
    <t>2373000</t>
  </si>
  <si>
    <t>元</t>
  </si>
  <si>
    <t>从2018年至2020年盈江农商行共发放CD级危房改造贷款3482户，金额8801.4万，其中“非四类重点对象”CD级农村危房改造贷款3452户，金额8661.4万元，“四类重点对象”危房拆除重建贷款30户，140万元。经测算2021年共需支付贷款贴息237.3万元。提升人居生活水平，对危机房屋实施拆除重建（加固改造），缓解建房所致经济压力大的问题。</t>
  </si>
  <si>
    <t>允燕大道大小盏达河桥及盈江县环城西路大小盏达河桥项目。</t>
  </si>
  <si>
    <t>质量指标</t>
  </si>
  <si>
    <t>已完工的项目质量达标率</t>
  </si>
  <si>
    <t>90</t>
  </si>
  <si>
    <t>已完工的项目中，质量达标数占总数的比例。</t>
  </si>
  <si>
    <t>允燕大道大小盏达河桥及盈江县环城西路大小盏达河桥项目</t>
  </si>
  <si>
    <t>提升城市市政基础设施能力</t>
  </si>
  <si>
    <t>有效</t>
  </si>
  <si>
    <t>反映城市市政基础设施情况</t>
  </si>
  <si>
    <t>反映服务对象满意度。</t>
  </si>
  <si>
    <t>为保障城区智慧路灯正常运行，提高城区的亮灯率，改善县城形象，住建局电费、路灯电费和城区智慧路灯综合改造项目及路灯运营维护专项资金。</t>
  </si>
  <si>
    <t>路灯维护亮灯及时率</t>
  </si>
  <si>
    <t>反映路灯维护是否及时。</t>
  </si>
  <si>
    <t>提升人民生活质量</t>
  </si>
  <si>
    <t>显著</t>
  </si>
  <si>
    <t>提升人民生活质量。</t>
  </si>
  <si>
    <t>社会公众满意度</t>
  </si>
  <si>
    <t>反映社会公众的满意程度</t>
  </si>
  <si>
    <t>盈江县利用水泥窑协同处理城市生活垃圾项目于2020年1月1日起正式运行，正式运营期间垃圾日处理量不低于150吨/天，垃圾处置服务费按照150元/吨的计算，2020年全年共计366天，全年共需支付垃圾处理费用366×150×150=8235000元；根据固体废弃物管理的原则，建立一个完整的、科学的、规范的城市生活垃圾处理体系，达到生活垃圾减量化、资源化和无害化的目标。</t>
  </si>
  <si>
    <t>8235000</t>
  </si>
  <si>
    <t>2015至2016年农村危房改造和抗震安居工程示范村省级贷款项目还本付息专项资金。</t>
  </si>
  <si>
    <t>完成省级规划示范村项目个数</t>
  </si>
  <si>
    <t>个</t>
  </si>
  <si>
    <t>反映实际完成省级规划示范村数量</t>
  </si>
  <si>
    <t>成本指标</t>
  </si>
  <si>
    <t>经济成本指标</t>
  </si>
  <si>
    <t>助力完成省级示范村任务资金</t>
  </si>
  <si>
    <t>明显</t>
  </si>
  <si>
    <t>助力完成省级示范村任务</t>
  </si>
  <si>
    <t>受益对象满意度资金</t>
  </si>
  <si>
    <t>根据盈江县第十八届人民政府第28次常务会议纪要，为确保我县生活垃圾转运处置工作正常有序开展，最大限度的减轻现有垃圾填埋场的压力。</t>
  </si>
  <si>
    <t>生活垃圾处理覆盖率</t>
  </si>
  <si>
    <t>反映垃圾处理覆盖情况</t>
  </si>
  <si>
    <t>垃圾处理及时性</t>
  </si>
  <si>
    <t>反映垃圾处理及时情况</t>
  </si>
  <si>
    <t>提升垃圾处理能力</t>
  </si>
  <si>
    <t>反映提升垃圾处理情况</t>
  </si>
  <si>
    <t>反映服务对象满意度</t>
  </si>
  <si>
    <t>农村危房改造非四类人员贷款贴息补助经费36.66万元。</t>
  </si>
  <si>
    <t>社会成本指标</t>
  </si>
  <si>
    <t>助力完成危房改造任务</t>
  </si>
  <si>
    <t>98</t>
  </si>
  <si>
    <t>反映困难群众满意程度</t>
  </si>
  <si>
    <t>盈江县第十七届人民政府
第62次常务会议纪要 会议认为，按照与被拆迁户签订的拆迁协议，对土地给予征收并支付补偿款程序合法合规，妥善处理国际边贸城债务遗留问题有利于加快推进阿诗玛国际边贸城项目征地工作。会议决定，同意将国际边贸城遗留债务668.26万元列入财政预算。预算包含拆迁补偿、变压器拆除及安装项目等。</t>
  </si>
  <si>
    <t>县城公共基础设施维护质量合格率</t>
  </si>
  <si>
    <t>盈江县第十七届人民政府
第62次常务会议纪要 会议认为，按照与被拆迁户签订的拆迁协议，对土地给予征收并支付补偿款程序合法合规，妥善处理国际边贸城债务遗留问题有利于加快推进阿诗玛国际边贸城项目征地工作。会议决定，同意将国际边贸城遗留债务668.26万元列入财政预算。预算包含拆迁补偿、变压器拆除及安装项目等</t>
  </si>
  <si>
    <t>城市基础设施改善情况</t>
  </si>
  <si>
    <t>反映受益对象部门工作满意度情况满意度</t>
  </si>
  <si>
    <t>为提高绿化维护质量和管理水平，全面做好县城绿化养护工作；为保证县城区绿化养护工作的科学性、及时性、准确性、促进护理资金的高效使用。养护建成区210000余平方米绿化面积、20000余棵行道树等及绿化补植补栽。</t>
  </si>
  <si>
    <t>养护完成量</t>
  </si>
  <si>
    <t>养护质量与总养护质量达标的比例</t>
  </si>
  <si>
    <t>有利于繁荣地方经济、促进社会综合事业发展</t>
  </si>
  <si>
    <t>生态效益</t>
  </si>
  <si>
    <t>改善提升当地居民人居环境，城市生活、工作环境</t>
  </si>
  <si>
    <t>可持续影响</t>
  </si>
  <si>
    <t>对人居环境的可持续影响</t>
  </si>
  <si>
    <t>群众满意度</t>
  </si>
  <si>
    <t>一是清扫保洁，具体包括服务范围内道路(道路两侧建
筑物墙到墙，高度两米以下)的清扫保洁、小广告清除、市政设施、交通设施及环卫设施保洁（交通站台、灯杆擦拭、隔离带、洗手台、防护栏保洁等）、城市广场清扫保洁；二是公厕和生活垃圾处理场管理维护；三是垃圾收运转运；四是城区沟渠、湖面保洁；五是环卫应急；六是环卫专用车辆设备配置。</t>
  </si>
  <si>
    <t>清运垃圾覆盖率</t>
  </si>
  <si>
    <t>清运处置覆盖率=清运处置地域数/清运处置计划数*100%</t>
  </si>
  <si>
    <t>清运垃圾数量</t>
  </si>
  <si>
    <t>34675</t>
  </si>
  <si>
    <t>吨</t>
  </si>
  <si>
    <t>反映清运垃圾数量情况。</t>
  </si>
  <si>
    <t>对县城区环境的改善情况</t>
  </si>
  <si>
    <t>反映县城区垃圾清运后，县城区是否干净整洁。</t>
  </si>
  <si>
    <t>垃圾清运及时率</t>
  </si>
  <si>
    <t>反映垃圾处置是否及时。</t>
  </si>
  <si>
    <t>保护生态环境，减少有色垃圾污染</t>
  </si>
  <si>
    <t>经盈江县农村商业银行统计，2025年应偿还“6·24”“7·18”洪涝滑坡灾后民房恢复重建24户贷款贴息。</t>
  </si>
  <si>
    <t>经盈江县农村商业银行统计，2025年应偿还“6·24”“7·18”洪涝滑坡灾后民房恢复重建24户贷款贴息</t>
  </si>
  <si>
    <t>改善困难群众生活质量</t>
  </si>
  <si>
    <t>反映贴息资金对困难群众生活质量的改善情况</t>
  </si>
  <si>
    <t>严格监管，确保盈江县垃圾渗滤液处理站正常运营及达标排放，为维持该项目正常运营，需要按照协议约定将160万元的运营费用列入财政预算，并按时拨付。</t>
  </si>
  <si>
    <t>垃圾渗滤液标准分10分；
得分=清运垃圾覆盖率*标准分处理运营费</t>
  </si>
  <si>
    <t>垃圾渗滤液处理运营费</t>
  </si>
  <si>
    <t>市政道路总面积近160万平方米，雨污水管网170余公里，窨井约6100个，雨水箅子约4100个，市政排水沟约12公里，市政桥梁共5座、交通信号灯10套、市政维修车辆等运转。</t>
  </si>
  <si>
    <t>城市基础设施维护覆盖率</t>
  </si>
  <si>
    <t>反映城市基础设施维护情况覆盖情况</t>
  </si>
  <si>
    <t>市政道路总面积近160万平方米，雨污水管网170余公里，窨井约6100个，雨水篦子约4100个，市政排水沟约12公里，市政桥梁共5座、交通信号灯10套、市政维修车辆等运转。</t>
  </si>
  <si>
    <t>城市维护基础设施质量达标率</t>
  </si>
  <si>
    <t>反映城市基础设施维护质量达标率情况</t>
  </si>
  <si>
    <t>损坏或破损基础设施是否得到及时维护</t>
  </si>
  <si>
    <t>反映城市基础设施是否得到及时维护</t>
  </si>
  <si>
    <t>为顺利推进边境幸福小康村垃圾治理工作，住建局积极计划，新建2座垃圾热解站4座垃圾中转站预算前期费资金150万元。</t>
  </si>
  <si>
    <t>建设垃圾中转站数量</t>
  </si>
  <si>
    <t>座</t>
  </si>
  <si>
    <t>反映处理垃圾数量情况。</t>
  </si>
  <si>
    <t>对山区乡镇区环境的改善情况</t>
  </si>
  <si>
    <t>反映山区乡镇垃圾清运后，乡镇区是否干净整洁。</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</si>
  <si>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</si>
  <si>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</si>
  <si>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</si>
  <si>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</si>
  <si>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</si>
  <si>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备注：盈江县住房和城乡建设局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</si>
  <si>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</si>
  <si>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</si>
  <si>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</si>
  <si>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</si>
  <si>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</si>
  <si>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</si>
  <si>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</si>
  <si>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</si>
  <si>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</si>
  <si>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</si>
  <si>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</si>
  <si>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</si>
  <si>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公务用车加油</t>
  </si>
  <si>
    <t>车辆加油、添加燃料服务</t>
  </si>
  <si>
    <t>辆</t>
  </si>
  <si>
    <t>公务用车维修</t>
  </si>
  <si>
    <t>车辆维修和保养服务</t>
  </si>
  <si>
    <t>公务用车保险费</t>
  </si>
  <si>
    <t>机动车保险服务</t>
  </si>
  <si>
    <t>预算08表</t>
  </si>
  <si>
    <t>政府购买服务项目</t>
  </si>
  <si>
    <t>政府购买服务目录</t>
  </si>
  <si>
    <r>
      <rPr>
        <sz val="11"/>
        <color rgb="FF000000"/>
        <rFont val="宋体"/>
        <charset val="134"/>
      </rPr>
      <t>备注：盈江县住房和城乡建设局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</si>
  <si>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</si>
  <si>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</si>
  <si>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</si>
  <si>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</si>
  <si>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</si>
  <si>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</si>
  <si>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</si>
  <si>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</si>
  <si>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</si>
  <si>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</si>
  <si>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</si>
  <si>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</si>
  <si>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</si>
  <si>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</si>
  <si>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</si>
  <si>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</si>
  <si>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</si>
  <si>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</si>
  <si>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</si>
  <si>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</si>
  <si>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</si>
  <si>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备注：盈江县住房和城乡建设局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</si>
  <si>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</si>
  <si>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</si>
  <si>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</si>
  <si>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</si>
  <si>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</si>
  <si>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</si>
  <si>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</si>
  <si>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</si>
  <si>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</si>
  <si>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备注：盈江县住房和城乡建设局</t>
    </r>
    <r>
      <rPr>
        <sz val="11"/>
        <color rgb="FF000000"/>
        <rFont val="Calibri"/>
        <charset val="134"/>
      </rPr>
      <t>2025</t>
    </r>
    <r>
      <rPr>
        <sz val="11"/>
        <color rgb="FF000000"/>
        <rFont val="宋体"/>
        <charset val="134"/>
      </rPr>
      <t>年无新增资产配置预算，故公开空表。</t>
    </r>
  </si>
  <si>
    <t>预算11表</t>
  </si>
  <si>
    <t>2025年中央转移支付补助项目支出预算表</t>
  </si>
  <si>
    <t>上级补助</t>
  </si>
  <si>
    <r>
      <rPr>
        <sz val="11"/>
        <color rgb="FF000000"/>
        <rFont val="宋体"/>
        <charset val="134"/>
      </rPr>
      <t>备注：盈江县住房和城乡建设局</t>
    </r>
    <r>
      <rPr>
        <sz val="11"/>
        <color rgb="FF000000"/>
        <rFont val="Calibri"/>
        <charset val="134"/>
      </rPr>
      <t>2025</t>
    </r>
    <r>
      <rPr>
        <sz val="11"/>
        <color rgb="FF000000"/>
        <rFont val="宋体"/>
        <charset val="134"/>
      </rPr>
      <t>年无中央转移支付补助项目支出预算，故公开空表。</t>
    </r>
  </si>
  <si>
    <t>预算12表</t>
  </si>
  <si>
    <t>项目级次</t>
  </si>
  <si>
    <t>216 其他公用支出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</si>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</sst>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7" xfId="53" applyFont="1" applyFill="1">
      <alignment horizontal="left" vertical="center" wrapText="1"/>
    </xf>
    <xf numFmtId="49" fontId="4" fillId="0" borderId="7" xfId="53" applyFont="1" applyFill="1" applyAlignment="1">
      <alignment horizontal="center" vertical="center" wrapText="1"/>
    </xf>
    <xf numFmtId="178" fontId="4" fillId="0" borderId="7" xfId="54" applyFont="1" applyFill="1">
      <alignment horizontal="right" vertical="center"/>
    </xf>
    <xf numFmtId="0" fontId="13" fillId="0" borderId="0" xfId="0" applyFill="1" applyBorder="1">
      <alignment vertical="top"/>
    </xf>
    <xf numFmtId="0" fontId="12" fillId="0" borderId="0" xfId="0" applyFont="1" applyFill="1" applyBorder="1" applyAlignment="1">
      <alignment horizontal="center" vertical="center"/>
    </xf>
    <xf numFmtId="0" fontId="13" fillId="0" borderId="7" xfId="0" applyFill="1" applyBorder="1" applyAlignment="1">
      <alignment horizontal="center" vertical="center" wrapText="1"/>
    </xf>
    <xf numFmtId="0" fontId="13" fillId="0" borderId="7" xfId="0" applyFill="1" applyBorder="1" applyAlignment="1">
      <alignment horizontal="center" vertical="center"/>
    </xf>
    <xf numFmtId="0" fontId="13" fillId="0" borderId="0" xfId="0" applyFill="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78"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178" fontId="16" fillId="0" borderId="7" xfId="54" applyFont="1">
      <alignment horizontal="righ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178"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4" workbookViewId="0">
      <selection activeCell="D45" sqref="D45"/>
    </sheetView>
  </sheetViews>
  <sheetFormatPr defaultColWidth="10.2818181818182" defaultRowHeight="15" customHeight="1" outlineLevelCol="3"/>
  <cols>
    <col min="1" max="4" width="33.2818181818182" customWidth="1"/>
  </cols>
  <sheetData>
    <row r="1" ht="18.75" customHeight="1" spans="1:4">
      <c r="A1" s="178"/>
      <c r="B1" s="178"/>
      <c r="C1" s="178"/>
      <c r="D1" s="179" t="s">
        <v>0</v>
      </c>
    </row>
    <row r="2" ht="42" customHeight="1" spans="1:4">
      <c r="A2" s="180" t="str">
        <f>"2025"&amp;"年部门财务收支预算总表"</f>
        <v>2025年部门财务收支预算总表</v>
      </c>
      <c r="B2" s="180"/>
      <c r="C2" s="180"/>
      <c r="D2" s="180"/>
    </row>
    <row r="3" ht="18.75" customHeight="1" spans="1:4">
      <c r="A3" s="181" t="str">
        <f>"单位名称："&amp;"盈江县住房和城乡建设局"</f>
        <v>单位名称：盈江县住房和城乡建设局</v>
      </c>
      <c r="B3" s="181"/>
      <c r="C3" s="182"/>
      <c r="D3" s="183" t="s">
        <v>1</v>
      </c>
    </row>
    <row r="4" ht="18.75" customHeight="1" spans="1:4">
      <c r="A4" s="182" t="s">
        <v>2</v>
      </c>
      <c r="B4" s="182"/>
      <c r="C4" s="182" t="s">
        <v>3</v>
      </c>
      <c r="D4" s="182"/>
    </row>
    <row r="5" ht="18.75" customHeight="1" spans="1:4">
      <c r="A5" s="182" t="s">
        <v>4</v>
      </c>
      <c r="B5" s="182" t="s">
        <v>5</v>
      </c>
      <c r="C5" s="182" t="s">
        <v>6</v>
      </c>
      <c r="D5" s="182" t="s">
        <v>5</v>
      </c>
    </row>
    <row r="6" ht="18.75" customHeight="1" spans="1:4">
      <c r="A6" s="181" t="s">
        <v>7</v>
      </c>
      <c r="B6" s="171">
        <v>46864628.92</v>
      </c>
      <c r="C6" s="181" t="str">
        <f>"一"&amp;"、"&amp;"一般公共服务支出"</f>
        <v>一、一般公共服务支出</v>
      </c>
      <c r="D6" s="171">
        <v>8400</v>
      </c>
    </row>
    <row r="7" ht="18.75" customHeight="1" spans="1:4">
      <c r="A7" s="181" t="s">
        <v>8</v>
      </c>
      <c r="B7" s="171"/>
      <c r="C7" s="181" t="str">
        <f>"二"&amp;"、"&amp;"社会保障和就业支出"</f>
        <v>二、社会保障和就业支出</v>
      </c>
      <c r="D7" s="171">
        <v>1374806.21</v>
      </c>
    </row>
    <row r="8" ht="18.75" customHeight="1" spans="1:4">
      <c r="A8" s="181" t="s">
        <v>9</v>
      </c>
      <c r="B8" s="171"/>
      <c r="C8" s="181" t="str">
        <f>"三"&amp;"、"&amp;"卫生健康支出"</f>
        <v>三、卫生健康支出</v>
      </c>
      <c r="D8" s="171">
        <v>622297.42</v>
      </c>
    </row>
    <row r="9" ht="18.75" customHeight="1" spans="1:4">
      <c r="A9" s="181" t="s">
        <v>10</v>
      </c>
      <c r="B9" s="171"/>
      <c r="C9" s="181" t="str">
        <f>"四"&amp;"、"&amp;"节能环保支出"</f>
        <v>四、节能环保支出</v>
      </c>
      <c r="D9" s="171">
        <v>4600000</v>
      </c>
    </row>
    <row r="10" ht="18.75" customHeight="1" spans="1:4">
      <c r="A10" s="181" t="s">
        <v>11</v>
      </c>
      <c r="B10" s="171"/>
      <c r="C10" s="181" t="str">
        <f>"五"&amp;"、"&amp;"城乡社区支出"</f>
        <v>五、城乡社区支出</v>
      </c>
      <c r="D10" s="171">
        <v>37793472.6</v>
      </c>
    </row>
    <row r="11" ht="18.75" customHeight="1" spans="1:4">
      <c r="A11" s="181" t="s">
        <v>12</v>
      </c>
      <c r="B11" s="171"/>
      <c r="C11" s="181" t="str">
        <f>"六"&amp;"、"&amp;"农林水支出"</f>
        <v>六、农林水支出</v>
      </c>
      <c r="D11" s="171">
        <v>1643461.69</v>
      </c>
    </row>
    <row r="12" ht="18.75" customHeight="1" spans="1:4">
      <c r="A12" s="181" t="s">
        <v>13</v>
      </c>
      <c r="B12" s="171"/>
      <c r="C12" s="181" t="str">
        <f>"七"&amp;"、"&amp;"住房保障支出"</f>
        <v>七、住房保障支出</v>
      </c>
      <c r="D12" s="171">
        <v>822191</v>
      </c>
    </row>
    <row r="13" ht="18.75" customHeight="1" spans="1:4">
      <c r="A13" s="181" t="s">
        <v>14</v>
      </c>
      <c r="B13" s="171"/>
      <c r="C13" s="181"/>
      <c r="D13" s="171"/>
    </row>
    <row r="14" ht="18.75" customHeight="1" spans="1:4">
      <c r="A14" s="181" t="s">
        <v>15</v>
      </c>
      <c r="B14" s="171"/>
      <c r="C14" s="181"/>
      <c r="D14" s="171"/>
    </row>
    <row r="15" ht="18.75" customHeight="1" spans="1:4">
      <c r="A15" s="181" t="s">
        <v>16</v>
      </c>
      <c r="B15" s="171"/>
      <c r="C15" s="181"/>
      <c r="D15" s="171"/>
    </row>
    <row r="16" ht="18.75" customHeight="1" spans="1:4">
      <c r="A16" s="181"/>
      <c r="B16" s="171"/>
      <c r="C16" s="181"/>
      <c r="D16" s="171"/>
    </row>
    <row r="17" ht="18.75" customHeight="1" spans="1:4">
      <c r="A17" s="181"/>
      <c r="B17" s="171"/>
      <c r="C17" s="181"/>
      <c r="D17" s="171"/>
    </row>
    <row r="18" ht="18.75" customHeight="1" spans="1:4">
      <c r="A18" s="181"/>
      <c r="B18" s="171"/>
      <c r="C18" s="181"/>
      <c r="D18" s="171"/>
    </row>
    <row r="19" ht="18.75" customHeight="1" spans="1:4">
      <c r="A19" s="181"/>
      <c r="B19" s="171"/>
      <c r="C19" s="181"/>
      <c r="D19" s="171"/>
    </row>
    <row r="20" ht="18.75" customHeight="1" spans="1:4">
      <c r="A20" s="181"/>
      <c r="B20" s="171"/>
      <c r="C20" s="181"/>
      <c r="D20" s="171"/>
    </row>
    <row r="21" ht="18.75" customHeight="1" spans="1:4">
      <c r="A21" s="181"/>
      <c r="B21" s="171"/>
      <c r="C21" s="181"/>
      <c r="D21" s="171"/>
    </row>
    <row r="22" ht="18.75" customHeight="1" spans="1:4">
      <c r="A22" s="181"/>
      <c r="B22" s="171"/>
      <c r="C22" s="181"/>
      <c r="D22" s="171"/>
    </row>
    <row r="23" ht="18.75" customHeight="1" spans="1:4">
      <c r="A23" s="181"/>
      <c r="B23" s="171"/>
      <c r="C23" s="181"/>
      <c r="D23" s="171"/>
    </row>
    <row r="24" ht="18.75" customHeight="1" spans="1:4">
      <c r="A24" s="181"/>
      <c r="B24" s="171"/>
      <c r="C24" s="181"/>
      <c r="D24" s="171"/>
    </row>
    <row r="25" ht="18.75" customHeight="1" spans="1:4">
      <c r="A25" s="181"/>
      <c r="B25" s="171"/>
      <c r="C25" s="181"/>
      <c r="D25" s="171"/>
    </row>
    <row r="26" ht="18.75" customHeight="1" spans="1:4">
      <c r="A26" s="181"/>
      <c r="B26" s="171"/>
      <c r="C26" s="181"/>
      <c r="D26" s="171"/>
    </row>
    <row r="27" ht="18.75" customHeight="1" spans="1:4">
      <c r="A27" s="181"/>
      <c r="B27" s="171"/>
      <c r="C27" s="181"/>
      <c r="D27" s="171"/>
    </row>
    <row r="28" ht="18.75" customHeight="1" spans="1:4">
      <c r="A28" s="181"/>
      <c r="B28" s="171"/>
      <c r="C28" s="181"/>
      <c r="D28" s="171"/>
    </row>
    <row r="29" ht="18.75" customHeight="1" spans="1:4">
      <c r="A29" s="181"/>
      <c r="B29" s="171"/>
      <c r="C29" s="181"/>
      <c r="D29" s="171"/>
    </row>
    <row r="30" ht="18.75" customHeight="1" spans="1:4">
      <c r="A30" s="181"/>
      <c r="B30" s="171"/>
      <c r="C30" s="181"/>
      <c r="D30" s="171"/>
    </row>
    <row r="31" ht="18.75" customHeight="1" spans="1:4">
      <c r="A31" s="181"/>
      <c r="B31" s="171"/>
      <c r="C31" s="181"/>
      <c r="D31" s="171"/>
    </row>
    <row r="32" ht="18.75" customHeight="1" spans="1:4">
      <c r="A32" s="181" t="s">
        <v>17</v>
      </c>
      <c r="B32" s="171">
        <v>46864628.92</v>
      </c>
      <c r="C32" s="181" t="s">
        <v>18</v>
      </c>
      <c r="D32" s="171">
        <v>46864628.92</v>
      </c>
    </row>
    <row r="33" ht="18.75" customHeight="1" spans="1:4">
      <c r="A33" s="181" t="s">
        <v>19</v>
      </c>
      <c r="B33" s="171"/>
      <c r="C33" s="181" t="s">
        <v>20</v>
      </c>
      <c r="D33" s="171"/>
    </row>
    <row r="34" ht="18.75" customHeight="1" spans="1:4">
      <c r="A34" s="181" t="s">
        <v>21</v>
      </c>
      <c r="B34" s="171"/>
      <c r="C34" s="181" t="s">
        <v>21</v>
      </c>
      <c r="D34" s="171"/>
    </row>
    <row r="35" ht="18.75" customHeight="1" spans="1:4">
      <c r="A35" s="181" t="s">
        <v>22</v>
      </c>
      <c r="B35" s="171"/>
      <c r="C35" s="181" t="s">
        <v>23</v>
      </c>
      <c r="D35" s="171"/>
    </row>
    <row r="36" ht="18.75" customHeight="1" spans="1:4">
      <c r="A36" s="181" t="s">
        <v>24</v>
      </c>
      <c r="B36" s="171">
        <v>46864628.92</v>
      </c>
      <c r="C36" s="181" t="s">
        <v>25</v>
      </c>
      <c r="D36" s="171">
        <v>46864628.92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9"/>
      <c r="E1" s="89"/>
      <c r="F1" s="110" t="s">
        <v>449</v>
      </c>
    </row>
    <row r="2" ht="26.25" customHeight="1" spans="1:6">
      <c r="A2" s="113" t="str">
        <f>"2025"&amp;"年部门政府性基金预算支出预算表"</f>
        <v>2025年部门政府性基金预算支出预算表</v>
      </c>
      <c r="B2" s="113" t="s">
        <v>450</v>
      </c>
      <c r="C2" s="114"/>
      <c r="D2" s="115"/>
      <c r="E2" s="115"/>
      <c r="F2" s="115"/>
    </row>
    <row r="3" ht="13.5" customHeight="1" spans="1:6">
      <c r="A3" s="116" t="str">
        <f>"单位名称："&amp;"盈江县住房和城乡建设局"</f>
        <v>单位名称：盈江县住房和城乡建设局</v>
      </c>
      <c r="B3" s="116" t="s">
        <v>451</v>
      </c>
      <c r="C3" s="117"/>
      <c r="D3" s="89"/>
      <c r="E3" s="89"/>
      <c r="F3" s="110" t="s">
        <v>1</v>
      </c>
    </row>
    <row r="4" ht="19.5" customHeight="1" spans="1:6">
      <c r="A4" s="59" t="s">
        <v>170</v>
      </c>
      <c r="B4" s="118" t="s">
        <v>48</v>
      </c>
      <c r="C4" s="59" t="s">
        <v>49</v>
      </c>
      <c r="D4" s="35" t="s">
        <v>452</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453</v>
      </c>
      <c r="B9" s="20" t="s">
        <v>453</v>
      </c>
      <c r="C9" s="20" t="s">
        <v>453</v>
      </c>
      <c r="D9" s="78"/>
      <c r="E9" s="120"/>
      <c r="F9" s="120"/>
    </row>
    <row r="10" customHeight="1" spans="1:1">
      <c r="A10" s="39" t="s">
        <v>454</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I18" sqref="I18"/>
    </sheetView>
  </sheetViews>
  <sheetFormatPr defaultColWidth="9.14545454545454" defaultRowHeight="14.25" customHeight="1"/>
  <cols>
    <col min="1" max="1" width="16.3454545454545" customWidth="1"/>
    <col min="2" max="3" width="9.62727272727273" customWidth="1"/>
    <col min="4" max="4" width="6.14545454545455" customWidth="1"/>
    <col min="5" max="5" width="8.57272727272727"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4" width="10.7181818181818" customWidth="1"/>
    <col min="15" max="15" width="8.28181818181818" customWidth="1"/>
    <col min="16" max="16" width="6.62727272727273" customWidth="1"/>
    <col min="17" max="17" width="7.14545454545455" customWidth="1"/>
  </cols>
  <sheetData>
    <row r="1" ht="13.5" customHeight="1" spans="1:17">
      <c r="A1" s="3"/>
      <c r="B1" s="3"/>
      <c r="C1" s="3"/>
      <c r="D1" s="3"/>
      <c r="E1" s="3"/>
      <c r="F1" s="3"/>
      <c r="G1" s="3"/>
      <c r="H1" s="3"/>
      <c r="I1" s="3"/>
      <c r="J1" s="3"/>
      <c r="K1" s="1"/>
      <c r="L1" s="1"/>
      <c r="M1" s="1"/>
      <c r="N1" s="1"/>
      <c r="O1" s="101"/>
      <c r="P1" s="101"/>
      <c r="Q1" s="43" t="s">
        <v>455</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"单位名称："&amp;"盈江县住房和城乡建设局"</f>
        <v>单位名称：盈江县住房和城乡建设局</v>
      </c>
      <c r="B3" s="32"/>
      <c r="C3" s="32"/>
      <c r="D3" s="32"/>
      <c r="E3" s="32"/>
      <c r="F3" s="32"/>
      <c r="G3" s="32"/>
      <c r="H3" s="32"/>
      <c r="I3" s="32"/>
      <c r="J3" s="32"/>
      <c r="K3" s="1"/>
      <c r="L3" s="1"/>
      <c r="M3" s="1"/>
      <c r="N3" s="1"/>
      <c r="O3" s="103"/>
      <c r="P3" s="103"/>
      <c r="Q3" s="110" t="s">
        <v>27</v>
      </c>
    </row>
    <row r="4" ht="15.75" customHeight="1" spans="1:17">
      <c r="A4" s="11" t="s">
        <v>456</v>
      </c>
      <c r="B4" s="90" t="s">
        <v>457</v>
      </c>
      <c r="C4" s="90" t="s">
        <v>458</v>
      </c>
      <c r="D4" s="90" t="s">
        <v>459</v>
      </c>
      <c r="E4" s="90" t="s">
        <v>460</v>
      </c>
      <c r="F4" s="90" t="s">
        <v>461</v>
      </c>
      <c r="G4" s="48" t="s">
        <v>177</v>
      </c>
      <c r="H4" s="48"/>
      <c r="I4" s="48"/>
      <c r="J4" s="48"/>
      <c r="K4" s="104"/>
      <c r="L4" s="48"/>
      <c r="M4" s="48"/>
      <c r="N4" s="48"/>
      <c r="O4" s="71"/>
      <c r="P4" s="104"/>
      <c r="Q4" s="49"/>
    </row>
    <row r="5" ht="17.25" customHeight="1" spans="1:17">
      <c r="A5" s="16"/>
      <c r="B5" s="91"/>
      <c r="C5" s="91"/>
      <c r="D5" s="91"/>
      <c r="E5" s="91"/>
      <c r="F5" s="91"/>
      <c r="G5" s="91" t="s">
        <v>30</v>
      </c>
      <c r="H5" s="91" t="s">
        <v>34</v>
      </c>
      <c r="I5" s="91" t="s">
        <v>462</v>
      </c>
      <c r="J5" s="91" t="s">
        <v>463</v>
      </c>
      <c r="K5" s="105" t="s">
        <v>464</v>
      </c>
      <c r="L5" s="106" t="s">
        <v>465</v>
      </c>
      <c r="M5" s="106"/>
      <c r="N5" s="106"/>
      <c r="O5" s="107"/>
      <c r="P5" s="108"/>
      <c r="Q5" s="92"/>
    </row>
    <row r="6" ht="54" customHeight="1" spans="1:17">
      <c r="A6" s="18"/>
      <c r="B6" s="92"/>
      <c r="C6" s="92"/>
      <c r="D6" s="92"/>
      <c r="E6" s="92"/>
      <c r="F6" s="92"/>
      <c r="G6" s="92"/>
      <c r="H6" s="92" t="s">
        <v>33</v>
      </c>
      <c r="I6" s="92"/>
      <c r="J6" s="92"/>
      <c r="K6" s="109"/>
      <c r="L6" s="92" t="s">
        <v>33</v>
      </c>
      <c r="M6" s="92" t="s">
        <v>40</v>
      </c>
      <c r="N6" s="92" t="s">
        <v>466</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106000</v>
      </c>
      <c r="G8" s="23">
        <v>106000</v>
      </c>
      <c r="H8" s="23">
        <v>106000</v>
      </c>
      <c r="I8" s="23"/>
      <c r="J8" s="23"/>
      <c r="K8" s="23"/>
      <c r="L8" s="23"/>
      <c r="M8" s="23"/>
      <c r="N8" s="23"/>
      <c r="O8" s="23"/>
      <c r="P8" s="23"/>
      <c r="Q8" s="23"/>
    </row>
    <row r="9" ht="52.5" customHeight="1" spans="1:17">
      <c r="A9" s="95" t="str">
        <f t="shared" ref="A9:A11" si="0">"     "&amp;"公用经费安排的公车购置及运维费"</f>
        <v>     公用经费安排的公车购置及运维费</v>
      </c>
      <c r="B9" s="96" t="s">
        <v>467</v>
      </c>
      <c r="C9" s="96" t="s">
        <v>468</v>
      </c>
      <c r="D9" s="97" t="s">
        <v>469</v>
      </c>
      <c r="E9" s="23">
        <v>2</v>
      </c>
      <c r="F9" s="23">
        <v>40000</v>
      </c>
      <c r="G9" s="23">
        <v>40000</v>
      </c>
      <c r="H9" s="23">
        <v>40000</v>
      </c>
      <c r="I9" s="23"/>
      <c r="J9" s="23"/>
      <c r="K9" s="23"/>
      <c r="L9" s="23"/>
      <c r="M9" s="23"/>
      <c r="N9" s="23"/>
      <c r="O9" s="23"/>
      <c r="P9" s="23"/>
      <c r="Q9" s="23"/>
    </row>
    <row r="10" ht="52.5" customHeight="1" spans="1:17">
      <c r="A10" s="95" t="str">
        <f t="shared" si="0"/>
        <v>     公用经费安排的公车购置及运维费</v>
      </c>
      <c r="B10" s="96" t="s">
        <v>470</v>
      </c>
      <c r="C10" s="96" t="s">
        <v>471</v>
      </c>
      <c r="D10" s="97" t="s">
        <v>469</v>
      </c>
      <c r="E10" s="23">
        <v>2</v>
      </c>
      <c r="F10" s="23">
        <v>57000</v>
      </c>
      <c r="G10" s="23">
        <v>57000</v>
      </c>
      <c r="H10" s="23">
        <v>57000</v>
      </c>
      <c r="I10" s="23"/>
      <c r="J10" s="23"/>
      <c r="K10" s="23"/>
      <c r="L10" s="23"/>
      <c r="M10" s="23"/>
      <c r="N10" s="23"/>
      <c r="O10" s="23"/>
      <c r="P10" s="23"/>
      <c r="Q10" s="23"/>
    </row>
    <row r="11" ht="52.5" customHeight="1" spans="1:17">
      <c r="A11" s="95" t="str">
        <f t="shared" si="0"/>
        <v>     公用经费安排的公车购置及运维费</v>
      </c>
      <c r="B11" s="96" t="s">
        <v>472</v>
      </c>
      <c r="C11" s="96" t="s">
        <v>473</v>
      </c>
      <c r="D11" s="97" t="s">
        <v>469</v>
      </c>
      <c r="E11" s="23">
        <v>2</v>
      </c>
      <c r="F11" s="23">
        <v>9000</v>
      </c>
      <c r="G11" s="23">
        <v>9000</v>
      </c>
      <c r="H11" s="23">
        <v>9000</v>
      </c>
      <c r="I11" s="23"/>
      <c r="J11" s="23"/>
      <c r="K11" s="23"/>
      <c r="L11" s="23"/>
      <c r="M11" s="23"/>
      <c r="N11" s="23"/>
      <c r="O11" s="23"/>
      <c r="P11" s="23"/>
      <c r="Q11" s="23"/>
    </row>
    <row r="12" ht="30" customHeight="1" spans="1:17">
      <c r="A12" s="99" t="s">
        <v>453</v>
      </c>
      <c r="B12" s="100"/>
      <c r="C12" s="100"/>
      <c r="D12" s="100"/>
      <c r="E12" s="98"/>
      <c r="F12" s="23">
        <v>106000</v>
      </c>
      <c r="G12" s="23">
        <v>106000</v>
      </c>
      <c r="H12" s="23">
        <v>106000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474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"单位名称："&amp;"盈江县住房和城乡建设局"</f>
        <v>单位名称：盈江县住房和城乡建设局</v>
      </c>
      <c r="B3" s="32"/>
      <c r="C3" s="32"/>
      <c r="D3" s="32"/>
      <c r="E3" s="32"/>
      <c r="F3" s="32"/>
      <c r="G3" s="32"/>
      <c r="H3" s="84"/>
      <c r="I3" s="1"/>
      <c r="J3" s="1"/>
      <c r="K3" s="84"/>
      <c r="L3" s="1"/>
      <c r="M3" s="89"/>
      <c r="N3" s="43" t="s">
        <v>27</v>
      </c>
    </row>
    <row r="4" ht="15.75" customHeight="1" spans="1:14">
      <c r="A4" s="11" t="s">
        <v>456</v>
      </c>
      <c r="B4" s="11" t="s">
        <v>475</v>
      </c>
      <c r="C4" s="11" t="s">
        <v>476</v>
      </c>
      <c r="D4" s="12" t="s">
        <v>177</v>
      </c>
      <c r="E4" s="13"/>
      <c r="F4" s="13"/>
      <c r="G4" s="13"/>
      <c r="H4" s="13"/>
      <c r="I4" s="13"/>
      <c r="J4" s="13"/>
      <c r="K4" s="13"/>
      <c r="L4" s="13"/>
      <c r="M4" s="13"/>
      <c r="N4" s="14"/>
    </row>
    <row r="5" ht="17.25" customHeight="1" spans="1:14">
      <c r="A5" s="16"/>
      <c r="B5" s="16"/>
      <c r="C5" s="16"/>
      <c r="D5" s="73" t="s">
        <v>30</v>
      </c>
      <c r="E5" s="11" t="s">
        <v>34</v>
      </c>
      <c r="F5" s="11" t="s">
        <v>462</v>
      </c>
      <c r="G5" s="11" t="s">
        <v>463</v>
      </c>
      <c r="H5" s="11" t="s">
        <v>464</v>
      </c>
      <c r="I5" s="12" t="s">
        <v>465</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477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4" sqref="H14"/>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478</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"单位名称："&amp;"盈江县住房和城乡建设局"</f>
        <v>单位名称：盈江县住房和城乡建设局</v>
      </c>
      <c r="B4" s="69"/>
      <c r="C4" s="69"/>
      <c r="D4" s="9"/>
      <c r="E4" s="9"/>
      <c r="F4" s="9"/>
      <c r="G4" s="9"/>
      <c r="H4" s="9"/>
      <c r="I4" s="9"/>
      <c r="J4" s="9"/>
      <c r="K4" s="9"/>
      <c r="L4" s="9"/>
      <c r="M4" s="9"/>
      <c r="N4" s="9"/>
      <c r="O4" s="9"/>
      <c r="P4" s="9"/>
      <c r="Q4" s="9"/>
      <c r="R4" s="9"/>
      <c r="S4" s="9"/>
      <c r="T4" s="83"/>
    </row>
    <row r="5" ht="19.5" customHeight="1" spans="1:20">
      <c r="A5" s="70" t="s">
        <v>479</v>
      </c>
      <c r="B5" s="12" t="s">
        <v>177</v>
      </c>
      <c r="C5" s="13"/>
      <c r="D5" s="71"/>
      <c r="E5" s="59" t="s">
        <v>480</v>
      </c>
      <c r="F5" s="59"/>
      <c r="G5" s="59"/>
      <c r="H5" s="59"/>
      <c r="I5" s="59"/>
      <c r="J5" s="59"/>
      <c r="K5" s="59"/>
      <c r="L5" s="59"/>
      <c r="M5" s="59"/>
      <c r="N5" s="59"/>
      <c r="O5" s="59"/>
      <c r="P5" s="59"/>
      <c r="Q5" s="59"/>
      <c r="R5" s="59"/>
      <c r="S5" s="59"/>
      <c r="T5" s="35"/>
    </row>
    <row r="6" ht="61.3" customHeight="1" spans="1:20">
      <c r="A6" s="72"/>
      <c r="B6" s="73" t="s">
        <v>30</v>
      </c>
      <c r="C6" s="11" t="s">
        <v>34</v>
      </c>
      <c r="D6" s="74" t="s">
        <v>481</v>
      </c>
      <c r="E6" s="33" t="s">
        <v>482</v>
      </c>
      <c r="F6" s="33" t="s">
        <v>483</v>
      </c>
      <c r="G6" s="33" t="s">
        <v>484</v>
      </c>
      <c r="H6" s="33" t="s">
        <v>485</v>
      </c>
      <c r="I6" s="33" t="s">
        <v>486</v>
      </c>
      <c r="J6" s="33" t="s">
        <v>487</v>
      </c>
      <c r="K6" s="33" t="s">
        <v>488</v>
      </c>
      <c r="L6" s="33" t="s">
        <v>489</v>
      </c>
      <c r="M6" s="33" t="s">
        <v>490</v>
      </c>
      <c r="N6" s="33" t="s">
        <v>491</v>
      </c>
      <c r="O6" s="33" t="s">
        <v>492</v>
      </c>
      <c r="P6" s="33" t="s">
        <v>493</v>
      </c>
      <c r="Q6" s="33" t="s">
        <v>494</v>
      </c>
      <c r="R6" s="33" t="s">
        <v>495</v>
      </c>
      <c r="S6" s="33" t="s">
        <v>496</v>
      </c>
      <c r="T6" s="34" t="s">
        <v>497</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498</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499</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1" sqref="D11"/>
    </sheetView>
  </sheetViews>
  <sheetFormatPr defaultColWidth="9.14545454545454" defaultRowHeight="12" customHeight="1" outlineLevelRow="7"/>
  <cols>
    <col min="1" max="10" width="13.2" customWidth="1"/>
  </cols>
  <sheetData>
    <row r="1" customHeight="1" spans="10:10">
      <c r="J1" s="62" t="s">
        <v>500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"单位名称："&amp;"盈江县住房和城乡建设局"</f>
        <v>单位名称：盈江县住房和城乡建设局</v>
      </c>
      <c r="B3" s="57"/>
      <c r="C3" s="57"/>
      <c r="D3" s="57"/>
      <c r="E3" s="57"/>
      <c r="F3" s="58"/>
      <c r="G3" s="57"/>
      <c r="H3" s="58"/>
    </row>
    <row r="4" ht="44.25" customHeight="1" spans="1:10">
      <c r="A4" s="34" t="s">
        <v>309</v>
      </c>
      <c r="B4" s="34" t="s">
        <v>310</v>
      </c>
      <c r="C4" s="34" t="s">
        <v>311</v>
      </c>
      <c r="D4" s="34" t="s">
        <v>312</v>
      </c>
      <c r="E4" s="34" t="s">
        <v>313</v>
      </c>
      <c r="F4" s="59" t="s">
        <v>314</v>
      </c>
      <c r="G4" s="34" t="s">
        <v>315</v>
      </c>
      <c r="H4" s="59" t="s">
        <v>316</v>
      </c>
      <c r="I4" s="59" t="s">
        <v>317</v>
      </c>
      <c r="J4" s="34" t="s">
        <v>318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498</v>
      </c>
      <c r="C7" s="22" t="s">
        <v>498</v>
      </c>
      <c r="D7" s="22" t="s">
        <v>498</v>
      </c>
      <c r="E7" s="36" t="s">
        <v>498</v>
      </c>
      <c r="F7" s="22" t="s">
        <v>498</v>
      </c>
      <c r="G7" s="36" t="s">
        <v>498</v>
      </c>
      <c r="H7" s="22" t="s">
        <v>498</v>
      </c>
      <c r="I7" s="22" t="s">
        <v>498</v>
      </c>
      <c r="J7" s="36" t="s">
        <v>498</v>
      </c>
    </row>
    <row r="8" ht="16" customHeight="1" spans="1:1">
      <c r="A8" s="39" t="s">
        <v>499</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1" sqref="D11"/>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501</v>
      </c>
    </row>
    <row r="2" ht="28.5" customHeight="1" spans="1:8">
      <c r="A2" s="44" t="str">
        <f>"2025"&amp;"年新增资产配置表"</f>
        <v>2025年新增资产配置表</v>
      </c>
      <c r="B2" s="29"/>
      <c r="C2" s="29"/>
      <c r="D2" s="29"/>
      <c r="E2" s="29"/>
      <c r="F2" s="29"/>
      <c r="G2" s="29"/>
      <c r="H2" s="29"/>
    </row>
    <row r="3" ht="13.5" customHeight="1" spans="1:8">
      <c r="A3" s="45" t="str">
        <f>"单位名称："&amp;"盈江县住房和城乡建设局"</f>
        <v>单位名称：盈江县住房和城乡建设局</v>
      </c>
      <c r="B3" s="31"/>
      <c r="C3" s="46"/>
      <c r="D3" s="1"/>
      <c r="E3" s="1"/>
      <c r="F3" s="1"/>
      <c r="G3" s="1"/>
      <c r="H3" s="1"/>
    </row>
    <row r="4" ht="18" customHeight="1" spans="1:8">
      <c r="A4" s="11" t="s">
        <v>170</v>
      </c>
      <c r="B4" s="11" t="s">
        <v>502</v>
      </c>
      <c r="C4" s="11" t="s">
        <v>503</v>
      </c>
      <c r="D4" s="11" t="s">
        <v>504</v>
      </c>
      <c r="E4" s="11" t="s">
        <v>505</v>
      </c>
      <c r="F4" s="47" t="s">
        <v>506</v>
      </c>
      <c r="G4" s="48"/>
      <c r="H4" s="49"/>
    </row>
    <row r="5" ht="18" customHeight="1" spans="1:8">
      <c r="A5" s="18"/>
      <c r="B5" s="18"/>
      <c r="C5" s="18"/>
      <c r="D5" s="18"/>
      <c r="E5" s="18"/>
      <c r="F5" s="34" t="s">
        <v>460</v>
      </c>
      <c r="G5" s="34" t="s">
        <v>507</v>
      </c>
      <c r="H5" s="34" t="s">
        <v>508</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16" customHeight="1" spans="1:1">
      <c r="A9" s="39" t="s">
        <v>509</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6" sqref="D16"/>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510</v>
      </c>
    </row>
    <row r="2" ht="27.75" customHeight="1" spans="1:11">
      <c r="A2" s="29" t="s">
        <v>511</v>
      </c>
      <c r="B2" s="29"/>
      <c r="C2" s="29"/>
      <c r="D2" s="29"/>
      <c r="E2" s="29"/>
      <c r="F2" s="29"/>
      <c r="G2" s="29"/>
      <c r="H2" s="29"/>
      <c r="I2" s="29"/>
      <c r="J2" s="29"/>
      <c r="K2" s="29"/>
    </row>
    <row r="3" ht="13.5" customHeight="1" spans="1:11">
      <c r="A3" s="30" t="str">
        <f>"单位名称："&amp;"盈江县住房和城乡建设局"</f>
        <v>单位名称：盈江县住房和城乡建设局</v>
      </c>
      <c r="B3" s="31"/>
      <c r="C3" s="31"/>
      <c r="D3" s="31"/>
      <c r="E3" s="31"/>
      <c r="F3" s="31"/>
      <c r="G3" s="31"/>
      <c r="H3" s="32"/>
      <c r="I3" s="32"/>
      <c r="J3" s="32"/>
      <c r="K3" s="40" t="s">
        <v>27</v>
      </c>
    </row>
    <row r="4" ht="21.75" customHeight="1" spans="1:11">
      <c r="A4" s="33" t="s">
        <v>265</v>
      </c>
      <c r="B4" s="33" t="s">
        <v>172</v>
      </c>
      <c r="C4" s="33" t="s">
        <v>266</v>
      </c>
      <c r="D4" s="34" t="s">
        <v>173</v>
      </c>
      <c r="E4" s="34" t="s">
        <v>174</v>
      </c>
      <c r="F4" s="34" t="s">
        <v>267</v>
      </c>
      <c r="G4" s="34" t="s">
        <v>268</v>
      </c>
      <c r="H4" s="35" t="s">
        <v>30</v>
      </c>
      <c r="I4" s="35" t="s">
        <v>512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453</v>
      </c>
      <c r="B10" s="38"/>
      <c r="C10" s="38"/>
      <c r="D10" s="38"/>
      <c r="E10" s="38"/>
      <c r="F10" s="38"/>
      <c r="G10" s="38"/>
      <c r="H10" s="23"/>
      <c r="I10" s="23"/>
      <c r="J10" s="23"/>
      <c r="K10" s="42"/>
    </row>
    <row r="11" customHeight="1" spans="1:1">
      <c r="A11" s="39" t="s">
        <v>513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A17" workbookViewId="0">
      <selection activeCell="K9" sqref="K9"/>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514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"单位名称："&amp;"盈江县住房和城乡建设局"</f>
        <v>单位名称：盈江县住房和城乡建设局</v>
      </c>
      <c r="B3" s="7"/>
      <c r="C3" s="7"/>
      <c r="D3" s="7"/>
      <c r="E3" s="8"/>
      <c r="F3" s="8"/>
      <c r="G3" s="9" t="s">
        <v>27</v>
      </c>
    </row>
    <row r="4" ht="21.75" customHeight="1" spans="1:7">
      <c r="A4" s="10" t="s">
        <v>266</v>
      </c>
      <c r="B4" s="10" t="s">
        <v>265</v>
      </c>
      <c r="C4" s="10" t="s">
        <v>172</v>
      </c>
      <c r="D4" s="11" t="s">
        <v>515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37435161.69</v>
      </c>
      <c r="F8" s="23"/>
      <c r="G8" s="23"/>
    </row>
    <row r="9" ht="52.5" customHeight="1" spans="1:7">
      <c r="A9" s="24"/>
      <c r="B9" s="22" t="s">
        <v>516</v>
      </c>
      <c r="C9" s="22" t="s">
        <v>262</v>
      </c>
      <c r="D9" s="22" t="s">
        <v>517</v>
      </c>
      <c r="E9" s="23">
        <v>3000</v>
      </c>
      <c r="F9" s="23"/>
      <c r="G9" s="23"/>
    </row>
    <row r="10" ht="52.5" customHeight="1" spans="1:7">
      <c r="A10" s="25"/>
      <c r="B10" s="22" t="s">
        <v>518</v>
      </c>
      <c r="C10" s="22" t="s">
        <v>292</v>
      </c>
      <c r="D10" s="22" t="s">
        <v>517</v>
      </c>
      <c r="E10" s="23">
        <v>3000000</v>
      </c>
      <c r="F10" s="23"/>
      <c r="G10" s="23"/>
    </row>
    <row r="11" ht="52.5" customHeight="1" spans="1:7">
      <c r="A11" s="25"/>
      <c r="B11" s="22" t="s">
        <v>518</v>
      </c>
      <c r="C11" s="22" t="s">
        <v>300</v>
      </c>
      <c r="D11" s="22" t="s">
        <v>517</v>
      </c>
      <c r="E11" s="23">
        <v>1600000</v>
      </c>
      <c r="F11" s="23"/>
      <c r="G11" s="23"/>
    </row>
    <row r="12" ht="52.5" customHeight="1" spans="1:7">
      <c r="A12" s="25"/>
      <c r="B12" s="22" t="s">
        <v>518</v>
      </c>
      <c r="C12" s="22" t="s">
        <v>298</v>
      </c>
      <c r="D12" s="22" t="s">
        <v>517</v>
      </c>
      <c r="E12" s="23">
        <v>16200000</v>
      </c>
      <c r="F12" s="23"/>
      <c r="G12" s="23"/>
    </row>
    <row r="13" ht="52.5" customHeight="1" spans="1:7">
      <c r="A13" s="25"/>
      <c r="B13" s="22" t="s">
        <v>518</v>
      </c>
      <c r="C13" s="22" t="s">
        <v>276</v>
      </c>
      <c r="D13" s="22" t="s">
        <v>517</v>
      </c>
      <c r="E13" s="23">
        <v>11400</v>
      </c>
      <c r="F13" s="23"/>
      <c r="G13" s="23"/>
    </row>
    <row r="14" ht="52.5" customHeight="1" spans="1:7">
      <c r="A14" s="25"/>
      <c r="B14" s="22" t="s">
        <v>518</v>
      </c>
      <c r="C14" s="22" t="s">
        <v>302</v>
      </c>
      <c r="D14" s="22" t="s">
        <v>517</v>
      </c>
      <c r="E14" s="23">
        <v>8000000</v>
      </c>
      <c r="F14" s="23"/>
      <c r="G14" s="23"/>
    </row>
    <row r="15" ht="52.5" customHeight="1" spans="1:7">
      <c r="A15" s="25"/>
      <c r="B15" s="22" t="s">
        <v>518</v>
      </c>
      <c r="C15" s="22" t="s">
        <v>286</v>
      </c>
      <c r="D15" s="22" t="s">
        <v>517</v>
      </c>
      <c r="E15" s="23">
        <v>200000</v>
      </c>
      <c r="F15" s="23"/>
      <c r="G15" s="23"/>
    </row>
    <row r="16" ht="52.5" customHeight="1" spans="1:7">
      <c r="A16" s="25"/>
      <c r="B16" s="22" t="s">
        <v>519</v>
      </c>
      <c r="C16" s="22" t="s">
        <v>304</v>
      </c>
      <c r="D16" s="22" t="s">
        <v>517</v>
      </c>
      <c r="E16" s="23">
        <v>64861.69</v>
      </c>
      <c r="F16" s="23"/>
      <c r="G16" s="23"/>
    </row>
    <row r="17" ht="52.5" customHeight="1" spans="1:7">
      <c r="A17" s="25"/>
      <c r="B17" s="22" t="s">
        <v>519</v>
      </c>
      <c r="C17" s="22" t="s">
        <v>271</v>
      </c>
      <c r="D17" s="22" t="s">
        <v>517</v>
      </c>
      <c r="E17" s="23">
        <v>650500</v>
      </c>
      <c r="F17" s="23"/>
      <c r="G17" s="23"/>
    </row>
    <row r="18" ht="52.5" customHeight="1" spans="1:7">
      <c r="A18" s="25"/>
      <c r="B18" s="22" t="s">
        <v>519</v>
      </c>
      <c r="C18" s="22" t="s">
        <v>279</v>
      </c>
      <c r="D18" s="22" t="s">
        <v>517</v>
      </c>
      <c r="E18" s="23">
        <v>366600</v>
      </c>
      <c r="F18" s="23"/>
      <c r="G18" s="23"/>
    </row>
    <row r="19" ht="52.5" customHeight="1" spans="1:7">
      <c r="A19" s="25"/>
      <c r="B19" s="22" t="s">
        <v>520</v>
      </c>
      <c r="C19" s="22" t="s">
        <v>306</v>
      </c>
      <c r="D19" s="22" t="s">
        <v>517</v>
      </c>
      <c r="E19" s="23">
        <v>1600000</v>
      </c>
      <c r="F19" s="23"/>
      <c r="G19" s="23"/>
    </row>
    <row r="20" ht="52.5" customHeight="1" spans="1:7">
      <c r="A20" s="25"/>
      <c r="B20" s="22" t="s">
        <v>520</v>
      </c>
      <c r="C20" s="22" t="s">
        <v>290</v>
      </c>
      <c r="D20" s="22" t="s">
        <v>517</v>
      </c>
      <c r="E20" s="23">
        <v>3500000</v>
      </c>
      <c r="F20" s="23"/>
      <c r="G20" s="23"/>
    </row>
    <row r="21" ht="52.5" customHeight="1" spans="1:7">
      <c r="A21" s="25"/>
      <c r="B21" s="22" t="s">
        <v>520</v>
      </c>
      <c r="C21" s="22" t="s">
        <v>294</v>
      </c>
      <c r="D21" s="22" t="s">
        <v>517</v>
      </c>
      <c r="E21" s="23">
        <v>1000000</v>
      </c>
      <c r="F21" s="23"/>
      <c r="G21" s="23"/>
    </row>
    <row r="22" ht="52.5" customHeight="1" spans="1:7">
      <c r="A22" s="25"/>
      <c r="B22" s="22" t="s">
        <v>520</v>
      </c>
      <c r="C22" s="22" t="s">
        <v>281</v>
      </c>
      <c r="D22" s="22" t="s">
        <v>517</v>
      </c>
      <c r="E22" s="23">
        <v>500000</v>
      </c>
      <c r="F22" s="23"/>
      <c r="G22" s="23"/>
    </row>
    <row r="23" ht="52.5" customHeight="1" spans="1:7">
      <c r="A23" s="25"/>
      <c r="B23" s="22" t="s">
        <v>520</v>
      </c>
      <c r="C23" s="22" t="s">
        <v>296</v>
      </c>
      <c r="D23" s="22" t="s">
        <v>517</v>
      </c>
      <c r="E23" s="23">
        <v>677300</v>
      </c>
      <c r="F23" s="23"/>
      <c r="G23" s="23"/>
    </row>
    <row r="24" ht="52.5" customHeight="1" spans="1:7">
      <c r="A24" s="25"/>
      <c r="B24" s="22" t="s">
        <v>520</v>
      </c>
      <c r="C24" s="22" t="s">
        <v>288</v>
      </c>
      <c r="D24" s="22" t="s">
        <v>517</v>
      </c>
      <c r="E24" s="23">
        <v>61500</v>
      </c>
      <c r="F24" s="23"/>
      <c r="G24" s="23"/>
    </row>
    <row r="25" ht="30" customHeight="1" spans="1:7">
      <c r="A25" s="26" t="s">
        <v>30</v>
      </c>
      <c r="B25" s="27" t="s">
        <v>498</v>
      </c>
      <c r="C25" s="27"/>
      <c r="D25" s="28"/>
      <c r="E25" s="23">
        <v>37435161.69</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8" sqref="I18"/>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74"/>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"单位名称："&amp;"盈江县住房和城乡建设局"</f>
        <v>单位名称：盈江县住房和城乡建设局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7" t="s">
        <v>38</v>
      </c>
      <c r="J5" s="177"/>
      <c r="K5" s="177"/>
      <c r="L5" s="177"/>
      <c r="M5" s="177"/>
      <c r="N5" s="177"/>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45</v>
      </c>
      <c r="B8" s="175" t="s">
        <v>46</v>
      </c>
      <c r="C8" s="23">
        <v>46864628.92</v>
      </c>
      <c r="D8" s="23">
        <v>46864628.92</v>
      </c>
      <c r="E8" s="23">
        <v>46864628.92</v>
      </c>
      <c r="F8" s="23"/>
      <c r="G8" s="23"/>
      <c r="H8" s="23"/>
      <c r="I8" s="23"/>
      <c r="J8" s="23"/>
      <c r="K8" s="23"/>
      <c r="L8" s="23"/>
      <c r="M8" s="23"/>
      <c r="N8" s="23"/>
      <c r="O8" s="23"/>
      <c r="P8" s="23"/>
      <c r="Q8" s="23"/>
      <c r="R8" s="23"/>
      <c r="S8" s="23"/>
    </row>
    <row r="9" ht="30" customHeight="1" spans="1:19">
      <c r="A9" s="12" t="s">
        <v>30</v>
      </c>
      <c r="B9" s="176"/>
      <c r="C9" s="164">
        <v>46864628.92</v>
      </c>
      <c r="D9" s="164">
        <v>46864628.92</v>
      </c>
      <c r="E9" s="164">
        <v>46864628.92</v>
      </c>
      <c r="F9" s="164"/>
      <c r="G9" s="164"/>
      <c r="H9" s="164"/>
      <c r="I9" s="164"/>
      <c r="J9" s="164"/>
      <c r="K9" s="164"/>
      <c r="L9" s="164"/>
      <c r="M9" s="164"/>
      <c r="N9" s="164"/>
      <c r="O9" s="164"/>
      <c r="P9" s="164"/>
      <c r="Q9" s="164"/>
      <c r="R9" s="164"/>
      <c r="S9" s="16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B16" sqref="B16"/>
    </sheetView>
  </sheetViews>
  <sheetFormatPr defaultColWidth="8.84545454545455" defaultRowHeight="15" customHeight="1"/>
  <cols>
    <col min="1" max="1" width="9.62727272727273" customWidth="1"/>
    <col min="2" max="2" width="17.2818181818182"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6"/>
      <c r="B1" s="166"/>
      <c r="C1" s="166"/>
      <c r="D1" s="166"/>
      <c r="E1" s="166"/>
      <c r="F1" s="166"/>
      <c r="G1" s="166"/>
      <c r="H1" s="166"/>
      <c r="I1" s="166"/>
      <c r="J1" s="166"/>
      <c r="K1" s="166"/>
      <c r="L1" s="166"/>
      <c r="M1" s="166"/>
      <c r="N1" s="43" t="s">
        <v>47</v>
      </c>
      <c r="O1" s="43"/>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1" t="str">
        <f>"单位名称："&amp;"盈江县住房和城乡建设局"</f>
        <v>单位名称：盈江县住房和城乡建设局</v>
      </c>
      <c r="B3" s="31"/>
      <c r="C3" s="31"/>
      <c r="D3" s="31"/>
      <c r="E3" s="31"/>
      <c r="F3" s="31"/>
      <c r="G3" s="166"/>
      <c r="H3" s="166"/>
      <c r="I3" s="166"/>
      <c r="J3" s="166"/>
      <c r="K3" s="166"/>
      <c r="L3" s="166"/>
      <c r="M3" s="166"/>
      <c r="N3" s="43" t="s">
        <v>1</v>
      </c>
      <c r="O3" s="43"/>
    </row>
    <row r="4" ht="31.5" customHeight="1" spans="1:15">
      <c r="A4" s="168" t="s">
        <v>48</v>
      </c>
      <c r="B4" s="168" t="s">
        <v>49</v>
      </c>
      <c r="C4" s="168" t="s">
        <v>30</v>
      </c>
      <c r="D4" s="168" t="s">
        <v>34</v>
      </c>
      <c r="E4" s="168"/>
      <c r="F4" s="168"/>
      <c r="G4" s="168" t="s">
        <v>35</v>
      </c>
      <c r="H4" s="168" t="s">
        <v>36</v>
      </c>
      <c r="I4" s="168" t="s">
        <v>50</v>
      </c>
      <c r="J4" s="168" t="s">
        <v>51</v>
      </c>
      <c r="K4" s="168"/>
      <c r="L4" s="168"/>
      <c r="M4" s="168"/>
      <c r="N4" s="168"/>
      <c r="O4" s="168"/>
    </row>
    <row r="5" ht="37.3" customHeight="1" spans="1:15">
      <c r="A5" s="168"/>
      <c r="B5" s="168"/>
      <c r="C5" s="168"/>
      <c r="D5" s="168" t="s">
        <v>33</v>
      </c>
      <c r="E5" s="168" t="s">
        <v>52</v>
      </c>
      <c r="F5" s="168" t="s">
        <v>53</v>
      </c>
      <c r="G5" s="168"/>
      <c r="H5" s="168"/>
      <c r="I5" s="168"/>
      <c r="J5" s="168" t="s">
        <v>33</v>
      </c>
      <c r="K5" s="168" t="s">
        <v>54</v>
      </c>
      <c r="L5" s="168" t="s">
        <v>55</v>
      </c>
      <c r="M5" s="168" t="s">
        <v>56</v>
      </c>
      <c r="N5" s="168" t="s">
        <v>57</v>
      </c>
      <c r="O5" s="168" t="s">
        <v>58</v>
      </c>
    </row>
    <row r="6" ht="18.75" customHeight="1" spans="1:15">
      <c r="A6" s="169" t="s">
        <v>59</v>
      </c>
      <c r="B6" s="169" t="s">
        <v>60</v>
      </c>
      <c r="C6" s="169" t="s">
        <v>61</v>
      </c>
      <c r="D6" s="169" t="s">
        <v>62</v>
      </c>
      <c r="E6" s="169" t="s">
        <v>63</v>
      </c>
      <c r="F6" s="169" t="s">
        <v>64</v>
      </c>
      <c r="G6" s="169" t="s">
        <v>65</v>
      </c>
      <c r="H6" s="169" t="s">
        <v>66</v>
      </c>
      <c r="I6" s="169" t="s">
        <v>67</v>
      </c>
      <c r="J6" s="169" t="s">
        <v>68</v>
      </c>
      <c r="K6" s="169" t="s">
        <v>69</v>
      </c>
      <c r="L6" s="169" t="s">
        <v>70</v>
      </c>
      <c r="M6" s="169" t="s">
        <v>71</v>
      </c>
      <c r="N6" s="169" t="s">
        <v>72</v>
      </c>
      <c r="O6" s="169" t="s">
        <v>73</v>
      </c>
    </row>
    <row r="7" ht="52.5" customHeight="1" spans="1:15">
      <c r="A7" s="170" t="s">
        <v>74</v>
      </c>
      <c r="B7" s="170" t="s">
        <v>75</v>
      </c>
      <c r="C7" s="171">
        <v>8400</v>
      </c>
      <c r="D7" s="171">
        <v>8400</v>
      </c>
      <c r="E7" s="171">
        <v>8400</v>
      </c>
      <c r="F7" s="171"/>
      <c r="G7" s="171"/>
      <c r="H7" s="171"/>
      <c r="I7" s="171"/>
      <c r="J7" s="171"/>
      <c r="K7" s="171"/>
      <c r="L7" s="171"/>
      <c r="M7" s="171"/>
      <c r="N7" s="171"/>
      <c r="O7" s="171"/>
    </row>
    <row r="8" ht="52.5" customHeight="1" spans="1:15">
      <c r="A8" s="172" t="s">
        <v>76</v>
      </c>
      <c r="B8" s="172" t="s">
        <v>77</v>
      </c>
      <c r="C8" s="171">
        <v>8400</v>
      </c>
      <c r="D8" s="171">
        <v>8400</v>
      </c>
      <c r="E8" s="171">
        <v>8400</v>
      </c>
      <c r="F8" s="171"/>
      <c r="G8" s="171"/>
      <c r="H8" s="171"/>
      <c r="I8" s="171"/>
      <c r="J8" s="171"/>
      <c r="K8" s="171"/>
      <c r="L8" s="171"/>
      <c r="M8" s="171"/>
      <c r="N8" s="171"/>
      <c r="O8" s="171"/>
    </row>
    <row r="9" ht="52.5" customHeight="1" spans="1:15">
      <c r="A9" s="173" t="s">
        <v>78</v>
      </c>
      <c r="B9" s="173" t="s">
        <v>79</v>
      </c>
      <c r="C9" s="171">
        <v>8400</v>
      </c>
      <c r="D9" s="171">
        <v>8400</v>
      </c>
      <c r="E9" s="171">
        <v>8400</v>
      </c>
      <c r="F9" s="171"/>
      <c r="G9" s="171"/>
      <c r="H9" s="171"/>
      <c r="I9" s="171"/>
      <c r="J9" s="171"/>
      <c r="K9" s="171"/>
      <c r="L9" s="171"/>
      <c r="M9" s="171"/>
      <c r="N9" s="171"/>
      <c r="O9" s="171"/>
    </row>
    <row r="10" ht="52.5" customHeight="1" spans="1:15">
      <c r="A10" s="170" t="s">
        <v>80</v>
      </c>
      <c r="B10" s="170" t="s">
        <v>81</v>
      </c>
      <c r="C10" s="171">
        <v>1374806.21</v>
      </c>
      <c r="D10" s="171">
        <v>1374806.21</v>
      </c>
      <c r="E10" s="171">
        <v>1374806.21</v>
      </c>
      <c r="F10" s="171"/>
      <c r="G10" s="171"/>
      <c r="H10" s="171"/>
      <c r="I10" s="171"/>
      <c r="J10" s="171"/>
      <c r="K10" s="171"/>
      <c r="L10" s="171"/>
      <c r="M10" s="171"/>
      <c r="N10" s="171"/>
      <c r="O10" s="171"/>
    </row>
    <row r="11" ht="52.5" customHeight="1" spans="1:15">
      <c r="A11" s="172" t="s">
        <v>82</v>
      </c>
      <c r="B11" s="172" t="s">
        <v>83</v>
      </c>
      <c r="C11" s="171">
        <v>1306637.86</v>
      </c>
      <c r="D11" s="171">
        <v>1306637.86</v>
      </c>
      <c r="E11" s="171">
        <v>1306637.86</v>
      </c>
      <c r="F11" s="171"/>
      <c r="G11" s="171"/>
      <c r="H11" s="171"/>
      <c r="I11" s="171"/>
      <c r="J11" s="171"/>
      <c r="K11" s="171"/>
      <c r="L11" s="171"/>
      <c r="M11" s="171"/>
      <c r="N11" s="171"/>
      <c r="O11" s="171"/>
    </row>
    <row r="12" ht="52.5" customHeight="1" spans="1:15">
      <c r="A12" s="173" t="s">
        <v>84</v>
      </c>
      <c r="B12" s="173" t="s">
        <v>85</v>
      </c>
      <c r="C12" s="171">
        <v>20000</v>
      </c>
      <c r="D12" s="171">
        <v>20000</v>
      </c>
      <c r="E12" s="171">
        <v>20000</v>
      </c>
      <c r="F12" s="171"/>
      <c r="G12" s="171"/>
      <c r="H12" s="171"/>
      <c r="I12" s="171"/>
      <c r="J12" s="171"/>
      <c r="K12" s="171"/>
      <c r="L12" s="171"/>
      <c r="M12" s="171"/>
      <c r="N12" s="171"/>
      <c r="O12" s="171"/>
    </row>
    <row r="13" ht="52.5" customHeight="1" spans="1:15">
      <c r="A13" s="173" t="s">
        <v>86</v>
      </c>
      <c r="B13" s="173" t="s">
        <v>87</v>
      </c>
      <c r="C13" s="171">
        <v>38000</v>
      </c>
      <c r="D13" s="171">
        <v>38000</v>
      </c>
      <c r="E13" s="171">
        <v>38000</v>
      </c>
      <c r="F13" s="171"/>
      <c r="G13" s="171"/>
      <c r="H13" s="171"/>
      <c r="I13" s="171"/>
      <c r="J13" s="171"/>
      <c r="K13" s="171"/>
      <c r="L13" s="171"/>
      <c r="M13" s="171"/>
      <c r="N13" s="171"/>
      <c r="O13" s="171"/>
    </row>
    <row r="14" ht="52.5" customHeight="1" spans="1:15">
      <c r="A14" s="173" t="s">
        <v>88</v>
      </c>
      <c r="B14" s="173" t="s">
        <v>89</v>
      </c>
      <c r="C14" s="171">
        <v>1156340.58</v>
      </c>
      <c r="D14" s="171">
        <v>1156340.58</v>
      </c>
      <c r="E14" s="171">
        <v>1156340.58</v>
      </c>
      <c r="F14" s="171"/>
      <c r="G14" s="171"/>
      <c r="H14" s="171"/>
      <c r="I14" s="171"/>
      <c r="J14" s="171"/>
      <c r="K14" s="171"/>
      <c r="L14" s="171"/>
      <c r="M14" s="171"/>
      <c r="N14" s="171"/>
      <c r="O14" s="171"/>
    </row>
    <row r="15" ht="52.5" customHeight="1" spans="1:15">
      <c r="A15" s="173" t="s">
        <v>90</v>
      </c>
      <c r="B15" s="173" t="s">
        <v>91</v>
      </c>
      <c r="C15" s="171">
        <v>92297.28</v>
      </c>
      <c r="D15" s="171">
        <v>92297.28</v>
      </c>
      <c r="E15" s="171">
        <v>92297.28</v>
      </c>
      <c r="F15" s="171"/>
      <c r="G15" s="171"/>
      <c r="H15" s="171"/>
      <c r="I15" s="171"/>
      <c r="J15" s="171"/>
      <c r="K15" s="171"/>
      <c r="L15" s="171"/>
      <c r="M15" s="171"/>
      <c r="N15" s="171"/>
      <c r="O15" s="171"/>
    </row>
    <row r="16" ht="52.5" customHeight="1" spans="1:15">
      <c r="A16" s="172" t="s">
        <v>92</v>
      </c>
      <c r="B16" s="172" t="s">
        <v>93</v>
      </c>
      <c r="C16" s="171">
        <v>25728</v>
      </c>
      <c r="D16" s="171">
        <v>25728</v>
      </c>
      <c r="E16" s="171">
        <v>25728</v>
      </c>
      <c r="F16" s="171"/>
      <c r="G16" s="171"/>
      <c r="H16" s="171"/>
      <c r="I16" s="171"/>
      <c r="J16" s="171"/>
      <c r="K16" s="171"/>
      <c r="L16" s="171"/>
      <c r="M16" s="171"/>
      <c r="N16" s="171"/>
      <c r="O16" s="171"/>
    </row>
    <row r="17" ht="52.5" customHeight="1" spans="1:15">
      <c r="A17" s="173" t="s">
        <v>94</v>
      </c>
      <c r="B17" s="173" t="s">
        <v>95</v>
      </c>
      <c r="C17" s="171">
        <v>25728</v>
      </c>
      <c r="D17" s="171">
        <v>25728</v>
      </c>
      <c r="E17" s="171">
        <v>25728</v>
      </c>
      <c r="F17" s="171"/>
      <c r="G17" s="171"/>
      <c r="H17" s="171"/>
      <c r="I17" s="171"/>
      <c r="J17" s="171"/>
      <c r="K17" s="171"/>
      <c r="L17" s="171"/>
      <c r="M17" s="171"/>
      <c r="N17" s="171"/>
      <c r="O17" s="171"/>
    </row>
    <row r="18" ht="52.5" customHeight="1" spans="1:15">
      <c r="A18" s="172" t="s">
        <v>96</v>
      </c>
      <c r="B18" s="172" t="s">
        <v>97</v>
      </c>
      <c r="C18" s="171">
        <v>42440.35</v>
      </c>
      <c r="D18" s="171">
        <v>42440.35</v>
      </c>
      <c r="E18" s="171">
        <v>42440.35</v>
      </c>
      <c r="F18" s="171"/>
      <c r="G18" s="171"/>
      <c r="H18" s="171"/>
      <c r="I18" s="171"/>
      <c r="J18" s="171"/>
      <c r="K18" s="171"/>
      <c r="L18" s="171"/>
      <c r="M18" s="171"/>
      <c r="N18" s="171"/>
      <c r="O18" s="171"/>
    </row>
    <row r="19" ht="52.5" customHeight="1" spans="1:15">
      <c r="A19" s="173" t="s">
        <v>98</v>
      </c>
      <c r="B19" s="173" t="s">
        <v>97</v>
      </c>
      <c r="C19" s="171">
        <v>42440.35</v>
      </c>
      <c r="D19" s="171">
        <v>42440.35</v>
      </c>
      <c r="E19" s="171">
        <v>42440.35</v>
      </c>
      <c r="F19" s="171"/>
      <c r="G19" s="171"/>
      <c r="H19" s="171"/>
      <c r="I19" s="171"/>
      <c r="J19" s="171"/>
      <c r="K19" s="171"/>
      <c r="L19" s="171"/>
      <c r="M19" s="171"/>
      <c r="N19" s="171"/>
      <c r="O19" s="171"/>
    </row>
    <row r="20" ht="52.5" customHeight="1" spans="1:15">
      <c r="A20" s="170" t="s">
        <v>99</v>
      </c>
      <c r="B20" s="170" t="s">
        <v>100</v>
      </c>
      <c r="C20" s="171">
        <v>622297.42</v>
      </c>
      <c r="D20" s="171">
        <v>622297.42</v>
      </c>
      <c r="E20" s="171">
        <v>622297.42</v>
      </c>
      <c r="F20" s="171"/>
      <c r="G20" s="171"/>
      <c r="H20" s="171"/>
      <c r="I20" s="171"/>
      <c r="J20" s="171"/>
      <c r="K20" s="171"/>
      <c r="L20" s="171"/>
      <c r="M20" s="171"/>
      <c r="N20" s="171"/>
      <c r="O20" s="171"/>
    </row>
    <row r="21" ht="52.5" customHeight="1" spans="1:15">
      <c r="A21" s="172" t="s">
        <v>101</v>
      </c>
      <c r="B21" s="172" t="s">
        <v>102</v>
      </c>
      <c r="C21" s="171">
        <v>622297.42</v>
      </c>
      <c r="D21" s="171">
        <v>622297.42</v>
      </c>
      <c r="E21" s="171">
        <v>622297.42</v>
      </c>
      <c r="F21" s="171"/>
      <c r="G21" s="171"/>
      <c r="H21" s="171"/>
      <c r="I21" s="171"/>
      <c r="J21" s="171"/>
      <c r="K21" s="171"/>
      <c r="L21" s="171"/>
      <c r="M21" s="171"/>
      <c r="N21" s="171"/>
      <c r="O21" s="171"/>
    </row>
    <row r="22" ht="52.5" customHeight="1" spans="1:15">
      <c r="A22" s="173" t="s">
        <v>103</v>
      </c>
      <c r="B22" s="173" t="s">
        <v>104</v>
      </c>
      <c r="C22" s="171">
        <v>570943.16</v>
      </c>
      <c r="D22" s="171">
        <v>570943.16</v>
      </c>
      <c r="E22" s="171">
        <v>570943.16</v>
      </c>
      <c r="F22" s="171"/>
      <c r="G22" s="171"/>
      <c r="H22" s="171"/>
      <c r="I22" s="171"/>
      <c r="J22" s="171"/>
      <c r="K22" s="171"/>
      <c r="L22" s="171"/>
      <c r="M22" s="171"/>
      <c r="N22" s="171"/>
      <c r="O22" s="171"/>
    </row>
    <row r="23" ht="52.5" customHeight="1" spans="1:15">
      <c r="A23" s="173" t="s">
        <v>105</v>
      </c>
      <c r="B23" s="173" t="s">
        <v>106</v>
      </c>
      <c r="C23" s="171"/>
      <c r="D23" s="171"/>
      <c r="E23" s="171"/>
      <c r="F23" s="171"/>
      <c r="G23" s="171"/>
      <c r="H23" s="171"/>
      <c r="I23" s="171"/>
      <c r="J23" s="171"/>
      <c r="K23" s="171"/>
      <c r="L23" s="171"/>
      <c r="M23" s="171"/>
      <c r="N23" s="171"/>
      <c r="O23" s="171"/>
    </row>
    <row r="24" ht="52.5" customHeight="1" spans="1:15">
      <c r="A24" s="173" t="s">
        <v>107</v>
      </c>
      <c r="B24" s="173" t="s">
        <v>108</v>
      </c>
      <c r="C24" s="171">
        <v>51354.26</v>
      </c>
      <c r="D24" s="171">
        <v>51354.26</v>
      </c>
      <c r="E24" s="171">
        <v>51354.26</v>
      </c>
      <c r="F24" s="171"/>
      <c r="G24" s="171"/>
      <c r="H24" s="171"/>
      <c r="I24" s="171"/>
      <c r="J24" s="171"/>
      <c r="K24" s="171"/>
      <c r="L24" s="171"/>
      <c r="M24" s="171"/>
      <c r="N24" s="171"/>
      <c r="O24" s="171"/>
    </row>
    <row r="25" ht="52.5" customHeight="1" spans="1:15">
      <c r="A25" s="170" t="s">
        <v>109</v>
      </c>
      <c r="B25" s="170" t="s">
        <v>110</v>
      </c>
      <c r="C25" s="171">
        <v>4600000</v>
      </c>
      <c r="D25" s="171">
        <v>4600000</v>
      </c>
      <c r="E25" s="171"/>
      <c r="F25" s="171">
        <v>4600000</v>
      </c>
      <c r="G25" s="171"/>
      <c r="H25" s="171"/>
      <c r="I25" s="171"/>
      <c r="J25" s="171"/>
      <c r="K25" s="171"/>
      <c r="L25" s="171"/>
      <c r="M25" s="171"/>
      <c r="N25" s="171"/>
      <c r="O25" s="171"/>
    </row>
    <row r="26" ht="52.5" customHeight="1" spans="1:15">
      <c r="A26" s="172" t="s">
        <v>111</v>
      </c>
      <c r="B26" s="172" t="s">
        <v>112</v>
      </c>
      <c r="C26" s="171">
        <v>4600000</v>
      </c>
      <c r="D26" s="171">
        <v>4600000</v>
      </c>
      <c r="E26" s="171"/>
      <c r="F26" s="171">
        <v>4600000</v>
      </c>
      <c r="G26" s="171"/>
      <c r="H26" s="171"/>
      <c r="I26" s="171"/>
      <c r="J26" s="171"/>
      <c r="K26" s="171"/>
      <c r="L26" s="171"/>
      <c r="M26" s="171"/>
      <c r="N26" s="171"/>
      <c r="O26" s="171"/>
    </row>
    <row r="27" ht="52.5" customHeight="1" spans="1:15">
      <c r="A27" s="173" t="s">
        <v>113</v>
      </c>
      <c r="B27" s="173" t="s">
        <v>114</v>
      </c>
      <c r="C27" s="171">
        <v>1600000</v>
      </c>
      <c r="D27" s="171">
        <v>1600000</v>
      </c>
      <c r="E27" s="171"/>
      <c r="F27" s="171">
        <v>1600000</v>
      </c>
      <c r="G27" s="171"/>
      <c r="H27" s="171"/>
      <c r="I27" s="171"/>
      <c r="J27" s="171"/>
      <c r="K27" s="171"/>
      <c r="L27" s="171"/>
      <c r="M27" s="171"/>
      <c r="N27" s="171"/>
      <c r="O27" s="171"/>
    </row>
    <row r="28" ht="52.5" customHeight="1" spans="1:15">
      <c r="A28" s="173" t="s">
        <v>115</v>
      </c>
      <c r="B28" s="173" t="s">
        <v>116</v>
      </c>
      <c r="C28" s="171">
        <v>3000000</v>
      </c>
      <c r="D28" s="171">
        <v>3000000</v>
      </c>
      <c r="E28" s="171"/>
      <c r="F28" s="171">
        <v>3000000</v>
      </c>
      <c r="G28" s="171"/>
      <c r="H28" s="171"/>
      <c r="I28" s="171"/>
      <c r="J28" s="171"/>
      <c r="K28" s="171"/>
      <c r="L28" s="171"/>
      <c r="M28" s="171"/>
      <c r="N28" s="171"/>
      <c r="O28" s="171"/>
    </row>
    <row r="29" ht="52.5" customHeight="1" spans="1:15">
      <c r="A29" s="170" t="s">
        <v>117</v>
      </c>
      <c r="B29" s="170" t="s">
        <v>118</v>
      </c>
      <c r="C29" s="171">
        <v>37793472.6</v>
      </c>
      <c r="D29" s="171">
        <v>37793472.6</v>
      </c>
      <c r="E29" s="171">
        <v>6604772.6</v>
      </c>
      <c r="F29" s="171">
        <v>31188700</v>
      </c>
      <c r="G29" s="171"/>
      <c r="H29" s="171"/>
      <c r="I29" s="171"/>
      <c r="J29" s="171"/>
      <c r="K29" s="171"/>
      <c r="L29" s="171"/>
      <c r="M29" s="171"/>
      <c r="N29" s="171"/>
      <c r="O29" s="171"/>
    </row>
    <row r="30" ht="52.5" customHeight="1" spans="1:15">
      <c r="A30" s="172" t="s">
        <v>119</v>
      </c>
      <c r="B30" s="172" t="s">
        <v>120</v>
      </c>
      <c r="C30" s="171">
        <v>6616172.6</v>
      </c>
      <c r="D30" s="171">
        <v>6616172.6</v>
      </c>
      <c r="E30" s="171">
        <v>6604772.6</v>
      </c>
      <c r="F30" s="171">
        <v>11400</v>
      </c>
      <c r="G30" s="171"/>
      <c r="H30" s="171"/>
      <c r="I30" s="171"/>
      <c r="J30" s="171"/>
      <c r="K30" s="171"/>
      <c r="L30" s="171"/>
      <c r="M30" s="171"/>
      <c r="N30" s="171"/>
      <c r="O30" s="171"/>
    </row>
    <row r="31" ht="52.5" customHeight="1" spans="1:15">
      <c r="A31" s="173" t="s">
        <v>121</v>
      </c>
      <c r="B31" s="173" t="s">
        <v>79</v>
      </c>
      <c r="C31" s="171">
        <v>6616172.6</v>
      </c>
      <c r="D31" s="171">
        <v>6616172.6</v>
      </c>
      <c r="E31" s="171">
        <v>6604772.6</v>
      </c>
      <c r="F31" s="171">
        <v>11400</v>
      </c>
      <c r="G31" s="171"/>
      <c r="H31" s="171"/>
      <c r="I31" s="171"/>
      <c r="J31" s="171"/>
      <c r="K31" s="171"/>
      <c r="L31" s="171"/>
      <c r="M31" s="171"/>
      <c r="N31" s="171"/>
      <c r="O31" s="171"/>
    </row>
    <row r="32" ht="52.5" customHeight="1" spans="1:15">
      <c r="A32" s="172" t="s">
        <v>122</v>
      </c>
      <c r="B32" s="172" t="s">
        <v>123</v>
      </c>
      <c r="C32" s="171">
        <v>6977300</v>
      </c>
      <c r="D32" s="171">
        <v>6977300</v>
      </c>
      <c r="E32" s="171"/>
      <c r="F32" s="171">
        <v>6977300</v>
      </c>
      <c r="G32" s="171"/>
      <c r="H32" s="171"/>
      <c r="I32" s="171"/>
      <c r="J32" s="171"/>
      <c r="K32" s="171"/>
      <c r="L32" s="171"/>
      <c r="M32" s="171"/>
      <c r="N32" s="171"/>
      <c r="O32" s="171"/>
    </row>
    <row r="33" ht="52.5" customHeight="1" spans="1:15">
      <c r="A33" s="173" t="s">
        <v>124</v>
      </c>
      <c r="B33" s="173" t="s">
        <v>125</v>
      </c>
      <c r="C33" s="171">
        <v>3477300</v>
      </c>
      <c r="D33" s="171">
        <v>3477300</v>
      </c>
      <c r="E33" s="171"/>
      <c r="F33" s="171">
        <v>3477300</v>
      </c>
      <c r="G33" s="171"/>
      <c r="H33" s="171"/>
      <c r="I33" s="171"/>
      <c r="J33" s="171"/>
      <c r="K33" s="171"/>
      <c r="L33" s="171"/>
      <c r="M33" s="171"/>
      <c r="N33" s="171"/>
      <c r="O33" s="171"/>
    </row>
    <row r="34" ht="52.5" customHeight="1" spans="1:15">
      <c r="A34" s="173" t="s">
        <v>126</v>
      </c>
      <c r="B34" s="173" t="s">
        <v>127</v>
      </c>
      <c r="C34" s="171">
        <v>3500000</v>
      </c>
      <c r="D34" s="171">
        <v>3500000</v>
      </c>
      <c r="E34" s="171"/>
      <c r="F34" s="171">
        <v>3500000</v>
      </c>
      <c r="G34" s="171"/>
      <c r="H34" s="171"/>
      <c r="I34" s="171"/>
      <c r="J34" s="171"/>
      <c r="K34" s="171"/>
      <c r="L34" s="171"/>
      <c r="M34" s="171"/>
      <c r="N34" s="171"/>
      <c r="O34" s="171"/>
    </row>
    <row r="35" ht="52.5" customHeight="1" spans="1:15">
      <c r="A35" s="172" t="s">
        <v>128</v>
      </c>
      <c r="B35" s="172" t="s">
        <v>129</v>
      </c>
      <c r="C35" s="171">
        <v>24200000</v>
      </c>
      <c r="D35" s="171">
        <v>24200000</v>
      </c>
      <c r="E35" s="171"/>
      <c r="F35" s="171">
        <v>24200000</v>
      </c>
      <c r="G35" s="171"/>
      <c r="H35" s="171"/>
      <c r="I35" s="171"/>
      <c r="J35" s="171"/>
      <c r="K35" s="171"/>
      <c r="L35" s="171"/>
      <c r="M35" s="171"/>
      <c r="N35" s="171"/>
      <c r="O35" s="171"/>
    </row>
    <row r="36" ht="52.5" customHeight="1" spans="1:15">
      <c r="A36" s="173" t="s">
        <v>130</v>
      </c>
      <c r="B36" s="173" t="s">
        <v>129</v>
      </c>
      <c r="C36" s="171">
        <v>24200000</v>
      </c>
      <c r="D36" s="171">
        <v>24200000</v>
      </c>
      <c r="E36" s="171"/>
      <c r="F36" s="171">
        <v>24200000</v>
      </c>
      <c r="G36" s="171"/>
      <c r="H36" s="171"/>
      <c r="I36" s="171"/>
      <c r="J36" s="171"/>
      <c r="K36" s="171"/>
      <c r="L36" s="171"/>
      <c r="M36" s="171"/>
      <c r="N36" s="171"/>
      <c r="O36" s="171"/>
    </row>
    <row r="37" ht="52.5" customHeight="1" spans="1:15">
      <c r="A37" s="170" t="s">
        <v>131</v>
      </c>
      <c r="B37" s="170" t="s">
        <v>132</v>
      </c>
      <c r="C37" s="171">
        <v>1643461.69</v>
      </c>
      <c r="D37" s="171">
        <v>1643461.69</v>
      </c>
      <c r="E37" s="171"/>
      <c r="F37" s="171">
        <v>1643461.69</v>
      </c>
      <c r="G37" s="171"/>
      <c r="H37" s="171"/>
      <c r="I37" s="171"/>
      <c r="J37" s="171"/>
      <c r="K37" s="171"/>
      <c r="L37" s="171"/>
      <c r="M37" s="171"/>
      <c r="N37" s="171"/>
      <c r="O37" s="171"/>
    </row>
    <row r="38" ht="52.5" customHeight="1" spans="1:15">
      <c r="A38" s="172" t="s">
        <v>133</v>
      </c>
      <c r="B38" s="172" t="s">
        <v>134</v>
      </c>
      <c r="C38" s="171">
        <v>1643461.69</v>
      </c>
      <c r="D38" s="171">
        <v>1643461.69</v>
      </c>
      <c r="E38" s="171"/>
      <c r="F38" s="171">
        <v>1643461.69</v>
      </c>
      <c r="G38" s="171"/>
      <c r="H38" s="171"/>
      <c r="I38" s="171"/>
      <c r="J38" s="171"/>
      <c r="K38" s="171"/>
      <c r="L38" s="171"/>
      <c r="M38" s="171"/>
      <c r="N38" s="171"/>
      <c r="O38" s="171"/>
    </row>
    <row r="39" ht="52.5" customHeight="1" spans="1:15">
      <c r="A39" s="173" t="s">
        <v>135</v>
      </c>
      <c r="B39" s="173" t="s">
        <v>136</v>
      </c>
      <c r="C39" s="171">
        <v>500000</v>
      </c>
      <c r="D39" s="171">
        <v>500000</v>
      </c>
      <c r="E39" s="171"/>
      <c r="F39" s="171">
        <v>500000</v>
      </c>
      <c r="G39" s="171"/>
      <c r="H39" s="171"/>
      <c r="I39" s="171"/>
      <c r="J39" s="171"/>
      <c r="K39" s="171"/>
      <c r="L39" s="171"/>
      <c r="M39" s="171"/>
      <c r="N39" s="171"/>
      <c r="O39" s="171"/>
    </row>
    <row r="40" ht="52.5" customHeight="1" spans="1:15">
      <c r="A40" s="173" t="s">
        <v>137</v>
      </c>
      <c r="B40" s="173" t="s">
        <v>138</v>
      </c>
      <c r="C40" s="171">
        <v>1143461.69</v>
      </c>
      <c r="D40" s="171">
        <v>1143461.69</v>
      </c>
      <c r="E40" s="171"/>
      <c r="F40" s="171">
        <v>1143461.69</v>
      </c>
      <c r="G40" s="171"/>
      <c r="H40" s="171"/>
      <c r="I40" s="171"/>
      <c r="J40" s="171"/>
      <c r="K40" s="171"/>
      <c r="L40" s="171"/>
      <c r="M40" s="171"/>
      <c r="N40" s="171"/>
      <c r="O40" s="171"/>
    </row>
    <row r="41" ht="52.5" customHeight="1" spans="1:15">
      <c r="A41" s="170" t="s">
        <v>139</v>
      </c>
      <c r="B41" s="170" t="s">
        <v>140</v>
      </c>
      <c r="C41" s="171">
        <v>822191</v>
      </c>
      <c r="D41" s="171">
        <v>822191</v>
      </c>
      <c r="E41" s="171">
        <v>822191</v>
      </c>
      <c r="F41" s="171"/>
      <c r="G41" s="171"/>
      <c r="H41" s="171"/>
      <c r="I41" s="171"/>
      <c r="J41" s="171"/>
      <c r="K41" s="171"/>
      <c r="L41" s="171"/>
      <c r="M41" s="171"/>
      <c r="N41" s="171"/>
      <c r="O41" s="171"/>
    </row>
    <row r="42" ht="52.5" customHeight="1" spans="1:15">
      <c r="A42" s="172" t="s">
        <v>141</v>
      </c>
      <c r="B42" s="172" t="s">
        <v>142</v>
      </c>
      <c r="C42" s="171">
        <v>822191</v>
      </c>
      <c r="D42" s="171">
        <v>822191</v>
      </c>
      <c r="E42" s="171">
        <v>822191</v>
      </c>
      <c r="F42" s="171"/>
      <c r="G42" s="171"/>
      <c r="H42" s="171"/>
      <c r="I42" s="171"/>
      <c r="J42" s="171"/>
      <c r="K42" s="171"/>
      <c r="L42" s="171"/>
      <c r="M42" s="171"/>
      <c r="N42" s="171"/>
      <c r="O42" s="171"/>
    </row>
    <row r="43" ht="52.5" customHeight="1" spans="1:15">
      <c r="A43" s="173" t="s">
        <v>143</v>
      </c>
      <c r="B43" s="173" t="s">
        <v>144</v>
      </c>
      <c r="C43" s="171">
        <v>822191</v>
      </c>
      <c r="D43" s="171">
        <v>822191</v>
      </c>
      <c r="E43" s="171">
        <v>822191</v>
      </c>
      <c r="F43" s="171"/>
      <c r="G43" s="171"/>
      <c r="H43" s="171"/>
      <c r="I43" s="171"/>
      <c r="J43" s="171"/>
      <c r="K43" s="171"/>
      <c r="L43" s="171"/>
      <c r="M43" s="171"/>
      <c r="N43" s="171"/>
      <c r="O43" s="171"/>
    </row>
    <row r="44" ht="30" customHeight="1" spans="1:15">
      <c r="A44" s="169" t="s">
        <v>30</v>
      </c>
      <c r="B44" s="169"/>
      <c r="C44" s="171">
        <v>46864628.92</v>
      </c>
      <c r="D44" s="171">
        <v>46864628.92</v>
      </c>
      <c r="E44" s="171">
        <v>9432467.23</v>
      </c>
      <c r="F44" s="171">
        <v>37432161.69</v>
      </c>
      <c r="G44" s="171"/>
      <c r="H44" s="171"/>
      <c r="I44" s="171"/>
      <c r="J44" s="171"/>
      <c r="K44" s="171"/>
      <c r="L44" s="171"/>
      <c r="M44" s="171"/>
      <c r="N44" s="171"/>
      <c r="O44" s="171"/>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145</v>
      </c>
    </row>
    <row r="2" ht="30.75" customHeight="1" spans="1:4">
      <c r="A2" s="159" t="str">
        <f>"2025"&amp;"年部门财政拨款收支预算总表"</f>
        <v>2025年部门财政拨款收支预算总表</v>
      </c>
      <c r="B2" s="159"/>
      <c r="C2" s="159"/>
      <c r="D2" s="159"/>
    </row>
    <row r="3" ht="18.75" customHeight="1" spans="1:4">
      <c r="A3" s="31" t="str">
        <f>"单位名称："&amp;"盈江县住房和城乡建设局"</f>
        <v>单位名称：盈江县住房和城乡建设局</v>
      </c>
      <c r="B3" s="160"/>
      <c r="C3" s="160"/>
      <c r="D3" s="89" t="s">
        <v>1</v>
      </c>
    </row>
    <row r="4" ht="19.5" customHeight="1" spans="1:4">
      <c r="A4" s="12" t="s">
        <v>146</v>
      </c>
      <c r="B4" s="14"/>
      <c r="C4" s="12" t="s">
        <v>147</v>
      </c>
      <c r="D4" s="14"/>
    </row>
    <row r="5" ht="21.75" customHeight="1" spans="1:4">
      <c r="A5" s="70" t="s">
        <v>148</v>
      </c>
      <c r="B5" s="11" t="s">
        <v>5</v>
      </c>
      <c r="C5" s="70" t="s">
        <v>149</v>
      </c>
      <c r="D5" s="11" t="s">
        <v>5</v>
      </c>
    </row>
    <row r="6" ht="17.25" customHeight="1" spans="1:4">
      <c r="A6" s="72"/>
      <c r="B6" s="18"/>
      <c r="C6" s="72"/>
      <c r="D6" s="18"/>
    </row>
    <row r="7" ht="19.5" customHeight="1" spans="1:4">
      <c r="A7" s="85" t="s">
        <v>150</v>
      </c>
      <c r="B7" s="23">
        <v>46864628.92</v>
      </c>
      <c r="C7" s="85" t="s">
        <v>151</v>
      </c>
      <c r="D7" s="23">
        <v>46864628.92</v>
      </c>
    </row>
    <row r="8" ht="19.5" customHeight="1" spans="1:4">
      <c r="A8" s="85" t="s">
        <v>152</v>
      </c>
      <c r="B8" s="23">
        <v>46864628.92</v>
      </c>
      <c r="C8" s="161" t="str">
        <f>"（"&amp;"一"&amp;"）"&amp;"一般公共服务支出"</f>
        <v>（一）一般公共服务支出</v>
      </c>
      <c r="D8" s="23">
        <v>8400</v>
      </c>
    </row>
    <row r="9" ht="19.5" customHeight="1" spans="1:4">
      <c r="A9" s="162" t="s">
        <v>153</v>
      </c>
      <c r="B9" s="23"/>
      <c r="C9" s="161" t="str">
        <f>"（"&amp;"二"&amp;"）"&amp;"社会保障和就业支出"</f>
        <v>（二）社会保障和就业支出</v>
      </c>
      <c r="D9" s="23">
        <v>1374806.21</v>
      </c>
    </row>
    <row r="10" ht="19.5" customHeight="1" spans="1:4">
      <c r="A10" s="162" t="s">
        <v>154</v>
      </c>
      <c r="B10" s="23"/>
      <c r="C10" s="161" t="str">
        <f>"（"&amp;"三"&amp;"）"&amp;"卫生健康支出"</f>
        <v>（三）卫生健康支出</v>
      </c>
      <c r="D10" s="23">
        <v>622297.42</v>
      </c>
    </row>
    <row r="11" ht="19.5" customHeight="1" spans="1:4">
      <c r="A11" s="162" t="s">
        <v>155</v>
      </c>
      <c r="B11" s="23"/>
      <c r="C11" s="161" t="str">
        <f>"（"&amp;"四"&amp;"）"&amp;"节能环保支出"</f>
        <v>（四）节能环保支出</v>
      </c>
      <c r="D11" s="23">
        <v>4600000</v>
      </c>
    </row>
    <row r="12" ht="19.5" customHeight="1" spans="1:4">
      <c r="A12" s="162" t="s">
        <v>152</v>
      </c>
      <c r="B12" s="23"/>
      <c r="C12" s="161" t="str">
        <f>"（"&amp;"五"&amp;"）"&amp;"城乡社区支出"</f>
        <v>（五）城乡社区支出</v>
      </c>
      <c r="D12" s="23">
        <v>37793472.6</v>
      </c>
    </row>
    <row r="13" ht="19.5" customHeight="1" spans="1:4">
      <c r="A13" s="162" t="s">
        <v>153</v>
      </c>
      <c r="B13" s="23"/>
      <c r="C13" s="161" t="str">
        <f>"（"&amp;"六"&amp;"）"&amp;"农林水支出"</f>
        <v>（六）农林水支出</v>
      </c>
      <c r="D13" s="23">
        <v>1643461.69</v>
      </c>
    </row>
    <row r="14" ht="19.5" customHeight="1" spans="1:4">
      <c r="A14" s="162" t="s">
        <v>154</v>
      </c>
      <c r="B14" s="23"/>
      <c r="C14" s="161" t="str">
        <f>"（"&amp;"七"&amp;"）"&amp;"住房保障支出"</f>
        <v>（七）住房保障支出</v>
      </c>
      <c r="D14" s="23">
        <v>822191</v>
      </c>
    </row>
    <row r="15" ht="19.5" customHeight="1" spans="1:4">
      <c r="A15" s="163"/>
      <c r="B15" s="23"/>
      <c r="C15" s="161"/>
      <c r="D15" s="23"/>
    </row>
    <row r="16" ht="19.5" customHeight="1" spans="1:4">
      <c r="A16" s="163"/>
      <c r="B16" s="23"/>
      <c r="C16" s="161"/>
      <c r="D16" s="23"/>
    </row>
    <row r="17" ht="19.5" customHeight="1" spans="1:4">
      <c r="A17" s="163"/>
      <c r="B17" s="23"/>
      <c r="C17" s="161"/>
      <c r="D17" s="23"/>
    </row>
    <row r="18" ht="19.5" customHeight="1" spans="1:4">
      <c r="A18" s="163"/>
      <c r="B18" s="23"/>
      <c r="C18" s="161"/>
      <c r="D18" s="23"/>
    </row>
    <row r="19" ht="19.5" customHeight="1" spans="1:4">
      <c r="A19" s="163"/>
      <c r="B19" s="23"/>
      <c r="C19" s="161"/>
      <c r="D19" s="23"/>
    </row>
    <row r="20" ht="19.5" customHeight="1" spans="1:4">
      <c r="A20" s="85"/>
      <c r="B20" s="23"/>
      <c r="C20" s="161"/>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1"/>
      <c r="B26" s="23"/>
      <c r="C26" s="85"/>
      <c r="D26" s="23"/>
    </row>
    <row r="27" ht="19.5" customHeight="1" spans="1:4">
      <c r="A27" s="85"/>
      <c r="B27" s="23"/>
      <c r="C27" s="85"/>
      <c r="D27" s="23"/>
    </row>
    <row r="28" customHeight="1" spans="1:4">
      <c r="A28" s="85"/>
      <c r="B28" s="23"/>
      <c r="C28" s="162"/>
      <c r="D28" s="23"/>
    </row>
    <row r="29" ht="19.5" customHeight="1" spans="1:4">
      <c r="A29" s="85"/>
      <c r="B29" s="23"/>
      <c r="C29" s="85"/>
      <c r="D29" s="23"/>
    </row>
    <row r="30" ht="19.5" customHeight="1" spans="1:4">
      <c r="A30" s="161"/>
      <c r="B30" s="23"/>
      <c r="C30" s="85"/>
      <c r="D30" s="23"/>
    </row>
    <row r="31" ht="18" customHeight="1" spans="1:4">
      <c r="A31" s="161"/>
      <c r="B31" s="23"/>
      <c r="C31" s="85"/>
      <c r="D31" s="23"/>
    </row>
    <row r="32" ht="18" customHeight="1" spans="1:4">
      <c r="A32" s="161"/>
      <c r="B32" s="23"/>
      <c r="C32" s="162"/>
      <c r="D32" s="23"/>
    </row>
    <row r="33" ht="18" customHeight="1" spans="1:4">
      <c r="A33" s="161"/>
      <c r="B33" s="23"/>
      <c r="C33" s="162"/>
      <c r="D33" s="23"/>
    </row>
    <row r="34" ht="19.5" customHeight="1" spans="1:4">
      <c r="A34" s="161"/>
      <c r="B34" s="164"/>
      <c r="C34" s="85"/>
      <c r="D34" s="164"/>
    </row>
    <row r="35" ht="19.5" customHeight="1" spans="1:4">
      <c r="A35" s="161"/>
      <c r="B35" s="23"/>
      <c r="C35" s="85" t="s">
        <v>156</v>
      </c>
      <c r="D35" s="23"/>
    </row>
    <row r="36" ht="19.5" customHeight="1" spans="1:4">
      <c r="A36" s="165" t="s">
        <v>24</v>
      </c>
      <c r="B36" s="23">
        <v>46864628.92</v>
      </c>
      <c r="C36" s="165" t="s">
        <v>25</v>
      </c>
      <c r="D36" s="23">
        <v>46864628.92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selection activeCell="J17" sqref="J17"/>
    </sheetView>
  </sheetViews>
  <sheetFormatPr defaultColWidth="10.2818181818182" defaultRowHeight="15" customHeight="1" outlineLevelCol="6"/>
  <cols>
    <col min="1" max="1" width="26.3454545454545" customWidth="1"/>
    <col min="2" max="2" width="26.4272727272727" customWidth="1"/>
    <col min="3" max="7" width="19.2818181818182" customWidth="1"/>
  </cols>
  <sheetData>
    <row r="1" ht="18.75" customHeight="1" spans="1:7">
      <c r="A1" s="121"/>
      <c r="B1" s="121"/>
      <c r="C1" s="121"/>
      <c r="D1" s="121"/>
      <c r="E1" s="121"/>
      <c r="F1" s="121"/>
      <c r="G1" s="126" t="s">
        <v>157</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"单位名称："&amp;"盈江县住房和城乡建设局"</f>
        <v>单位名称：盈江县住房和城乡建设局</v>
      </c>
      <c r="B3" s="151"/>
      <c r="C3" s="121"/>
      <c r="D3" s="121"/>
      <c r="E3" s="121"/>
      <c r="F3" s="121"/>
      <c r="G3" s="126" t="s">
        <v>1</v>
      </c>
    </row>
    <row r="4" ht="18.75" customHeight="1" spans="1:7">
      <c r="A4" s="152" t="s">
        <v>158</v>
      </c>
      <c r="B4" s="152"/>
      <c r="C4" s="152" t="s">
        <v>30</v>
      </c>
      <c r="D4" s="152" t="s">
        <v>52</v>
      </c>
      <c r="E4" s="152"/>
      <c r="F4" s="152"/>
      <c r="G4" s="152" t="s">
        <v>53</v>
      </c>
    </row>
    <row r="5" ht="18.75" customHeight="1" spans="1:7">
      <c r="A5" s="152" t="s">
        <v>48</v>
      </c>
      <c r="B5" s="152" t="s">
        <v>49</v>
      </c>
      <c r="C5" s="152"/>
      <c r="D5" s="152" t="s">
        <v>33</v>
      </c>
      <c r="E5" s="152" t="s">
        <v>159</v>
      </c>
      <c r="F5" s="152" t="s">
        <v>160</v>
      </c>
      <c r="G5" s="152"/>
    </row>
    <row r="6" s="127" customFormat="1" ht="18.75" customHeight="1" spans="1:7">
      <c r="A6" s="153" t="s">
        <v>59</v>
      </c>
      <c r="B6" s="153" t="s">
        <v>60</v>
      </c>
      <c r="C6" s="153" t="s">
        <v>61</v>
      </c>
      <c r="D6" s="153" t="s">
        <v>62</v>
      </c>
      <c r="E6" s="153" t="s">
        <v>63</v>
      </c>
      <c r="F6" s="153" t="s">
        <v>64</v>
      </c>
      <c r="G6" s="153" t="s">
        <v>65</v>
      </c>
    </row>
    <row r="7" s="127" customFormat="1" ht="18.75" customHeight="1" spans="1:7">
      <c r="A7" s="154" t="s">
        <v>74</v>
      </c>
      <c r="B7" s="154" t="s">
        <v>75</v>
      </c>
      <c r="C7" s="155">
        <v>8400</v>
      </c>
      <c r="D7" s="155">
        <v>8400</v>
      </c>
      <c r="E7" s="155">
        <v>8400</v>
      </c>
      <c r="F7" s="155"/>
      <c r="G7" s="155"/>
    </row>
    <row r="8" s="127" customFormat="1" ht="18.75" customHeight="1" outlineLevel="1" spans="1:7">
      <c r="A8" s="156" t="s">
        <v>76</v>
      </c>
      <c r="B8" s="156" t="s">
        <v>77</v>
      </c>
      <c r="C8" s="155">
        <v>8400</v>
      </c>
      <c r="D8" s="155">
        <v>8400</v>
      </c>
      <c r="E8" s="155">
        <v>8400</v>
      </c>
      <c r="F8" s="155"/>
      <c r="G8" s="155"/>
    </row>
    <row r="9" s="127" customFormat="1" ht="18.75" customHeight="1" outlineLevel="2" spans="1:7">
      <c r="A9" s="157" t="s">
        <v>78</v>
      </c>
      <c r="B9" s="157" t="s">
        <v>79</v>
      </c>
      <c r="C9" s="155">
        <v>8400</v>
      </c>
      <c r="D9" s="155">
        <v>8400</v>
      </c>
      <c r="E9" s="155">
        <v>8400</v>
      </c>
      <c r="F9" s="155"/>
      <c r="G9" s="155"/>
    </row>
    <row r="10" s="127" customFormat="1" ht="18.75" customHeight="1" spans="1:7">
      <c r="A10" s="154" t="s">
        <v>80</v>
      </c>
      <c r="B10" s="154" t="s">
        <v>81</v>
      </c>
      <c r="C10" s="155">
        <v>1374806.21</v>
      </c>
      <c r="D10" s="155">
        <v>1374806.21</v>
      </c>
      <c r="E10" s="155">
        <v>1316806.21</v>
      </c>
      <c r="F10" s="155">
        <v>58000</v>
      </c>
      <c r="G10" s="155"/>
    </row>
    <row r="11" s="127" customFormat="1" ht="18.75" customHeight="1" outlineLevel="1" spans="1:7">
      <c r="A11" s="156" t="s">
        <v>82</v>
      </c>
      <c r="B11" s="156" t="s">
        <v>83</v>
      </c>
      <c r="C11" s="155">
        <v>1306637.86</v>
      </c>
      <c r="D11" s="155">
        <v>1306637.86</v>
      </c>
      <c r="E11" s="155">
        <v>1248637.86</v>
      </c>
      <c r="F11" s="155">
        <v>58000</v>
      </c>
      <c r="G11" s="155"/>
    </row>
    <row r="12" s="127" customFormat="1" ht="18.75" customHeight="1" outlineLevel="2" spans="1:7">
      <c r="A12" s="157" t="s">
        <v>84</v>
      </c>
      <c r="B12" s="157" t="s">
        <v>85</v>
      </c>
      <c r="C12" s="155">
        <v>20000</v>
      </c>
      <c r="D12" s="155">
        <v>20000</v>
      </c>
      <c r="E12" s="155"/>
      <c r="F12" s="155">
        <v>20000</v>
      </c>
      <c r="G12" s="155"/>
    </row>
    <row r="13" s="127" customFormat="1" ht="18.75" customHeight="1" outlineLevel="2" spans="1:7">
      <c r="A13" s="157" t="s">
        <v>86</v>
      </c>
      <c r="B13" s="157" t="s">
        <v>87</v>
      </c>
      <c r="C13" s="155">
        <v>38000</v>
      </c>
      <c r="D13" s="155">
        <v>38000</v>
      </c>
      <c r="E13" s="155"/>
      <c r="F13" s="155">
        <v>38000</v>
      </c>
      <c r="G13" s="155"/>
    </row>
    <row r="14" s="127" customFormat="1" ht="25" customHeight="1" outlineLevel="2" spans="1:7">
      <c r="A14" s="157" t="s">
        <v>88</v>
      </c>
      <c r="B14" s="157" t="s">
        <v>89</v>
      </c>
      <c r="C14" s="155">
        <v>1156340.58</v>
      </c>
      <c r="D14" s="155">
        <v>1156340.58</v>
      </c>
      <c r="E14" s="155">
        <v>1156340.58</v>
      </c>
      <c r="F14" s="155"/>
      <c r="G14" s="155"/>
    </row>
    <row r="15" s="127" customFormat="1" ht="27" customHeight="1" outlineLevel="2" spans="1:7">
      <c r="A15" s="157" t="s">
        <v>90</v>
      </c>
      <c r="B15" s="157" t="s">
        <v>91</v>
      </c>
      <c r="C15" s="155">
        <v>92297.28</v>
      </c>
      <c r="D15" s="155">
        <v>92297.28</v>
      </c>
      <c r="E15" s="155">
        <v>92297.28</v>
      </c>
      <c r="F15" s="155"/>
      <c r="G15" s="155"/>
    </row>
    <row r="16" s="127" customFormat="1" ht="18.75" customHeight="1" outlineLevel="1" spans="1:7">
      <c r="A16" s="156" t="s">
        <v>92</v>
      </c>
      <c r="B16" s="156" t="s">
        <v>93</v>
      </c>
      <c r="C16" s="155">
        <v>25728</v>
      </c>
      <c r="D16" s="155">
        <v>25728</v>
      </c>
      <c r="E16" s="155">
        <v>25728</v>
      </c>
      <c r="F16" s="155"/>
      <c r="G16" s="155"/>
    </row>
    <row r="17" s="127" customFormat="1" ht="18.75" customHeight="1" outlineLevel="2" spans="1:7">
      <c r="A17" s="157" t="s">
        <v>94</v>
      </c>
      <c r="B17" s="157" t="s">
        <v>95</v>
      </c>
      <c r="C17" s="155">
        <v>25728</v>
      </c>
      <c r="D17" s="155">
        <v>25728</v>
      </c>
      <c r="E17" s="155">
        <v>25728</v>
      </c>
      <c r="F17" s="155"/>
      <c r="G17" s="155"/>
    </row>
    <row r="18" s="127" customFormat="1" ht="18.75" customHeight="1" outlineLevel="1" spans="1:7">
      <c r="A18" s="156" t="s">
        <v>96</v>
      </c>
      <c r="B18" s="156" t="s">
        <v>97</v>
      </c>
      <c r="C18" s="155">
        <v>42440.35</v>
      </c>
      <c r="D18" s="155">
        <v>42440.35</v>
      </c>
      <c r="E18" s="155">
        <v>42440.35</v>
      </c>
      <c r="F18" s="155"/>
      <c r="G18" s="155"/>
    </row>
    <row r="19" s="127" customFormat="1" ht="18.75" customHeight="1" outlineLevel="2" spans="1:7">
      <c r="A19" s="157" t="s">
        <v>98</v>
      </c>
      <c r="B19" s="157" t="s">
        <v>97</v>
      </c>
      <c r="C19" s="155">
        <v>42440.35</v>
      </c>
      <c r="D19" s="155">
        <v>42440.35</v>
      </c>
      <c r="E19" s="155">
        <v>42440.35</v>
      </c>
      <c r="F19" s="155"/>
      <c r="G19" s="155"/>
    </row>
    <row r="20" s="127" customFormat="1" ht="18.75" customHeight="1" spans="1:7">
      <c r="A20" s="154" t="s">
        <v>99</v>
      </c>
      <c r="B20" s="154" t="s">
        <v>100</v>
      </c>
      <c r="C20" s="155">
        <v>622297.42</v>
      </c>
      <c r="D20" s="155">
        <v>622297.42</v>
      </c>
      <c r="E20" s="155">
        <v>622297.42</v>
      </c>
      <c r="F20" s="155"/>
      <c r="G20" s="155"/>
    </row>
    <row r="21" s="127" customFormat="1" ht="18.75" customHeight="1" outlineLevel="1" spans="1:7">
      <c r="A21" s="156" t="s">
        <v>101</v>
      </c>
      <c r="B21" s="156" t="s">
        <v>102</v>
      </c>
      <c r="C21" s="155">
        <v>622297.42</v>
      </c>
      <c r="D21" s="155">
        <v>622297.42</v>
      </c>
      <c r="E21" s="155">
        <v>622297.42</v>
      </c>
      <c r="F21" s="155"/>
      <c r="G21" s="155"/>
    </row>
    <row r="22" s="127" customFormat="1" ht="33" customHeight="1" outlineLevel="2" spans="1:7">
      <c r="A22" s="157" t="s">
        <v>103</v>
      </c>
      <c r="B22" s="157" t="s">
        <v>104</v>
      </c>
      <c r="C22" s="155">
        <v>570943.16</v>
      </c>
      <c r="D22" s="155">
        <v>570943.16</v>
      </c>
      <c r="E22" s="155">
        <v>570943.16</v>
      </c>
      <c r="F22" s="155"/>
      <c r="G22" s="155"/>
    </row>
    <row r="23" s="127" customFormat="1" ht="27" customHeight="1" outlineLevel="2" spans="1:7">
      <c r="A23" s="157" t="s">
        <v>107</v>
      </c>
      <c r="B23" s="157" t="s">
        <v>108</v>
      </c>
      <c r="C23" s="155">
        <v>51354.26</v>
      </c>
      <c r="D23" s="155">
        <v>51354.26</v>
      </c>
      <c r="E23" s="155">
        <v>51354.26</v>
      </c>
      <c r="F23" s="155"/>
      <c r="G23" s="155"/>
    </row>
    <row r="24" s="127" customFormat="1" ht="18.75" customHeight="1" spans="1:7">
      <c r="A24" s="154" t="s">
        <v>109</v>
      </c>
      <c r="B24" s="154" t="s">
        <v>110</v>
      </c>
      <c r="C24" s="155">
        <v>4600000</v>
      </c>
      <c r="D24" s="155"/>
      <c r="E24" s="155"/>
      <c r="F24" s="155"/>
      <c r="G24" s="155">
        <v>4600000</v>
      </c>
    </row>
    <row r="25" s="127" customFormat="1" ht="18.75" customHeight="1" outlineLevel="1" spans="1:7">
      <c r="A25" s="156" t="s">
        <v>111</v>
      </c>
      <c r="B25" s="156" t="s">
        <v>112</v>
      </c>
      <c r="C25" s="155">
        <v>4600000</v>
      </c>
      <c r="D25" s="155"/>
      <c r="E25" s="155"/>
      <c r="F25" s="155"/>
      <c r="G25" s="155">
        <v>4600000</v>
      </c>
    </row>
    <row r="26" s="127" customFormat="1" ht="18.75" customHeight="1" outlineLevel="2" spans="1:7">
      <c r="A26" s="157" t="s">
        <v>113</v>
      </c>
      <c r="B26" s="157" t="s">
        <v>114</v>
      </c>
      <c r="C26" s="155">
        <v>1600000</v>
      </c>
      <c r="D26" s="155"/>
      <c r="E26" s="155"/>
      <c r="F26" s="155"/>
      <c r="G26" s="155">
        <v>1600000</v>
      </c>
    </row>
    <row r="27" s="127" customFormat="1" ht="18.75" customHeight="1" outlineLevel="2" spans="1:7">
      <c r="A27" s="157" t="s">
        <v>115</v>
      </c>
      <c r="B27" s="157" t="s">
        <v>116</v>
      </c>
      <c r="C27" s="155">
        <v>3000000</v>
      </c>
      <c r="D27" s="155"/>
      <c r="E27" s="155"/>
      <c r="F27" s="155"/>
      <c r="G27" s="155">
        <v>3000000</v>
      </c>
    </row>
    <row r="28" s="127" customFormat="1" ht="18.75" customHeight="1" spans="1:7">
      <c r="A28" s="154" t="s">
        <v>117</v>
      </c>
      <c r="B28" s="154" t="s">
        <v>118</v>
      </c>
      <c r="C28" s="155">
        <v>37793472.6</v>
      </c>
      <c r="D28" s="155">
        <v>6604772.6</v>
      </c>
      <c r="E28" s="155">
        <v>6071057</v>
      </c>
      <c r="F28" s="155">
        <v>533715.6</v>
      </c>
      <c r="G28" s="155">
        <v>31188700</v>
      </c>
    </row>
    <row r="29" s="127" customFormat="1" ht="18.75" customHeight="1" outlineLevel="1" spans="1:7">
      <c r="A29" s="156" t="s">
        <v>119</v>
      </c>
      <c r="B29" s="156" t="s">
        <v>120</v>
      </c>
      <c r="C29" s="155">
        <v>6616172.6</v>
      </c>
      <c r="D29" s="155">
        <v>6604772.6</v>
      </c>
      <c r="E29" s="155">
        <v>6071057</v>
      </c>
      <c r="F29" s="155">
        <v>533715.6</v>
      </c>
      <c r="G29" s="155">
        <v>11400</v>
      </c>
    </row>
    <row r="30" s="127" customFormat="1" ht="18.75" customHeight="1" outlineLevel="2" spans="1:7">
      <c r="A30" s="157" t="s">
        <v>121</v>
      </c>
      <c r="B30" s="157" t="s">
        <v>79</v>
      </c>
      <c r="C30" s="155">
        <v>6616172.6</v>
      </c>
      <c r="D30" s="155">
        <v>6604772.6</v>
      </c>
      <c r="E30" s="155">
        <v>6071057</v>
      </c>
      <c r="F30" s="155">
        <v>533715.6</v>
      </c>
      <c r="G30" s="155">
        <v>11400</v>
      </c>
    </row>
    <row r="31" s="127" customFormat="1" ht="18.75" customHeight="1" outlineLevel="1" spans="1:7">
      <c r="A31" s="156" t="s">
        <v>122</v>
      </c>
      <c r="B31" s="156" t="s">
        <v>123</v>
      </c>
      <c r="C31" s="155">
        <v>6977300</v>
      </c>
      <c r="D31" s="155"/>
      <c r="E31" s="155"/>
      <c r="F31" s="155"/>
      <c r="G31" s="155">
        <v>6977300</v>
      </c>
    </row>
    <row r="32" s="127" customFormat="1" ht="18.75" customHeight="1" outlineLevel="2" spans="1:7">
      <c r="A32" s="157" t="s">
        <v>124</v>
      </c>
      <c r="B32" s="157" t="s">
        <v>125</v>
      </c>
      <c r="C32" s="155">
        <v>3477300</v>
      </c>
      <c r="D32" s="155"/>
      <c r="E32" s="155"/>
      <c r="F32" s="155"/>
      <c r="G32" s="155">
        <v>3477300</v>
      </c>
    </row>
    <row r="33" s="127" customFormat="1" ht="18.75" customHeight="1" outlineLevel="2" spans="1:7">
      <c r="A33" s="157" t="s">
        <v>126</v>
      </c>
      <c r="B33" s="157" t="s">
        <v>127</v>
      </c>
      <c r="C33" s="155">
        <v>3500000</v>
      </c>
      <c r="D33" s="155"/>
      <c r="E33" s="155"/>
      <c r="F33" s="155"/>
      <c r="G33" s="155">
        <v>3500000</v>
      </c>
    </row>
    <row r="34" s="127" customFormat="1" ht="18.75" customHeight="1" outlineLevel="1" spans="1:7">
      <c r="A34" s="156" t="s">
        <v>128</v>
      </c>
      <c r="B34" s="156" t="s">
        <v>129</v>
      </c>
      <c r="C34" s="155">
        <v>24200000</v>
      </c>
      <c r="D34" s="155"/>
      <c r="E34" s="155"/>
      <c r="F34" s="155"/>
      <c r="G34" s="155">
        <v>24200000</v>
      </c>
    </row>
    <row r="35" s="127" customFormat="1" ht="18.75" customHeight="1" outlineLevel="2" spans="1:7">
      <c r="A35" s="157" t="s">
        <v>130</v>
      </c>
      <c r="B35" s="157" t="s">
        <v>129</v>
      </c>
      <c r="C35" s="155">
        <v>24200000</v>
      </c>
      <c r="D35" s="155"/>
      <c r="E35" s="155"/>
      <c r="F35" s="155"/>
      <c r="G35" s="155">
        <v>24200000</v>
      </c>
    </row>
    <row r="36" s="127" customFormat="1" ht="18.75" customHeight="1" spans="1:7">
      <c r="A36" s="154" t="s">
        <v>131</v>
      </c>
      <c r="B36" s="154" t="s">
        <v>132</v>
      </c>
      <c r="C36" s="155">
        <v>1643461.69</v>
      </c>
      <c r="D36" s="155"/>
      <c r="E36" s="155"/>
      <c r="F36" s="155"/>
      <c r="G36" s="155">
        <v>1643461.69</v>
      </c>
    </row>
    <row r="37" s="127" customFormat="1" ht="28" customHeight="1" outlineLevel="1" spans="1:7">
      <c r="A37" s="156" t="s">
        <v>133</v>
      </c>
      <c r="B37" s="156" t="s">
        <v>134</v>
      </c>
      <c r="C37" s="155">
        <v>1643461.69</v>
      </c>
      <c r="D37" s="155"/>
      <c r="E37" s="155"/>
      <c r="F37" s="155"/>
      <c r="G37" s="155">
        <v>1643461.69</v>
      </c>
    </row>
    <row r="38" s="127" customFormat="1" ht="18.75" customHeight="1" outlineLevel="2" spans="1:7">
      <c r="A38" s="157" t="s">
        <v>135</v>
      </c>
      <c r="B38" s="157" t="s">
        <v>136</v>
      </c>
      <c r="C38" s="155">
        <v>500000</v>
      </c>
      <c r="D38" s="155"/>
      <c r="E38" s="155"/>
      <c r="F38" s="155"/>
      <c r="G38" s="155">
        <v>500000</v>
      </c>
    </row>
    <row r="39" s="127" customFormat="1" ht="18.75" customHeight="1" outlineLevel="2" spans="1:7">
      <c r="A39" s="157" t="s">
        <v>137</v>
      </c>
      <c r="B39" s="157" t="s">
        <v>138</v>
      </c>
      <c r="C39" s="155">
        <v>1143461.69</v>
      </c>
      <c r="D39" s="155"/>
      <c r="E39" s="155"/>
      <c r="F39" s="155"/>
      <c r="G39" s="155">
        <v>1143461.69</v>
      </c>
    </row>
    <row r="40" s="127" customFormat="1" ht="18.75" customHeight="1" spans="1:7">
      <c r="A40" s="154" t="s">
        <v>139</v>
      </c>
      <c r="B40" s="154" t="s">
        <v>140</v>
      </c>
      <c r="C40" s="155">
        <v>822191</v>
      </c>
      <c r="D40" s="155">
        <v>822191</v>
      </c>
      <c r="E40" s="155">
        <v>822191</v>
      </c>
      <c r="F40" s="155"/>
      <c r="G40" s="155"/>
    </row>
    <row r="41" s="127" customFormat="1" ht="18.75" customHeight="1" outlineLevel="1" spans="1:7">
      <c r="A41" s="156" t="s">
        <v>141</v>
      </c>
      <c r="B41" s="156" t="s">
        <v>142</v>
      </c>
      <c r="C41" s="155">
        <v>822191</v>
      </c>
      <c r="D41" s="155">
        <v>822191</v>
      </c>
      <c r="E41" s="155">
        <v>822191</v>
      </c>
      <c r="F41" s="155"/>
      <c r="G41" s="155"/>
    </row>
    <row r="42" s="127" customFormat="1" ht="18.75" customHeight="1" outlineLevel="2" spans="1:7">
      <c r="A42" s="157" t="s">
        <v>143</v>
      </c>
      <c r="B42" s="157" t="s">
        <v>144</v>
      </c>
      <c r="C42" s="155">
        <v>822191</v>
      </c>
      <c r="D42" s="155">
        <v>822191</v>
      </c>
      <c r="E42" s="155">
        <v>822191</v>
      </c>
      <c r="F42" s="155"/>
      <c r="G42" s="155"/>
    </row>
    <row r="43" ht="18.75" customHeight="1" spans="1:7">
      <c r="A43" s="152" t="s">
        <v>30</v>
      </c>
      <c r="B43" s="152"/>
      <c r="C43" s="158">
        <v>46864628.92</v>
      </c>
      <c r="D43" s="158">
        <v>9432467.23</v>
      </c>
      <c r="E43" s="158">
        <v>8840751.63</v>
      </c>
      <c r="F43" s="158">
        <v>591715.6</v>
      </c>
      <c r="G43" s="158">
        <v>37432161.69</v>
      </c>
    </row>
  </sheetData>
  <mergeCells count="7">
    <mergeCell ref="A2:G2"/>
    <mergeCell ref="A3:C3"/>
    <mergeCell ref="A4:B4"/>
    <mergeCell ref="D4:F4"/>
    <mergeCell ref="A43:B43"/>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41"/>
      <c r="B1" s="141"/>
      <c r="C1" s="142"/>
      <c r="D1" s="1"/>
      <c r="E1" s="1"/>
      <c r="F1" s="143" t="s">
        <v>161</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"单位名称："&amp;"盈江县住房和城乡建设局"</f>
        <v>单位名称：盈江县住房和城乡建设局</v>
      </c>
      <c r="B3" s="141"/>
      <c r="C3" s="142"/>
      <c r="D3" s="3"/>
      <c r="E3" s="1"/>
      <c r="F3" s="143" t="s">
        <v>27</v>
      </c>
    </row>
    <row r="4" ht="19.5" customHeight="1" spans="1:6">
      <c r="A4" s="11" t="s">
        <v>162</v>
      </c>
      <c r="B4" s="70" t="s">
        <v>163</v>
      </c>
      <c r="C4" s="12" t="s">
        <v>164</v>
      </c>
      <c r="D4" s="13"/>
      <c r="E4" s="14"/>
      <c r="F4" s="70" t="s">
        <v>165</v>
      </c>
    </row>
    <row r="5" ht="19.5" customHeight="1" spans="1:6">
      <c r="A5" s="18"/>
      <c r="B5" s="72"/>
      <c r="C5" s="35" t="s">
        <v>33</v>
      </c>
      <c r="D5" s="35" t="s">
        <v>166</v>
      </c>
      <c r="E5" s="35" t="s">
        <v>167</v>
      </c>
      <c r="F5" s="72"/>
    </row>
    <row r="6" ht="18.75" customHeight="1" spans="1:6">
      <c r="A6" s="146">
        <v>1</v>
      </c>
      <c r="B6" s="146">
        <v>2</v>
      </c>
      <c r="C6" s="147">
        <v>3</v>
      </c>
      <c r="D6" s="146">
        <v>4</v>
      </c>
      <c r="E6" s="146">
        <v>5</v>
      </c>
      <c r="F6" s="146">
        <v>6</v>
      </c>
    </row>
    <row r="7" ht="24.75" customHeight="1" spans="1:6">
      <c r="A7" s="148">
        <v>126700</v>
      </c>
      <c r="B7" s="148"/>
      <c r="C7" s="149">
        <v>106700</v>
      </c>
      <c r="D7" s="148"/>
      <c r="E7" s="148">
        <v>106700</v>
      </c>
      <c r="F7" s="148">
        <v>20000</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workbookViewId="0">
      <selection activeCell="L10" sqref="L10"/>
    </sheetView>
  </sheetViews>
  <sheetFormatPr defaultColWidth="10.2818181818182" defaultRowHeight="15" customHeight="1"/>
  <cols>
    <col min="1" max="2" width="12.4181818181818" style="127" customWidth="1"/>
    <col min="3" max="3" width="10.8454545454545" style="127" customWidth="1"/>
    <col min="4" max="4" width="6" style="127" customWidth="1"/>
    <col min="5" max="5" width="10.5727272727273" style="127" customWidth="1"/>
    <col min="6" max="6" width="5.57272727272727" style="127" customWidth="1"/>
    <col min="7" max="7" width="8.71818181818182" style="127" customWidth="1"/>
    <col min="8" max="8" width="12.9181818181818" style="127" customWidth="1"/>
    <col min="9" max="9" width="12.2818181818182" style="127" customWidth="1"/>
    <col min="10" max="11" width="6" style="127" customWidth="1"/>
    <col min="12" max="12" width="12.2818181818182" style="127" customWidth="1"/>
    <col min="13" max="13" width="3.71818181818182" style="127" customWidth="1"/>
    <col min="14" max="14" width="5.04545454545455" style="127" customWidth="1"/>
    <col min="15" max="15" width="5.77272727272727" style="127" customWidth="1"/>
    <col min="16" max="16" width="6.57272727272727" style="127" customWidth="1"/>
    <col min="17" max="17" width="4.77272727272727" style="127" customWidth="1"/>
    <col min="18" max="18" width="4.28181818181818" style="127" customWidth="1"/>
    <col min="19" max="23" width="4.71818181818182" style="127" customWidth="1"/>
    <col min="24" max="16384" width="10.2818181818182" style="127"/>
  </cols>
  <sheetData>
    <row r="1" ht="18.75" customHeight="1" spans="1:23">
      <c r="A1" s="136"/>
      <c r="B1" s="136"/>
      <c r="C1" s="136"/>
      <c r="D1" s="136"/>
      <c r="E1" s="136"/>
      <c r="F1" s="136"/>
      <c r="G1" s="136"/>
      <c r="H1" s="136"/>
      <c r="I1" s="136"/>
      <c r="J1" s="136"/>
      <c r="K1" s="136"/>
      <c r="L1" s="136"/>
      <c r="M1" s="136"/>
      <c r="N1" s="136"/>
      <c r="O1" s="136"/>
      <c r="P1" s="136"/>
      <c r="Q1" s="136"/>
      <c r="R1" s="136"/>
      <c r="S1" s="136"/>
      <c r="T1" s="140" t="s">
        <v>168</v>
      </c>
      <c r="U1" s="140"/>
      <c r="V1" s="140"/>
      <c r="W1" s="140"/>
    </row>
    <row r="2" ht="45.75" customHeight="1" spans="1:23">
      <c r="A2" s="137" t="s">
        <v>169</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"单位名称："&amp;"盈江县住房和城乡建设局"</f>
        <v>单位名称：盈江县住房和城乡建设局</v>
      </c>
      <c r="B3" s="136"/>
      <c r="C3" s="136"/>
      <c r="D3" s="136"/>
      <c r="E3" s="136"/>
      <c r="F3" s="136"/>
      <c r="G3" s="136"/>
      <c r="H3" s="136"/>
      <c r="I3" s="136"/>
      <c r="J3" s="136"/>
      <c r="K3" s="136"/>
      <c r="L3" s="136"/>
      <c r="M3" s="136"/>
      <c r="N3" s="136"/>
      <c r="O3" s="136"/>
      <c r="P3" s="136"/>
      <c r="Q3" s="136"/>
      <c r="R3" s="136"/>
      <c r="S3" s="136"/>
      <c r="T3" s="140" t="s">
        <v>27</v>
      </c>
      <c r="U3" s="140"/>
      <c r="V3" s="140"/>
      <c r="W3" s="140"/>
    </row>
    <row r="4" ht="18.75" customHeight="1" spans="1:23">
      <c r="A4" s="138" t="s">
        <v>170</v>
      </c>
      <c r="B4" s="138" t="s">
        <v>171</v>
      </c>
      <c r="C4" s="138" t="s">
        <v>172</v>
      </c>
      <c r="D4" s="138" t="s">
        <v>173</v>
      </c>
      <c r="E4" s="138" t="s">
        <v>174</v>
      </c>
      <c r="F4" s="138" t="s">
        <v>175</v>
      </c>
      <c r="G4" s="138" t="s">
        <v>176</v>
      </c>
      <c r="H4" s="138" t="s">
        <v>177</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178</v>
      </c>
      <c r="I5" s="138" t="s">
        <v>34</v>
      </c>
      <c r="J5" s="138" t="s">
        <v>179</v>
      </c>
      <c r="K5" s="138" t="s">
        <v>180</v>
      </c>
      <c r="L5" s="138" t="s">
        <v>181</v>
      </c>
      <c r="M5" s="138" t="s">
        <v>182</v>
      </c>
      <c r="N5" s="138" t="s">
        <v>183</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184</v>
      </c>
      <c r="J6" s="138" t="s">
        <v>179</v>
      </c>
      <c r="K6" s="138" t="s">
        <v>180</v>
      </c>
      <c r="L6" s="138" t="s">
        <v>181</v>
      </c>
      <c r="M6" s="138" t="s">
        <v>182</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185</v>
      </c>
      <c r="Q8" s="138" t="s">
        <v>186</v>
      </c>
      <c r="R8" s="138" t="s">
        <v>187</v>
      </c>
      <c r="S8" s="138" t="s">
        <v>188</v>
      </c>
      <c r="T8" s="138" t="s">
        <v>189</v>
      </c>
      <c r="U8" s="138" t="s">
        <v>190</v>
      </c>
      <c r="V8" s="138" t="s">
        <v>191</v>
      </c>
      <c r="W8" s="138" t="s">
        <v>192</v>
      </c>
    </row>
    <row r="9" ht="53.25" customHeight="1" spans="1:23">
      <c r="A9" s="133" t="s">
        <v>46</v>
      </c>
      <c r="B9" s="133"/>
      <c r="C9" s="133"/>
      <c r="D9" s="133"/>
      <c r="E9" s="133"/>
      <c r="F9" s="133"/>
      <c r="G9" s="133"/>
      <c r="H9" s="135">
        <v>9432467.23</v>
      </c>
      <c r="I9" s="135">
        <v>9432467.23</v>
      </c>
      <c r="J9" s="135"/>
      <c r="K9" s="135"/>
      <c r="L9" s="135">
        <v>9432467.23</v>
      </c>
      <c r="M9" s="135"/>
      <c r="N9" s="135"/>
      <c r="O9" s="135"/>
      <c r="P9" s="135"/>
      <c r="Q9" s="135"/>
      <c r="R9" s="135"/>
      <c r="S9" s="135"/>
      <c r="T9" s="135"/>
      <c r="U9" s="135"/>
      <c r="V9" s="135"/>
      <c r="W9" s="135"/>
    </row>
    <row r="10" s="127" customFormat="1" ht="53.25" customHeight="1" outlineLevel="1" spans="1:23">
      <c r="A10" s="133" t="s">
        <v>46</v>
      </c>
      <c r="B10" s="133" t="s">
        <v>193</v>
      </c>
      <c r="C10" s="133" t="s">
        <v>194</v>
      </c>
      <c r="D10" s="133" t="s">
        <v>121</v>
      </c>
      <c r="E10" s="133" t="s">
        <v>79</v>
      </c>
      <c r="F10" s="133" t="s">
        <v>195</v>
      </c>
      <c r="G10" s="133" t="s">
        <v>196</v>
      </c>
      <c r="H10" s="135">
        <v>1741308</v>
      </c>
      <c r="I10" s="135">
        <v>1741308</v>
      </c>
      <c r="J10" s="135"/>
      <c r="K10" s="135"/>
      <c r="L10" s="135">
        <v>1741308</v>
      </c>
      <c r="M10" s="135"/>
      <c r="N10" s="135"/>
      <c r="O10" s="135"/>
      <c r="P10" s="135"/>
      <c r="Q10" s="135"/>
      <c r="R10" s="135"/>
      <c r="S10" s="135"/>
      <c r="T10" s="135"/>
      <c r="U10" s="135"/>
      <c r="V10" s="135"/>
      <c r="W10" s="135"/>
    </row>
    <row r="11" s="127" customFormat="1" ht="53.25" customHeight="1" outlineLevel="1" spans="1:23">
      <c r="A11" s="133" t="s">
        <v>46</v>
      </c>
      <c r="B11" s="133" t="s">
        <v>197</v>
      </c>
      <c r="C11" s="133" t="s">
        <v>198</v>
      </c>
      <c r="D11" s="133" t="s">
        <v>121</v>
      </c>
      <c r="E11" s="133" t="s">
        <v>79</v>
      </c>
      <c r="F11" s="133" t="s">
        <v>195</v>
      </c>
      <c r="G11" s="133" t="s">
        <v>196</v>
      </c>
      <c r="H11" s="135">
        <v>779904</v>
      </c>
      <c r="I11" s="135">
        <v>779904</v>
      </c>
      <c r="J11" s="135"/>
      <c r="K11" s="135"/>
      <c r="L11" s="135">
        <v>779904</v>
      </c>
      <c r="M11" s="133"/>
      <c r="N11" s="135"/>
      <c r="O11" s="135"/>
      <c r="P11" s="135"/>
      <c r="Q11" s="135"/>
      <c r="R11" s="135"/>
      <c r="S11" s="135"/>
      <c r="T11" s="135"/>
      <c r="U11" s="135"/>
      <c r="V11" s="135"/>
      <c r="W11" s="135"/>
    </row>
    <row r="12" s="127" customFormat="1" ht="53.25" customHeight="1" outlineLevel="1" spans="1:23">
      <c r="A12" s="133" t="s">
        <v>46</v>
      </c>
      <c r="B12" s="133" t="s">
        <v>197</v>
      </c>
      <c r="C12" s="133" t="s">
        <v>198</v>
      </c>
      <c r="D12" s="133" t="s">
        <v>121</v>
      </c>
      <c r="E12" s="133" t="s">
        <v>79</v>
      </c>
      <c r="F12" s="133" t="s">
        <v>199</v>
      </c>
      <c r="G12" s="133" t="s">
        <v>200</v>
      </c>
      <c r="H12" s="135">
        <v>1003476</v>
      </c>
      <c r="I12" s="135">
        <v>1003476</v>
      </c>
      <c r="J12" s="135"/>
      <c r="K12" s="135"/>
      <c r="L12" s="135">
        <v>1003476</v>
      </c>
      <c r="M12" s="133"/>
      <c r="N12" s="135"/>
      <c r="O12" s="135"/>
      <c r="P12" s="135"/>
      <c r="Q12" s="135"/>
      <c r="R12" s="135"/>
      <c r="S12" s="135"/>
      <c r="T12" s="135"/>
      <c r="U12" s="135"/>
      <c r="V12" s="135"/>
      <c r="W12" s="135"/>
    </row>
    <row r="13" s="127" customFormat="1" ht="53.25" customHeight="1" outlineLevel="1" spans="1:23">
      <c r="A13" s="133" t="s">
        <v>46</v>
      </c>
      <c r="B13" s="133" t="s">
        <v>193</v>
      </c>
      <c r="C13" s="133" t="s">
        <v>194</v>
      </c>
      <c r="D13" s="133" t="s">
        <v>121</v>
      </c>
      <c r="E13" s="133" t="s">
        <v>79</v>
      </c>
      <c r="F13" s="133" t="s">
        <v>199</v>
      </c>
      <c r="G13" s="133" t="s">
        <v>200</v>
      </c>
      <c r="H13" s="135">
        <v>223980</v>
      </c>
      <c r="I13" s="135">
        <v>223980</v>
      </c>
      <c r="J13" s="135"/>
      <c r="K13" s="135"/>
      <c r="L13" s="135">
        <v>223980</v>
      </c>
      <c r="M13" s="133"/>
      <c r="N13" s="135"/>
      <c r="O13" s="135"/>
      <c r="P13" s="135"/>
      <c r="Q13" s="135"/>
      <c r="R13" s="135"/>
      <c r="S13" s="135"/>
      <c r="T13" s="135"/>
      <c r="U13" s="135"/>
      <c r="V13" s="135"/>
      <c r="W13" s="135"/>
    </row>
    <row r="14" s="127" customFormat="1" ht="53.25" customHeight="1" outlineLevel="1" spans="1:23">
      <c r="A14" s="133" t="s">
        <v>46</v>
      </c>
      <c r="B14" s="133" t="s">
        <v>197</v>
      </c>
      <c r="C14" s="133" t="s">
        <v>198</v>
      </c>
      <c r="D14" s="133" t="s">
        <v>121</v>
      </c>
      <c r="E14" s="133" t="s">
        <v>79</v>
      </c>
      <c r="F14" s="133" t="s">
        <v>201</v>
      </c>
      <c r="G14" s="133" t="s">
        <v>202</v>
      </c>
      <c r="H14" s="135">
        <v>64992</v>
      </c>
      <c r="I14" s="135">
        <v>64992</v>
      </c>
      <c r="J14" s="135"/>
      <c r="K14" s="135"/>
      <c r="L14" s="135">
        <v>64992</v>
      </c>
      <c r="M14" s="133"/>
      <c r="N14" s="135"/>
      <c r="O14" s="135"/>
      <c r="P14" s="135"/>
      <c r="Q14" s="135"/>
      <c r="R14" s="135"/>
      <c r="S14" s="135"/>
      <c r="T14" s="135"/>
      <c r="U14" s="135"/>
      <c r="V14" s="135"/>
      <c r="W14" s="135"/>
    </row>
    <row r="15" s="127" customFormat="1" ht="53.25" customHeight="1" outlineLevel="1" spans="1:23">
      <c r="A15" s="133" t="s">
        <v>46</v>
      </c>
      <c r="B15" s="133" t="s">
        <v>203</v>
      </c>
      <c r="C15" s="133" t="s">
        <v>204</v>
      </c>
      <c r="D15" s="133" t="s">
        <v>121</v>
      </c>
      <c r="E15" s="133" t="s">
        <v>79</v>
      </c>
      <c r="F15" s="133" t="s">
        <v>201</v>
      </c>
      <c r="G15" s="133" t="s">
        <v>202</v>
      </c>
      <c r="H15" s="135">
        <v>341400</v>
      </c>
      <c r="I15" s="135">
        <v>341400</v>
      </c>
      <c r="J15" s="135"/>
      <c r="K15" s="135"/>
      <c r="L15" s="135">
        <v>341400</v>
      </c>
      <c r="M15" s="133"/>
      <c r="N15" s="135"/>
      <c r="O15" s="135"/>
      <c r="P15" s="135"/>
      <c r="Q15" s="135"/>
      <c r="R15" s="135"/>
      <c r="S15" s="135"/>
      <c r="T15" s="135"/>
      <c r="U15" s="135"/>
      <c r="V15" s="135"/>
      <c r="W15" s="135"/>
    </row>
    <row r="16" s="127" customFormat="1" ht="53.25" customHeight="1" outlineLevel="1" spans="1:23">
      <c r="A16" s="133" t="s">
        <v>46</v>
      </c>
      <c r="B16" s="133" t="s">
        <v>193</v>
      </c>
      <c r="C16" s="133" t="s">
        <v>194</v>
      </c>
      <c r="D16" s="133" t="s">
        <v>121</v>
      </c>
      <c r="E16" s="133" t="s">
        <v>79</v>
      </c>
      <c r="F16" s="133" t="s">
        <v>205</v>
      </c>
      <c r="G16" s="133" t="s">
        <v>206</v>
      </c>
      <c r="H16" s="135">
        <v>145109</v>
      </c>
      <c r="I16" s="135">
        <v>145109</v>
      </c>
      <c r="J16" s="135"/>
      <c r="K16" s="135"/>
      <c r="L16" s="135">
        <v>145109</v>
      </c>
      <c r="M16" s="133"/>
      <c r="N16" s="135"/>
      <c r="O16" s="135"/>
      <c r="P16" s="135"/>
      <c r="Q16" s="135"/>
      <c r="R16" s="135"/>
      <c r="S16" s="135"/>
      <c r="T16" s="135"/>
      <c r="U16" s="135"/>
      <c r="V16" s="135"/>
      <c r="W16" s="135"/>
    </row>
    <row r="17" s="127" customFormat="1" ht="53.25" customHeight="1" outlineLevel="1" spans="1:23">
      <c r="A17" s="133" t="s">
        <v>46</v>
      </c>
      <c r="B17" s="133" t="s">
        <v>193</v>
      </c>
      <c r="C17" s="133" t="s">
        <v>194</v>
      </c>
      <c r="D17" s="133" t="s">
        <v>121</v>
      </c>
      <c r="E17" s="133" t="s">
        <v>79</v>
      </c>
      <c r="F17" s="133" t="s">
        <v>205</v>
      </c>
      <c r="G17" s="133" t="s">
        <v>206</v>
      </c>
      <c r="H17" s="135">
        <v>586440</v>
      </c>
      <c r="I17" s="135">
        <v>586440</v>
      </c>
      <c r="J17" s="135"/>
      <c r="K17" s="135"/>
      <c r="L17" s="135">
        <v>586440</v>
      </c>
      <c r="M17" s="133"/>
      <c r="N17" s="135"/>
      <c r="O17" s="135"/>
      <c r="P17" s="135"/>
      <c r="Q17" s="135"/>
      <c r="R17" s="135"/>
      <c r="S17" s="135"/>
      <c r="T17" s="135"/>
      <c r="U17" s="135"/>
      <c r="V17" s="135"/>
      <c r="W17" s="135"/>
    </row>
    <row r="18" s="127" customFormat="1" ht="53.25" customHeight="1" outlineLevel="1" spans="1:23">
      <c r="A18" s="133" t="s">
        <v>46</v>
      </c>
      <c r="B18" s="133" t="s">
        <v>207</v>
      </c>
      <c r="C18" s="133" t="s">
        <v>208</v>
      </c>
      <c r="D18" s="133" t="s">
        <v>121</v>
      </c>
      <c r="E18" s="133" t="s">
        <v>79</v>
      </c>
      <c r="F18" s="133" t="s">
        <v>205</v>
      </c>
      <c r="G18" s="133" t="s">
        <v>206</v>
      </c>
      <c r="H18" s="135">
        <v>540000</v>
      </c>
      <c r="I18" s="135">
        <v>540000</v>
      </c>
      <c r="J18" s="135"/>
      <c r="K18" s="135"/>
      <c r="L18" s="135">
        <v>540000</v>
      </c>
      <c r="M18" s="133"/>
      <c r="N18" s="135"/>
      <c r="O18" s="135"/>
      <c r="P18" s="135"/>
      <c r="Q18" s="135"/>
      <c r="R18" s="135"/>
      <c r="S18" s="135"/>
      <c r="T18" s="135"/>
      <c r="U18" s="135"/>
      <c r="V18" s="135"/>
      <c r="W18" s="135"/>
    </row>
    <row r="19" s="127" customFormat="1" ht="53.25" customHeight="1" outlineLevel="1" spans="1:23">
      <c r="A19" s="133" t="s">
        <v>46</v>
      </c>
      <c r="B19" s="133" t="s">
        <v>209</v>
      </c>
      <c r="C19" s="133" t="s">
        <v>210</v>
      </c>
      <c r="D19" s="133" t="s">
        <v>121</v>
      </c>
      <c r="E19" s="133" t="s">
        <v>79</v>
      </c>
      <c r="F19" s="133" t="s">
        <v>205</v>
      </c>
      <c r="G19" s="133" t="s">
        <v>206</v>
      </c>
      <c r="H19" s="135">
        <v>599448</v>
      </c>
      <c r="I19" s="135">
        <v>599448</v>
      </c>
      <c r="J19" s="135"/>
      <c r="K19" s="135"/>
      <c r="L19" s="135">
        <v>599448</v>
      </c>
      <c r="M19" s="133"/>
      <c r="N19" s="135"/>
      <c r="O19" s="135"/>
      <c r="P19" s="135"/>
      <c r="Q19" s="135"/>
      <c r="R19" s="135"/>
      <c r="S19" s="135"/>
      <c r="T19" s="135"/>
      <c r="U19" s="135"/>
      <c r="V19" s="135"/>
      <c r="W19" s="135"/>
    </row>
    <row r="20" s="127" customFormat="1" ht="53.25" customHeight="1" outlineLevel="1" spans="1:23">
      <c r="A20" s="133" t="s">
        <v>46</v>
      </c>
      <c r="B20" s="133" t="s">
        <v>211</v>
      </c>
      <c r="C20" s="133" t="s">
        <v>212</v>
      </c>
      <c r="D20" s="133" t="s">
        <v>88</v>
      </c>
      <c r="E20" s="133" t="s">
        <v>89</v>
      </c>
      <c r="F20" s="133" t="s">
        <v>213</v>
      </c>
      <c r="G20" s="133" t="s">
        <v>214</v>
      </c>
      <c r="H20" s="135">
        <v>1156340.58</v>
      </c>
      <c r="I20" s="135">
        <v>1156340.58</v>
      </c>
      <c r="J20" s="135"/>
      <c r="K20" s="135"/>
      <c r="L20" s="135">
        <v>1156340.58</v>
      </c>
      <c r="M20" s="133"/>
      <c r="N20" s="135"/>
      <c r="O20" s="135"/>
      <c r="P20" s="135"/>
      <c r="Q20" s="135"/>
      <c r="R20" s="135"/>
      <c r="S20" s="135"/>
      <c r="T20" s="135"/>
      <c r="U20" s="135"/>
      <c r="V20" s="135"/>
      <c r="W20" s="135"/>
    </row>
    <row r="21" s="127" customFormat="1" ht="53.25" customHeight="1" outlineLevel="1" spans="1:23">
      <c r="A21" s="133" t="s">
        <v>46</v>
      </c>
      <c r="B21" s="133" t="s">
        <v>211</v>
      </c>
      <c r="C21" s="133" t="s">
        <v>212</v>
      </c>
      <c r="D21" s="133" t="s">
        <v>88</v>
      </c>
      <c r="E21" s="133" t="s">
        <v>89</v>
      </c>
      <c r="F21" s="133" t="s">
        <v>213</v>
      </c>
      <c r="G21" s="133" t="s">
        <v>214</v>
      </c>
      <c r="H21" s="135"/>
      <c r="I21" s="135"/>
      <c r="J21" s="135"/>
      <c r="K21" s="135"/>
      <c r="L21" s="135"/>
      <c r="M21" s="133"/>
      <c r="N21" s="135"/>
      <c r="O21" s="135"/>
      <c r="P21" s="135"/>
      <c r="Q21" s="135"/>
      <c r="R21" s="135"/>
      <c r="S21" s="135"/>
      <c r="T21" s="135"/>
      <c r="U21" s="135"/>
      <c r="V21" s="135"/>
      <c r="W21" s="135"/>
    </row>
    <row r="22" s="127" customFormat="1" ht="53.25" customHeight="1" outlineLevel="1" spans="1:23">
      <c r="A22" s="133" t="s">
        <v>46</v>
      </c>
      <c r="B22" s="133" t="s">
        <v>211</v>
      </c>
      <c r="C22" s="133" t="s">
        <v>212</v>
      </c>
      <c r="D22" s="133" t="s">
        <v>90</v>
      </c>
      <c r="E22" s="133" t="s">
        <v>91</v>
      </c>
      <c r="F22" s="133" t="s">
        <v>215</v>
      </c>
      <c r="G22" s="133" t="s">
        <v>216</v>
      </c>
      <c r="H22" s="135">
        <v>92297.28</v>
      </c>
      <c r="I22" s="135">
        <v>92297.28</v>
      </c>
      <c r="J22" s="135"/>
      <c r="K22" s="135"/>
      <c r="L22" s="135">
        <v>92297.28</v>
      </c>
      <c r="M22" s="133"/>
      <c r="N22" s="135"/>
      <c r="O22" s="135"/>
      <c r="P22" s="135"/>
      <c r="Q22" s="135"/>
      <c r="R22" s="135"/>
      <c r="S22" s="135"/>
      <c r="T22" s="135"/>
      <c r="U22" s="135"/>
      <c r="V22" s="135"/>
      <c r="W22" s="135"/>
    </row>
    <row r="23" s="127" customFormat="1" ht="53.25" customHeight="1" outlineLevel="1" spans="1:23">
      <c r="A23" s="133" t="s">
        <v>46</v>
      </c>
      <c r="B23" s="133" t="s">
        <v>211</v>
      </c>
      <c r="C23" s="133" t="s">
        <v>212</v>
      </c>
      <c r="D23" s="133" t="s">
        <v>103</v>
      </c>
      <c r="E23" s="133" t="s">
        <v>104</v>
      </c>
      <c r="F23" s="133" t="s">
        <v>217</v>
      </c>
      <c r="G23" s="133" t="s">
        <v>218</v>
      </c>
      <c r="H23" s="135">
        <v>542034.65</v>
      </c>
      <c r="I23" s="135">
        <v>542034.65</v>
      </c>
      <c r="J23" s="135"/>
      <c r="K23" s="135"/>
      <c r="L23" s="135">
        <v>542034.65</v>
      </c>
      <c r="M23" s="133"/>
      <c r="N23" s="135"/>
      <c r="O23" s="135"/>
      <c r="P23" s="135"/>
      <c r="Q23" s="135"/>
      <c r="R23" s="135"/>
      <c r="S23" s="135"/>
      <c r="T23" s="135"/>
      <c r="U23" s="135"/>
      <c r="V23" s="135"/>
      <c r="W23" s="135"/>
    </row>
    <row r="24" ht="53.25" customHeight="1" outlineLevel="1" spans="1:23">
      <c r="A24" s="133" t="s">
        <v>46</v>
      </c>
      <c r="B24" s="133" t="s">
        <v>211</v>
      </c>
      <c r="C24" s="133" t="s">
        <v>212</v>
      </c>
      <c r="D24" s="133" t="s">
        <v>107</v>
      </c>
      <c r="E24" s="133" t="s">
        <v>108</v>
      </c>
      <c r="F24" s="133" t="s">
        <v>219</v>
      </c>
      <c r="G24" s="133" t="s">
        <v>220</v>
      </c>
      <c r="H24" s="135"/>
      <c r="I24" s="135"/>
      <c r="J24" s="135"/>
      <c r="K24" s="135"/>
      <c r="L24" s="135"/>
      <c r="M24" s="133"/>
      <c r="N24" s="135"/>
      <c r="O24" s="135"/>
      <c r="P24" s="135"/>
      <c r="Q24" s="135"/>
      <c r="R24" s="135"/>
      <c r="S24" s="135"/>
      <c r="T24" s="135"/>
      <c r="U24" s="135"/>
      <c r="V24" s="135"/>
      <c r="W24" s="135"/>
    </row>
    <row r="25" s="127" customFormat="1" ht="53.25" customHeight="1" outlineLevel="1" spans="1:23">
      <c r="A25" s="133" t="s">
        <v>46</v>
      </c>
      <c r="B25" s="133" t="s">
        <v>211</v>
      </c>
      <c r="C25" s="133" t="s">
        <v>212</v>
      </c>
      <c r="D25" s="133" t="s">
        <v>107</v>
      </c>
      <c r="E25" s="133" t="s">
        <v>108</v>
      </c>
      <c r="F25" s="133" t="s">
        <v>219</v>
      </c>
      <c r="G25" s="133" t="s">
        <v>220</v>
      </c>
      <c r="H25" s="135">
        <v>14454.26</v>
      </c>
      <c r="I25" s="135">
        <v>14454.26</v>
      </c>
      <c r="J25" s="135"/>
      <c r="K25" s="135"/>
      <c r="L25" s="135">
        <v>14454.26</v>
      </c>
      <c r="M25" s="133"/>
      <c r="N25" s="135"/>
      <c r="O25" s="135"/>
      <c r="P25" s="135"/>
      <c r="Q25" s="135"/>
      <c r="R25" s="135"/>
      <c r="S25" s="135"/>
      <c r="T25" s="135"/>
      <c r="U25" s="135"/>
      <c r="V25" s="135"/>
      <c r="W25" s="135"/>
    </row>
    <row r="26" ht="53.25" customHeight="1" outlineLevel="1" spans="1:23">
      <c r="A26" s="133" t="s">
        <v>46</v>
      </c>
      <c r="B26" s="133" t="s">
        <v>211</v>
      </c>
      <c r="C26" s="133" t="s">
        <v>212</v>
      </c>
      <c r="D26" s="133" t="s">
        <v>105</v>
      </c>
      <c r="E26" s="133" t="s">
        <v>106</v>
      </c>
      <c r="F26" s="133" t="s">
        <v>217</v>
      </c>
      <c r="G26" s="133" t="s">
        <v>218</v>
      </c>
      <c r="H26" s="135"/>
      <c r="I26" s="135"/>
      <c r="J26" s="135"/>
      <c r="K26" s="135"/>
      <c r="L26" s="135"/>
      <c r="M26" s="133"/>
      <c r="N26" s="135"/>
      <c r="O26" s="135"/>
      <c r="P26" s="135"/>
      <c r="Q26" s="135"/>
      <c r="R26" s="135"/>
      <c r="S26" s="135"/>
      <c r="T26" s="135"/>
      <c r="U26" s="135"/>
      <c r="V26" s="135"/>
      <c r="W26" s="135"/>
    </row>
    <row r="27" s="127" customFormat="1" ht="53.25" customHeight="1" outlineLevel="1" spans="1:23">
      <c r="A27" s="133" t="s">
        <v>46</v>
      </c>
      <c r="B27" s="133" t="s">
        <v>211</v>
      </c>
      <c r="C27" s="133" t="s">
        <v>212</v>
      </c>
      <c r="D27" s="133" t="s">
        <v>103</v>
      </c>
      <c r="E27" s="133" t="s">
        <v>104</v>
      </c>
      <c r="F27" s="133" t="s">
        <v>217</v>
      </c>
      <c r="G27" s="133" t="s">
        <v>218</v>
      </c>
      <c r="H27" s="135">
        <v>28908.51</v>
      </c>
      <c r="I27" s="135">
        <v>28908.51</v>
      </c>
      <c r="J27" s="135"/>
      <c r="K27" s="135"/>
      <c r="L27" s="135">
        <v>28908.51</v>
      </c>
      <c r="M27" s="133"/>
      <c r="N27" s="135"/>
      <c r="O27" s="135"/>
      <c r="P27" s="135"/>
      <c r="Q27" s="135"/>
      <c r="R27" s="135"/>
      <c r="S27" s="135"/>
      <c r="T27" s="135"/>
      <c r="U27" s="135"/>
      <c r="V27" s="135"/>
      <c r="W27" s="135"/>
    </row>
    <row r="28" ht="53.25" customHeight="1" outlineLevel="1" spans="1:23">
      <c r="A28" s="133" t="s">
        <v>46</v>
      </c>
      <c r="B28" s="133" t="s">
        <v>211</v>
      </c>
      <c r="C28" s="133" t="s">
        <v>212</v>
      </c>
      <c r="D28" s="133" t="s">
        <v>107</v>
      </c>
      <c r="E28" s="133" t="s">
        <v>108</v>
      </c>
      <c r="F28" s="133" t="s">
        <v>219</v>
      </c>
      <c r="G28" s="133" t="s">
        <v>220</v>
      </c>
      <c r="H28" s="135"/>
      <c r="I28" s="135"/>
      <c r="J28" s="135"/>
      <c r="K28" s="135"/>
      <c r="L28" s="135"/>
      <c r="M28" s="133"/>
      <c r="N28" s="135"/>
      <c r="O28" s="135"/>
      <c r="P28" s="135"/>
      <c r="Q28" s="135"/>
      <c r="R28" s="135"/>
      <c r="S28" s="135"/>
      <c r="T28" s="135"/>
      <c r="U28" s="135"/>
      <c r="V28" s="135"/>
      <c r="W28" s="135"/>
    </row>
    <row r="29" s="127" customFormat="1" ht="53.25" customHeight="1" outlineLevel="1" spans="1:23">
      <c r="A29" s="133" t="s">
        <v>46</v>
      </c>
      <c r="B29" s="133" t="s">
        <v>211</v>
      </c>
      <c r="C29" s="133" t="s">
        <v>212</v>
      </c>
      <c r="D29" s="133" t="s">
        <v>107</v>
      </c>
      <c r="E29" s="133" t="s">
        <v>108</v>
      </c>
      <c r="F29" s="133" t="s">
        <v>219</v>
      </c>
      <c r="G29" s="133" t="s">
        <v>220</v>
      </c>
      <c r="H29" s="135">
        <v>36900</v>
      </c>
      <c r="I29" s="135">
        <v>36900</v>
      </c>
      <c r="J29" s="135"/>
      <c r="K29" s="135"/>
      <c r="L29" s="135">
        <v>36900</v>
      </c>
      <c r="M29" s="133"/>
      <c r="N29" s="135"/>
      <c r="O29" s="135"/>
      <c r="P29" s="135"/>
      <c r="Q29" s="135"/>
      <c r="R29" s="135"/>
      <c r="S29" s="135"/>
      <c r="T29" s="135"/>
      <c r="U29" s="135"/>
      <c r="V29" s="135"/>
      <c r="W29" s="135"/>
    </row>
    <row r="30" s="127" customFormat="1" ht="53.25" customHeight="1" outlineLevel="1" spans="1:23">
      <c r="A30" s="133" t="s">
        <v>46</v>
      </c>
      <c r="B30" s="133" t="s">
        <v>211</v>
      </c>
      <c r="C30" s="133" t="s">
        <v>212</v>
      </c>
      <c r="D30" s="133" t="s">
        <v>98</v>
      </c>
      <c r="E30" s="133" t="s">
        <v>97</v>
      </c>
      <c r="F30" s="133" t="s">
        <v>219</v>
      </c>
      <c r="G30" s="133" t="s">
        <v>220</v>
      </c>
      <c r="H30" s="135">
        <v>42440.35</v>
      </c>
      <c r="I30" s="135">
        <v>42440.35</v>
      </c>
      <c r="J30" s="135"/>
      <c r="K30" s="135"/>
      <c r="L30" s="135">
        <v>42440.35</v>
      </c>
      <c r="M30" s="133"/>
      <c r="N30" s="135"/>
      <c r="O30" s="135"/>
      <c r="P30" s="135"/>
      <c r="Q30" s="135"/>
      <c r="R30" s="135"/>
      <c r="S30" s="135"/>
      <c r="T30" s="135"/>
      <c r="U30" s="135"/>
      <c r="V30" s="135"/>
      <c r="W30" s="135"/>
    </row>
    <row r="31" ht="53.25" customHeight="1" outlineLevel="1" spans="1:23">
      <c r="A31" s="133" t="s">
        <v>46</v>
      </c>
      <c r="B31" s="133" t="s">
        <v>211</v>
      </c>
      <c r="C31" s="133" t="s">
        <v>212</v>
      </c>
      <c r="D31" s="133" t="s">
        <v>98</v>
      </c>
      <c r="E31" s="133" t="s">
        <v>97</v>
      </c>
      <c r="F31" s="133" t="s">
        <v>219</v>
      </c>
      <c r="G31" s="133" t="s">
        <v>220</v>
      </c>
      <c r="H31" s="135"/>
      <c r="I31" s="135"/>
      <c r="J31" s="135"/>
      <c r="K31" s="135"/>
      <c r="L31" s="135"/>
      <c r="M31" s="133"/>
      <c r="N31" s="135"/>
      <c r="O31" s="135"/>
      <c r="P31" s="135"/>
      <c r="Q31" s="135"/>
      <c r="R31" s="135"/>
      <c r="S31" s="135"/>
      <c r="T31" s="135"/>
      <c r="U31" s="135"/>
      <c r="V31" s="135"/>
      <c r="W31" s="135"/>
    </row>
    <row r="32" s="127" customFormat="1" ht="53.25" customHeight="1" outlineLevel="1" spans="1:23">
      <c r="A32" s="133" t="s">
        <v>46</v>
      </c>
      <c r="B32" s="133" t="s">
        <v>221</v>
      </c>
      <c r="C32" s="133" t="s">
        <v>144</v>
      </c>
      <c r="D32" s="133" t="s">
        <v>143</v>
      </c>
      <c r="E32" s="133" t="s">
        <v>144</v>
      </c>
      <c r="F32" s="133" t="s">
        <v>222</v>
      </c>
      <c r="G32" s="133" t="s">
        <v>144</v>
      </c>
      <c r="H32" s="135">
        <v>822191</v>
      </c>
      <c r="I32" s="135">
        <v>822191</v>
      </c>
      <c r="J32" s="135"/>
      <c r="K32" s="135"/>
      <c r="L32" s="135">
        <v>822191</v>
      </c>
      <c r="M32" s="133"/>
      <c r="N32" s="135"/>
      <c r="O32" s="135"/>
      <c r="P32" s="135"/>
      <c r="Q32" s="135"/>
      <c r="R32" s="135"/>
      <c r="S32" s="135"/>
      <c r="T32" s="135"/>
      <c r="U32" s="135"/>
      <c r="V32" s="135"/>
      <c r="W32" s="135"/>
    </row>
    <row r="33" s="127" customFormat="1" ht="53.25" customHeight="1" outlineLevel="1" spans="1:23">
      <c r="A33" s="133" t="s">
        <v>46</v>
      </c>
      <c r="B33" s="133" t="s">
        <v>223</v>
      </c>
      <c r="C33" s="133" t="s">
        <v>224</v>
      </c>
      <c r="D33" s="133" t="s">
        <v>121</v>
      </c>
      <c r="E33" s="133" t="s">
        <v>79</v>
      </c>
      <c r="F33" s="133" t="s">
        <v>225</v>
      </c>
      <c r="G33" s="133" t="s">
        <v>165</v>
      </c>
      <c r="H33" s="135">
        <v>20000</v>
      </c>
      <c r="I33" s="135">
        <v>20000</v>
      </c>
      <c r="J33" s="135"/>
      <c r="K33" s="135"/>
      <c r="L33" s="135">
        <v>20000</v>
      </c>
      <c r="M33" s="133"/>
      <c r="N33" s="135"/>
      <c r="O33" s="135"/>
      <c r="P33" s="135"/>
      <c r="Q33" s="135"/>
      <c r="R33" s="135"/>
      <c r="S33" s="135"/>
      <c r="T33" s="135"/>
      <c r="U33" s="135"/>
      <c r="V33" s="135"/>
      <c r="W33" s="135"/>
    </row>
    <row r="34" s="127" customFormat="1" ht="53.25" customHeight="1" outlineLevel="1" spans="1:23">
      <c r="A34" s="133" t="s">
        <v>46</v>
      </c>
      <c r="B34" s="133" t="s">
        <v>226</v>
      </c>
      <c r="C34" s="133" t="s">
        <v>227</v>
      </c>
      <c r="D34" s="133" t="s">
        <v>121</v>
      </c>
      <c r="E34" s="133" t="s">
        <v>79</v>
      </c>
      <c r="F34" s="133" t="s">
        <v>228</v>
      </c>
      <c r="G34" s="133" t="s">
        <v>229</v>
      </c>
      <c r="H34" s="135">
        <v>106700</v>
      </c>
      <c r="I34" s="135">
        <v>106700</v>
      </c>
      <c r="J34" s="135"/>
      <c r="K34" s="135"/>
      <c r="L34" s="135">
        <v>106700</v>
      </c>
      <c r="M34" s="133"/>
      <c r="N34" s="135"/>
      <c r="O34" s="135"/>
      <c r="P34" s="135"/>
      <c r="Q34" s="135"/>
      <c r="R34" s="135"/>
      <c r="S34" s="135"/>
      <c r="T34" s="135"/>
      <c r="U34" s="135"/>
      <c r="V34" s="135"/>
      <c r="W34" s="135"/>
    </row>
    <row r="35" s="127" customFormat="1" ht="53.25" customHeight="1" outlineLevel="1" spans="1:23">
      <c r="A35" s="133" t="s">
        <v>46</v>
      </c>
      <c r="B35" s="133" t="s">
        <v>230</v>
      </c>
      <c r="C35" s="133" t="s">
        <v>231</v>
      </c>
      <c r="D35" s="133" t="s">
        <v>121</v>
      </c>
      <c r="E35" s="133" t="s">
        <v>79</v>
      </c>
      <c r="F35" s="133" t="s">
        <v>232</v>
      </c>
      <c r="G35" s="133" t="s">
        <v>233</v>
      </c>
      <c r="H35" s="135">
        <v>6000</v>
      </c>
      <c r="I35" s="135">
        <v>6000</v>
      </c>
      <c r="J35" s="135"/>
      <c r="K35" s="135"/>
      <c r="L35" s="135">
        <v>6000</v>
      </c>
      <c r="M35" s="133"/>
      <c r="N35" s="135"/>
      <c r="O35" s="135"/>
      <c r="P35" s="135"/>
      <c r="Q35" s="135"/>
      <c r="R35" s="135"/>
      <c r="S35" s="135"/>
      <c r="T35" s="135"/>
      <c r="U35" s="135"/>
      <c r="V35" s="135"/>
      <c r="W35" s="135"/>
    </row>
    <row r="36" s="127" customFormat="1" ht="53.25" customHeight="1" outlineLevel="1" spans="1:23">
      <c r="A36" s="133" t="s">
        <v>46</v>
      </c>
      <c r="B36" s="133" t="s">
        <v>230</v>
      </c>
      <c r="C36" s="133" t="s">
        <v>231</v>
      </c>
      <c r="D36" s="133" t="s">
        <v>121</v>
      </c>
      <c r="E36" s="133" t="s">
        <v>79</v>
      </c>
      <c r="F36" s="133" t="s">
        <v>234</v>
      </c>
      <c r="G36" s="133" t="s">
        <v>235</v>
      </c>
      <c r="H36" s="135">
        <v>30000</v>
      </c>
      <c r="I36" s="135">
        <v>30000</v>
      </c>
      <c r="J36" s="135"/>
      <c r="K36" s="135"/>
      <c r="L36" s="135">
        <v>30000</v>
      </c>
      <c r="M36" s="133"/>
      <c r="N36" s="135"/>
      <c r="O36" s="135"/>
      <c r="P36" s="135"/>
      <c r="Q36" s="135"/>
      <c r="R36" s="135"/>
      <c r="S36" s="135"/>
      <c r="T36" s="135"/>
      <c r="U36" s="135"/>
      <c r="V36" s="135"/>
      <c r="W36" s="135"/>
    </row>
    <row r="37" s="127" customFormat="1" ht="53.25" customHeight="1" outlineLevel="1" spans="1:23">
      <c r="A37" s="133" t="s">
        <v>46</v>
      </c>
      <c r="B37" s="133" t="s">
        <v>230</v>
      </c>
      <c r="C37" s="133" t="s">
        <v>231</v>
      </c>
      <c r="D37" s="133" t="s">
        <v>121</v>
      </c>
      <c r="E37" s="133" t="s">
        <v>79</v>
      </c>
      <c r="F37" s="133" t="s">
        <v>236</v>
      </c>
      <c r="G37" s="133" t="s">
        <v>237</v>
      </c>
      <c r="H37" s="135">
        <v>46500</v>
      </c>
      <c r="I37" s="135">
        <v>46500</v>
      </c>
      <c r="J37" s="135"/>
      <c r="K37" s="135"/>
      <c r="L37" s="135">
        <v>46500</v>
      </c>
      <c r="M37" s="133"/>
      <c r="N37" s="135"/>
      <c r="O37" s="135"/>
      <c r="P37" s="135"/>
      <c r="Q37" s="135"/>
      <c r="R37" s="135"/>
      <c r="S37" s="135"/>
      <c r="T37" s="135"/>
      <c r="U37" s="135"/>
      <c r="V37" s="135"/>
      <c r="W37" s="135"/>
    </row>
    <row r="38" s="127" customFormat="1" ht="53.25" customHeight="1" outlineLevel="1" spans="1:23">
      <c r="A38" s="133" t="s">
        <v>46</v>
      </c>
      <c r="B38" s="133" t="s">
        <v>238</v>
      </c>
      <c r="C38" s="133" t="s">
        <v>239</v>
      </c>
      <c r="D38" s="133" t="s">
        <v>121</v>
      </c>
      <c r="E38" s="133" t="s">
        <v>79</v>
      </c>
      <c r="F38" s="133" t="s">
        <v>240</v>
      </c>
      <c r="G38" s="133" t="s">
        <v>241</v>
      </c>
      <c r="H38" s="135">
        <v>45000</v>
      </c>
      <c r="I38" s="135">
        <v>45000</v>
      </c>
      <c r="J38" s="135"/>
      <c r="K38" s="135"/>
      <c r="L38" s="135">
        <v>45000</v>
      </c>
      <c r="M38" s="133"/>
      <c r="N38" s="135"/>
      <c r="O38" s="135"/>
      <c r="P38" s="135"/>
      <c r="Q38" s="135"/>
      <c r="R38" s="135"/>
      <c r="S38" s="135"/>
      <c r="T38" s="135"/>
      <c r="U38" s="135"/>
      <c r="V38" s="135"/>
      <c r="W38" s="135"/>
    </row>
    <row r="39" s="127" customFormat="1" ht="53.25" customHeight="1" outlineLevel="1" spans="1:23">
      <c r="A39" s="133" t="s">
        <v>46</v>
      </c>
      <c r="B39" s="133" t="s">
        <v>230</v>
      </c>
      <c r="C39" s="133" t="s">
        <v>231</v>
      </c>
      <c r="D39" s="133" t="s">
        <v>121</v>
      </c>
      <c r="E39" s="133" t="s">
        <v>79</v>
      </c>
      <c r="F39" s="133" t="s">
        <v>242</v>
      </c>
      <c r="G39" s="133" t="s">
        <v>243</v>
      </c>
      <c r="H39" s="135">
        <v>5000</v>
      </c>
      <c r="I39" s="135">
        <v>5000</v>
      </c>
      <c r="J39" s="135"/>
      <c r="K39" s="135"/>
      <c r="L39" s="135">
        <v>5000</v>
      </c>
      <c r="M39" s="133"/>
      <c r="N39" s="135"/>
      <c r="O39" s="135"/>
      <c r="P39" s="135"/>
      <c r="Q39" s="135"/>
      <c r="R39" s="135"/>
      <c r="S39" s="135"/>
      <c r="T39" s="135"/>
      <c r="U39" s="135"/>
      <c r="V39" s="135"/>
      <c r="W39" s="135"/>
    </row>
    <row r="40" s="127" customFormat="1" ht="53.25" customHeight="1" outlineLevel="1" spans="1:23">
      <c r="A40" s="133" t="s">
        <v>46</v>
      </c>
      <c r="B40" s="133" t="s">
        <v>230</v>
      </c>
      <c r="C40" s="133" t="s">
        <v>231</v>
      </c>
      <c r="D40" s="133" t="s">
        <v>121</v>
      </c>
      <c r="E40" s="133" t="s">
        <v>79</v>
      </c>
      <c r="F40" s="133" t="s">
        <v>244</v>
      </c>
      <c r="G40" s="133" t="s">
        <v>245</v>
      </c>
      <c r="H40" s="135">
        <v>33300</v>
      </c>
      <c r="I40" s="135">
        <v>33300</v>
      </c>
      <c r="J40" s="135"/>
      <c r="K40" s="135"/>
      <c r="L40" s="135">
        <v>33300</v>
      </c>
      <c r="M40" s="133"/>
      <c r="N40" s="135"/>
      <c r="O40" s="135"/>
      <c r="P40" s="135"/>
      <c r="Q40" s="135"/>
      <c r="R40" s="135"/>
      <c r="S40" s="135"/>
      <c r="T40" s="135"/>
      <c r="U40" s="135"/>
      <c r="V40" s="135"/>
      <c r="W40" s="135"/>
    </row>
    <row r="41" s="127" customFormat="1" ht="53.25" customHeight="1" outlineLevel="1" spans="1:23">
      <c r="A41" s="133" t="s">
        <v>46</v>
      </c>
      <c r="B41" s="133" t="s">
        <v>246</v>
      </c>
      <c r="C41" s="133" t="s">
        <v>247</v>
      </c>
      <c r="D41" s="133" t="s">
        <v>84</v>
      </c>
      <c r="E41" s="133" t="s">
        <v>85</v>
      </c>
      <c r="F41" s="133" t="s">
        <v>244</v>
      </c>
      <c r="G41" s="133" t="s">
        <v>245</v>
      </c>
      <c r="H41" s="135">
        <v>20000</v>
      </c>
      <c r="I41" s="135">
        <v>20000</v>
      </c>
      <c r="J41" s="135"/>
      <c r="K41" s="135"/>
      <c r="L41" s="135">
        <v>20000</v>
      </c>
      <c r="M41" s="133"/>
      <c r="N41" s="135"/>
      <c r="O41" s="135"/>
      <c r="P41" s="135"/>
      <c r="Q41" s="135"/>
      <c r="R41" s="135"/>
      <c r="S41" s="135"/>
      <c r="T41" s="135"/>
      <c r="U41" s="135"/>
      <c r="V41" s="135"/>
      <c r="W41" s="135"/>
    </row>
    <row r="42" s="127" customFormat="1" ht="53.25" customHeight="1" outlineLevel="1" spans="1:23">
      <c r="A42" s="133" t="s">
        <v>46</v>
      </c>
      <c r="B42" s="133" t="s">
        <v>246</v>
      </c>
      <c r="C42" s="133" t="s">
        <v>247</v>
      </c>
      <c r="D42" s="133" t="s">
        <v>86</v>
      </c>
      <c r="E42" s="133" t="s">
        <v>87</v>
      </c>
      <c r="F42" s="133" t="s">
        <v>244</v>
      </c>
      <c r="G42" s="133" t="s">
        <v>245</v>
      </c>
      <c r="H42" s="135">
        <v>38000</v>
      </c>
      <c r="I42" s="135">
        <v>38000</v>
      </c>
      <c r="J42" s="135"/>
      <c r="K42" s="135"/>
      <c r="L42" s="135">
        <v>38000</v>
      </c>
      <c r="M42" s="133"/>
      <c r="N42" s="135"/>
      <c r="O42" s="135"/>
      <c r="P42" s="135"/>
      <c r="Q42" s="135"/>
      <c r="R42" s="135"/>
      <c r="S42" s="135"/>
      <c r="T42" s="135"/>
      <c r="U42" s="135"/>
      <c r="V42" s="135"/>
      <c r="W42" s="135"/>
    </row>
    <row r="43" s="127" customFormat="1" ht="53.25" customHeight="1" outlineLevel="1" spans="1:23">
      <c r="A43" s="133" t="s">
        <v>46</v>
      </c>
      <c r="B43" s="133" t="s">
        <v>248</v>
      </c>
      <c r="C43" s="133" t="s">
        <v>249</v>
      </c>
      <c r="D43" s="133" t="s">
        <v>121</v>
      </c>
      <c r="E43" s="133" t="s">
        <v>79</v>
      </c>
      <c r="F43" s="133" t="s">
        <v>250</v>
      </c>
      <c r="G43" s="133" t="s">
        <v>249</v>
      </c>
      <c r="H43" s="135">
        <v>115215.6</v>
      </c>
      <c r="I43" s="135">
        <v>115215.6</v>
      </c>
      <c r="J43" s="135"/>
      <c r="K43" s="135"/>
      <c r="L43" s="135">
        <v>115215.6</v>
      </c>
      <c r="M43" s="133"/>
      <c r="N43" s="135"/>
      <c r="O43" s="135"/>
      <c r="P43" s="135"/>
      <c r="Q43" s="135"/>
      <c r="R43" s="135"/>
      <c r="S43" s="135"/>
      <c r="T43" s="135"/>
      <c r="U43" s="135"/>
      <c r="V43" s="135"/>
      <c r="W43" s="135"/>
    </row>
    <row r="44" s="127" customFormat="1" ht="53.25" customHeight="1" outlineLevel="1" spans="1:23">
      <c r="A44" s="133" t="s">
        <v>46</v>
      </c>
      <c r="B44" s="133" t="s">
        <v>251</v>
      </c>
      <c r="C44" s="133" t="s">
        <v>252</v>
      </c>
      <c r="D44" s="133" t="s">
        <v>121</v>
      </c>
      <c r="E44" s="133" t="s">
        <v>79</v>
      </c>
      <c r="F44" s="133" t="s">
        <v>253</v>
      </c>
      <c r="G44" s="133" t="s">
        <v>254</v>
      </c>
      <c r="H44" s="135">
        <v>168000</v>
      </c>
      <c r="I44" s="135">
        <v>168000</v>
      </c>
      <c r="J44" s="135"/>
      <c r="K44" s="135"/>
      <c r="L44" s="135">
        <v>168000</v>
      </c>
      <c r="M44" s="133"/>
      <c r="N44" s="135"/>
      <c r="O44" s="135"/>
      <c r="P44" s="135"/>
      <c r="Q44" s="135"/>
      <c r="R44" s="135"/>
      <c r="S44" s="135"/>
      <c r="T44" s="135"/>
      <c r="U44" s="135"/>
      <c r="V44" s="135"/>
      <c r="W44" s="135"/>
    </row>
    <row r="45" s="127" customFormat="1" ht="53.25" customHeight="1" outlineLevel="1" spans="1:23">
      <c r="A45" s="133" t="s">
        <v>46</v>
      </c>
      <c r="B45" s="133" t="s">
        <v>255</v>
      </c>
      <c r="C45" s="133" t="s">
        <v>256</v>
      </c>
      <c r="D45" s="133" t="s">
        <v>78</v>
      </c>
      <c r="E45" s="133" t="s">
        <v>79</v>
      </c>
      <c r="F45" s="133" t="s">
        <v>240</v>
      </c>
      <c r="G45" s="133" t="s">
        <v>241</v>
      </c>
      <c r="H45" s="135">
        <v>3600</v>
      </c>
      <c r="I45" s="135">
        <v>3600</v>
      </c>
      <c r="J45" s="135"/>
      <c r="K45" s="135"/>
      <c r="L45" s="135">
        <v>3600</v>
      </c>
      <c r="M45" s="133"/>
      <c r="N45" s="135"/>
      <c r="O45" s="135"/>
      <c r="P45" s="135"/>
      <c r="Q45" s="135"/>
      <c r="R45" s="135"/>
      <c r="S45" s="135"/>
      <c r="T45" s="135"/>
      <c r="U45" s="135"/>
      <c r="V45" s="135"/>
      <c r="W45" s="135"/>
    </row>
    <row r="46" s="127" customFormat="1" ht="53.25" customHeight="1" outlineLevel="1" spans="1:23">
      <c r="A46" s="133" t="s">
        <v>46</v>
      </c>
      <c r="B46" s="133" t="s">
        <v>257</v>
      </c>
      <c r="C46" s="133" t="s">
        <v>258</v>
      </c>
      <c r="D46" s="133" t="s">
        <v>78</v>
      </c>
      <c r="E46" s="133" t="s">
        <v>79</v>
      </c>
      <c r="F46" s="133" t="s">
        <v>240</v>
      </c>
      <c r="G46" s="133" t="s">
        <v>241</v>
      </c>
      <c r="H46" s="135">
        <v>4800</v>
      </c>
      <c r="I46" s="135">
        <v>4800</v>
      </c>
      <c r="J46" s="135"/>
      <c r="K46" s="135"/>
      <c r="L46" s="135">
        <v>4800</v>
      </c>
      <c r="M46" s="133"/>
      <c r="N46" s="135"/>
      <c r="O46" s="135"/>
      <c r="P46" s="135"/>
      <c r="Q46" s="135"/>
      <c r="R46" s="135"/>
      <c r="S46" s="135"/>
      <c r="T46" s="135"/>
      <c r="U46" s="135"/>
      <c r="V46" s="135"/>
      <c r="W46" s="135"/>
    </row>
    <row r="47" s="127" customFormat="1" ht="53.25" customHeight="1" outlineLevel="1" spans="1:23">
      <c r="A47" s="133" t="s">
        <v>46</v>
      </c>
      <c r="B47" s="133" t="s">
        <v>259</v>
      </c>
      <c r="C47" s="133" t="s">
        <v>260</v>
      </c>
      <c r="D47" s="133" t="s">
        <v>94</v>
      </c>
      <c r="E47" s="133" t="s">
        <v>95</v>
      </c>
      <c r="F47" s="133" t="s">
        <v>240</v>
      </c>
      <c r="G47" s="133" t="s">
        <v>241</v>
      </c>
      <c r="H47" s="135">
        <v>25728</v>
      </c>
      <c r="I47" s="135">
        <v>25728</v>
      </c>
      <c r="J47" s="135"/>
      <c r="K47" s="135"/>
      <c r="L47" s="135">
        <v>25728</v>
      </c>
      <c r="M47" s="133"/>
      <c r="N47" s="135"/>
      <c r="O47" s="135"/>
      <c r="P47" s="135"/>
      <c r="Q47" s="135"/>
      <c r="R47" s="135"/>
      <c r="S47" s="135"/>
      <c r="T47" s="135"/>
      <c r="U47" s="135"/>
      <c r="V47" s="135"/>
      <c r="W47" s="135"/>
    </row>
    <row r="48" s="127" customFormat="1" ht="53.25" customHeight="1" outlineLevel="1" spans="1:23">
      <c r="A48" s="133" t="s">
        <v>46</v>
      </c>
      <c r="B48" s="133" t="s">
        <v>261</v>
      </c>
      <c r="C48" s="133" t="s">
        <v>262</v>
      </c>
      <c r="D48" s="133" t="s">
        <v>121</v>
      </c>
      <c r="E48" s="133" t="s">
        <v>79</v>
      </c>
      <c r="F48" s="133" t="s">
        <v>244</v>
      </c>
      <c r="G48" s="133" t="s">
        <v>245</v>
      </c>
      <c r="H48" s="135">
        <v>3000</v>
      </c>
      <c r="I48" s="135">
        <v>3000</v>
      </c>
      <c r="J48" s="135"/>
      <c r="K48" s="135"/>
      <c r="L48" s="135">
        <v>3000</v>
      </c>
      <c r="M48" s="133"/>
      <c r="N48" s="135"/>
      <c r="O48" s="135"/>
      <c r="P48" s="135"/>
      <c r="Q48" s="135"/>
      <c r="R48" s="135"/>
      <c r="S48" s="135"/>
      <c r="T48" s="135"/>
      <c r="U48" s="135"/>
      <c r="V48" s="135"/>
      <c r="W48" s="135"/>
    </row>
    <row r="49" ht="30.75" customHeight="1" spans="1:23">
      <c r="A49" s="139" t="s">
        <v>30</v>
      </c>
      <c r="B49" s="139"/>
      <c r="C49" s="139"/>
      <c r="D49" s="139"/>
      <c r="E49" s="139"/>
      <c r="F49" s="139"/>
      <c r="G49" s="139"/>
      <c r="H49" s="135">
        <v>9432467.23</v>
      </c>
      <c r="I49" s="135">
        <v>9432467.23</v>
      </c>
      <c r="J49" s="135"/>
      <c r="K49" s="135"/>
      <c r="L49" s="135">
        <v>9432467.23</v>
      </c>
      <c r="M49" s="135"/>
      <c r="N49" s="135"/>
      <c r="O49" s="135"/>
      <c r="P49" s="135"/>
      <c r="Q49" s="135"/>
      <c r="R49" s="135"/>
      <c r="S49" s="135"/>
      <c r="T49" s="135"/>
      <c r="U49" s="135"/>
      <c r="V49" s="135"/>
      <c r="W49" s="135"/>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M12" sqref="M12"/>
    </sheetView>
  </sheetViews>
  <sheetFormatPr defaultColWidth="10.2818181818182" defaultRowHeight="15" customHeight="1"/>
  <cols>
    <col min="1" max="1" width="5.71818181818182" style="127" customWidth="1"/>
    <col min="2" max="2" width="7.71818181818182" style="127" customWidth="1"/>
    <col min="3" max="3" width="19.4272727272727" style="127" customWidth="1"/>
    <col min="4" max="4" width="10.5727272727273" style="127" customWidth="1"/>
    <col min="5" max="5" width="6" style="127" customWidth="1"/>
    <col min="6" max="6" width="7.28181818181818" style="127" customWidth="1"/>
    <col min="7" max="7" width="5.28181818181818" style="127" customWidth="1"/>
    <col min="8" max="8" width="5.84545454545455" style="127" customWidth="1"/>
    <col min="9" max="11" width="12.8454545454545" style="127" customWidth="1"/>
    <col min="12" max="12" width="7.28181818181818" style="127" customWidth="1"/>
    <col min="13" max="13" width="5.84545454545455" style="127" customWidth="1"/>
    <col min="14" max="16" width="4.71818181818182" style="127" customWidth="1"/>
    <col min="17" max="17" width="8" style="127" customWidth="1"/>
    <col min="18" max="18" width="11" style="127" customWidth="1"/>
    <col min="19" max="20" width="9.84545454545455" style="127" customWidth="1"/>
    <col min="21" max="21" width="7.57272727272727" style="127" customWidth="1"/>
    <col min="22" max="22" width="5" style="127" customWidth="1"/>
    <col min="23" max="23" width="11" style="127" customWidth="1"/>
    <col min="24" max="16384" width="10.2818181818182" style="127"/>
  </cols>
  <sheetData>
    <row r="1" ht="18.75" customHeight="1" spans="1:23">
      <c r="A1" s="128" t="s">
        <v>263</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9" t="s">
        <v>264</v>
      </c>
      <c r="B2" s="129"/>
      <c r="C2" s="129" t="s">
        <v>59</v>
      </c>
      <c r="D2" s="129"/>
      <c r="E2" s="129"/>
      <c r="F2" s="129"/>
      <c r="G2" s="129"/>
      <c r="H2" s="129"/>
      <c r="I2" s="129"/>
      <c r="J2" s="129"/>
      <c r="K2" s="129"/>
      <c r="L2" s="129"/>
      <c r="M2" s="129"/>
      <c r="N2" s="129"/>
      <c r="O2" s="129"/>
      <c r="P2" s="129"/>
      <c r="Q2" s="129"/>
      <c r="R2" s="129"/>
      <c r="S2" s="129"/>
      <c r="T2" s="129"/>
      <c r="U2" s="129"/>
      <c r="V2" s="129"/>
      <c r="W2" s="129"/>
    </row>
    <row r="3" ht="18.75" customHeight="1" spans="1:23">
      <c r="A3" s="130" t="str">
        <f>"单位名称："&amp;"盈江县住房和城乡建设局"</f>
        <v>单位名称：盈江县住房和城乡建设局</v>
      </c>
      <c r="B3" s="130"/>
      <c r="C3" s="130"/>
      <c r="D3" s="130"/>
      <c r="E3" s="130"/>
      <c r="F3" s="130"/>
      <c r="G3" s="130"/>
      <c r="H3" s="131"/>
      <c r="I3" s="131"/>
      <c r="J3" s="131"/>
      <c r="K3" s="131"/>
      <c r="L3" s="131"/>
      <c r="M3" s="131"/>
      <c r="N3" s="131"/>
      <c r="O3" s="131"/>
      <c r="P3" s="131"/>
      <c r="Q3" s="131"/>
      <c r="R3" s="131"/>
      <c r="S3" s="131"/>
      <c r="T3" s="131"/>
      <c r="U3" s="131"/>
      <c r="V3" s="128" t="s">
        <v>27</v>
      </c>
      <c r="W3" s="128"/>
    </row>
    <row r="4" ht="26.25" customHeight="1" spans="1:23">
      <c r="A4" s="132" t="s">
        <v>265</v>
      </c>
      <c r="B4" s="132" t="s">
        <v>171</v>
      </c>
      <c r="C4" s="132" t="s">
        <v>172</v>
      </c>
      <c r="D4" s="132" t="s">
        <v>266</v>
      </c>
      <c r="E4" s="132" t="s">
        <v>173</v>
      </c>
      <c r="F4" s="132" t="s">
        <v>174</v>
      </c>
      <c r="G4" s="132" t="s">
        <v>267</v>
      </c>
      <c r="H4" s="132" t="s">
        <v>268</v>
      </c>
      <c r="I4" s="132" t="s">
        <v>30</v>
      </c>
      <c r="J4" s="132" t="s">
        <v>269</v>
      </c>
      <c r="K4" s="132"/>
      <c r="L4" s="132"/>
      <c r="M4" s="132"/>
      <c r="N4" s="132" t="s">
        <v>183</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270</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185</v>
      </c>
      <c r="Q7" s="132" t="s">
        <v>186</v>
      </c>
      <c r="R7" s="132" t="s">
        <v>187</v>
      </c>
      <c r="S7" s="132" t="s">
        <v>188</v>
      </c>
      <c r="T7" s="132" t="s">
        <v>189</v>
      </c>
      <c r="U7" s="132" t="s">
        <v>190</v>
      </c>
      <c r="V7" s="132" t="s">
        <v>191</v>
      </c>
      <c r="W7" s="132" t="s">
        <v>192</v>
      </c>
    </row>
    <row r="8" ht="52.5" customHeight="1" spans="1:23">
      <c r="A8" s="133"/>
      <c r="B8" s="133"/>
      <c r="C8" s="133" t="s">
        <v>271</v>
      </c>
      <c r="D8" s="133"/>
      <c r="E8" s="133"/>
      <c r="F8" s="133"/>
      <c r="G8" s="133"/>
      <c r="H8" s="133"/>
      <c r="I8" s="135">
        <v>650500</v>
      </c>
      <c r="J8" s="135">
        <v>650500</v>
      </c>
      <c r="K8" s="135">
        <v>650500</v>
      </c>
      <c r="L8" s="135"/>
      <c r="M8" s="135"/>
      <c r="N8" s="135"/>
      <c r="O8" s="135"/>
      <c r="P8" s="135"/>
      <c r="Q8" s="135"/>
      <c r="R8" s="135"/>
      <c r="S8" s="135"/>
      <c r="T8" s="135"/>
      <c r="U8" s="135"/>
      <c r="V8" s="135"/>
      <c r="W8" s="135"/>
    </row>
    <row r="9" s="127" customFormat="1" ht="52.5" customHeight="1" outlineLevel="1" spans="1:23">
      <c r="A9" s="133" t="s">
        <v>272</v>
      </c>
      <c r="B9" s="133" t="s">
        <v>273</v>
      </c>
      <c r="C9" s="133" t="s">
        <v>271</v>
      </c>
      <c r="D9" s="133" t="s">
        <v>46</v>
      </c>
      <c r="E9" s="133" t="s">
        <v>137</v>
      </c>
      <c r="F9" s="133" t="s">
        <v>138</v>
      </c>
      <c r="G9" s="133" t="s">
        <v>274</v>
      </c>
      <c r="H9" s="133" t="s">
        <v>275</v>
      </c>
      <c r="I9" s="135">
        <v>650500</v>
      </c>
      <c r="J9" s="135">
        <v>650500</v>
      </c>
      <c r="K9" s="135">
        <v>650500</v>
      </c>
      <c r="L9" s="135"/>
      <c r="M9" s="135"/>
      <c r="N9" s="135"/>
      <c r="O9" s="135"/>
      <c r="P9" s="135"/>
      <c r="Q9" s="135"/>
      <c r="R9" s="135"/>
      <c r="S9" s="135"/>
      <c r="T9" s="135"/>
      <c r="U9" s="135"/>
      <c r="V9" s="135"/>
      <c r="W9" s="135"/>
    </row>
    <row r="10" ht="52.5" customHeight="1" spans="1:23">
      <c r="A10" s="133"/>
      <c r="B10" s="133"/>
      <c r="C10" s="133" t="s">
        <v>276</v>
      </c>
      <c r="D10" s="133"/>
      <c r="E10" s="133"/>
      <c r="F10" s="133"/>
      <c r="G10" s="133"/>
      <c r="H10" s="133"/>
      <c r="I10" s="135">
        <v>11400</v>
      </c>
      <c r="J10" s="135">
        <v>11400</v>
      </c>
      <c r="K10" s="135">
        <v>11400</v>
      </c>
      <c r="L10" s="135"/>
      <c r="M10" s="135"/>
      <c r="N10" s="133"/>
      <c r="O10" s="133"/>
      <c r="P10" s="133"/>
      <c r="Q10" s="135"/>
      <c r="R10" s="135"/>
      <c r="S10" s="135"/>
      <c r="T10" s="135"/>
      <c r="U10" s="135"/>
      <c r="V10" s="135"/>
      <c r="W10" s="135"/>
    </row>
    <row r="11" s="127" customFormat="1" ht="52.5" customHeight="1" outlineLevel="1" spans="1:23">
      <c r="A11" s="133" t="s">
        <v>277</v>
      </c>
      <c r="B11" s="133" t="s">
        <v>278</v>
      </c>
      <c r="C11" s="133" t="s">
        <v>276</v>
      </c>
      <c r="D11" s="133" t="s">
        <v>46</v>
      </c>
      <c r="E11" s="133" t="s">
        <v>121</v>
      </c>
      <c r="F11" s="133" t="s">
        <v>79</v>
      </c>
      <c r="G11" s="133" t="s">
        <v>244</v>
      </c>
      <c r="H11" s="133" t="s">
        <v>245</v>
      </c>
      <c r="I11" s="135">
        <v>11400</v>
      </c>
      <c r="J11" s="135">
        <v>11400</v>
      </c>
      <c r="K11" s="135">
        <v>11400</v>
      </c>
      <c r="L11" s="135"/>
      <c r="M11" s="135"/>
      <c r="N11" s="133"/>
      <c r="O11" s="133"/>
      <c r="P11" s="133"/>
      <c r="Q11" s="135"/>
      <c r="R11" s="135"/>
      <c r="S11" s="135"/>
      <c r="T11" s="135"/>
      <c r="U11" s="135"/>
      <c r="V11" s="135"/>
      <c r="W11" s="135"/>
    </row>
    <row r="12" ht="52.5" customHeight="1" spans="1:23">
      <c r="A12" s="133"/>
      <c r="B12" s="133"/>
      <c r="C12" s="133" t="s">
        <v>279</v>
      </c>
      <c r="D12" s="133"/>
      <c r="E12" s="133"/>
      <c r="F12" s="133"/>
      <c r="G12" s="133"/>
      <c r="H12" s="133"/>
      <c r="I12" s="135">
        <v>366600</v>
      </c>
      <c r="J12" s="135">
        <v>366600</v>
      </c>
      <c r="K12" s="135">
        <v>366600</v>
      </c>
      <c r="L12" s="135"/>
      <c r="M12" s="135"/>
      <c r="N12" s="133"/>
      <c r="O12" s="133"/>
      <c r="P12" s="133"/>
      <c r="Q12" s="135"/>
      <c r="R12" s="135"/>
      <c r="S12" s="135"/>
      <c r="T12" s="135"/>
      <c r="U12" s="135"/>
      <c r="V12" s="135"/>
      <c r="W12" s="135"/>
    </row>
    <row r="13" s="127" customFormat="1" ht="52.5" customHeight="1" outlineLevel="1" spans="1:23">
      <c r="A13" s="133" t="s">
        <v>272</v>
      </c>
      <c r="B13" s="133" t="s">
        <v>280</v>
      </c>
      <c r="C13" s="133" t="s">
        <v>279</v>
      </c>
      <c r="D13" s="133" t="s">
        <v>46</v>
      </c>
      <c r="E13" s="133" t="s">
        <v>137</v>
      </c>
      <c r="F13" s="133" t="s">
        <v>138</v>
      </c>
      <c r="G13" s="133" t="s">
        <v>240</v>
      </c>
      <c r="H13" s="133" t="s">
        <v>241</v>
      </c>
      <c r="I13" s="135">
        <v>366600</v>
      </c>
      <c r="J13" s="135">
        <v>366600</v>
      </c>
      <c r="K13" s="135">
        <v>366600</v>
      </c>
      <c r="L13" s="135"/>
      <c r="M13" s="135"/>
      <c r="N13" s="133"/>
      <c r="O13" s="133"/>
      <c r="P13" s="133"/>
      <c r="Q13" s="135"/>
      <c r="R13" s="135"/>
      <c r="S13" s="135"/>
      <c r="T13" s="135"/>
      <c r="U13" s="135"/>
      <c r="V13" s="135"/>
      <c r="W13" s="135"/>
    </row>
    <row r="14" ht="52.5" customHeight="1" spans="1:23">
      <c r="A14" s="133"/>
      <c r="B14" s="133"/>
      <c r="C14" s="133" t="s">
        <v>281</v>
      </c>
      <c r="D14" s="133"/>
      <c r="E14" s="133"/>
      <c r="F14" s="133"/>
      <c r="G14" s="133"/>
      <c r="H14" s="133"/>
      <c r="I14" s="135">
        <v>500000</v>
      </c>
      <c r="J14" s="135">
        <v>500000</v>
      </c>
      <c r="K14" s="135">
        <v>500000</v>
      </c>
      <c r="L14" s="135"/>
      <c r="M14" s="135"/>
      <c r="N14" s="133"/>
      <c r="O14" s="133"/>
      <c r="P14" s="133"/>
      <c r="Q14" s="135"/>
      <c r="R14" s="135"/>
      <c r="S14" s="135"/>
      <c r="T14" s="135"/>
      <c r="U14" s="135"/>
      <c r="V14" s="135"/>
      <c r="W14" s="135"/>
    </row>
    <row r="15" s="127" customFormat="1" ht="52.5" customHeight="1" outlineLevel="1" spans="1:23">
      <c r="A15" s="133" t="s">
        <v>282</v>
      </c>
      <c r="B15" s="133" t="s">
        <v>283</v>
      </c>
      <c r="C15" s="133" t="s">
        <v>281</v>
      </c>
      <c r="D15" s="133" t="s">
        <v>46</v>
      </c>
      <c r="E15" s="133" t="s">
        <v>135</v>
      </c>
      <c r="F15" s="133" t="s">
        <v>136</v>
      </c>
      <c r="G15" s="133" t="s">
        <v>284</v>
      </c>
      <c r="H15" s="133" t="s">
        <v>285</v>
      </c>
      <c r="I15" s="135">
        <v>500000</v>
      </c>
      <c r="J15" s="135">
        <v>500000</v>
      </c>
      <c r="K15" s="135">
        <v>500000</v>
      </c>
      <c r="L15" s="135"/>
      <c r="M15" s="135"/>
      <c r="N15" s="133"/>
      <c r="O15" s="133"/>
      <c r="P15" s="133"/>
      <c r="Q15" s="135"/>
      <c r="R15" s="135"/>
      <c r="S15" s="135"/>
      <c r="T15" s="135"/>
      <c r="U15" s="135"/>
      <c r="V15" s="135"/>
      <c r="W15" s="135"/>
    </row>
    <row r="16" ht="52.5" customHeight="1" spans="1:23">
      <c r="A16" s="133"/>
      <c r="B16" s="133"/>
      <c r="C16" s="133" t="s">
        <v>286</v>
      </c>
      <c r="D16" s="133"/>
      <c r="E16" s="133"/>
      <c r="F16" s="133"/>
      <c r="G16" s="133"/>
      <c r="H16" s="133"/>
      <c r="I16" s="135">
        <v>200000</v>
      </c>
      <c r="J16" s="135">
        <v>200000</v>
      </c>
      <c r="K16" s="135">
        <v>200000</v>
      </c>
      <c r="L16" s="135"/>
      <c r="M16" s="135"/>
      <c r="N16" s="133"/>
      <c r="O16" s="133"/>
      <c r="P16" s="133"/>
      <c r="Q16" s="135"/>
      <c r="R16" s="135"/>
      <c r="S16" s="135"/>
      <c r="T16" s="135"/>
      <c r="U16" s="135"/>
      <c r="V16" s="135"/>
      <c r="W16" s="135"/>
    </row>
    <row r="17" s="127" customFormat="1" ht="52.5" customHeight="1" outlineLevel="1" spans="1:23">
      <c r="A17" s="133" t="s">
        <v>277</v>
      </c>
      <c r="B17" s="133" t="s">
        <v>287</v>
      </c>
      <c r="C17" s="133" t="s">
        <v>286</v>
      </c>
      <c r="D17" s="133" t="s">
        <v>46</v>
      </c>
      <c r="E17" s="133" t="s">
        <v>124</v>
      </c>
      <c r="F17" s="133" t="s">
        <v>125</v>
      </c>
      <c r="G17" s="133" t="s">
        <v>274</v>
      </c>
      <c r="H17" s="133" t="s">
        <v>275</v>
      </c>
      <c r="I17" s="135">
        <v>200000</v>
      </c>
      <c r="J17" s="135">
        <v>200000</v>
      </c>
      <c r="K17" s="135">
        <v>200000</v>
      </c>
      <c r="L17" s="135"/>
      <c r="M17" s="135"/>
      <c r="N17" s="133"/>
      <c r="O17" s="133"/>
      <c r="P17" s="133"/>
      <c r="Q17" s="135"/>
      <c r="R17" s="135"/>
      <c r="S17" s="135"/>
      <c r="T17" s="135"/>
      <c r="U17" s="135"/>
      <c r="V17" s="135"/>
      <c r="W17" s="135"/>
    </row>
    <row r="18" ht="52.5" customHeight="1" spans="1:23">
      <c r="A18" s="133"/>
      <c r="B18" s="133"/>
      <c r="C18" s="133" t="s">
        <v>288</v>
      </c>
      <c r="D18" s="133"/>
      <c r="E18" s="133"/>
      <c r="F18" s="133"/>
      <c r="G18" s="133"/>
      <c r="H18" s="133"/>
      <c r="I18" s="135">
        <v>61500</v>
      </c>
      <c r="J18" s="135">
        <v>61500</v>
      </c>
      <c r="K18" s="135">
        <v>61500</v>
      </c>
      <c r="L18" s="135"/>
      <c r="M18" s="135"/>
      <c r="N18" s="133"/>
      <c r="O18" s="133"/>
      <c r="P18" s="133"/>
      <c r="Q18" s="135"/>
      <c r="R18" s="135"/>
      <c r="S18" s="135"/>
      <c r="T18" s="135"/>
      <c r="U18" s="135"/>
      <c r="V18" s="135"/>
      <c r="W18" s="135"/>
    </row>
    <row r="19" s="127" customFormat="1" ht="52.5" customHeight="1" outlineLevel="1" spans="1:23">
      <c r="A19" s="133" t="s">
        <v>282</v>
      </c>
      <c r="B19" s="133" t="s">
        <v>289</v>
      </c>
      <c r="C19" s="133" t="s">
        <v>288</v>
      </c>
      <c r="D19" s="133" t="s">
        <v>46</v>
      </c>
      <c r="E19" s="133" t="s">
        <v>137</v>
      </c>
      <c r="F19" s="133" t="s">
        <v>138</v>
      </c>
      <c r="G19" s="133" t="s">
        <v>240</v>
      </c>
      <c r="H19" s="133" t="s">
        <v>241</v>
      </c>
      <c r="I19" s="135">
        <v>61500</v>
      </c>
      <c r="J19" s="135">
        <v>61500</v>
      </c>
      <c r="K19" s="135">
        <v>61500</v>
      </c>
      <c r="L19" s="135"/>
      <c r="M19" s="135"/>
      <c r="N19" s="133"/>
      <c r="O19" s="133"/>
      <c r="P19" s="133"/>
      <c r="Q19" s="135"/>
      <c r="R19" s="135"/>
      <c r="S19" s="135"/>
      <c r="T19" s="135"/>
      <c r="U19" s="135"/>
      <c r="V19" s="135"/>
      <c r="W19" s="135"/>
    </row>
    <row r="20" ht="52.5" customHeight="1" spans="1:23">
      <c r="A20" s="133"/>
      <c r="B20" s="133"/>
      <c r="C20" s="133" t="s">
        <v>290</v>
      </c>
      <c r="D20" s="133"/>
      <c r="E20" s="133"/>
      <c r="F20" s="133"/>
      <c r="G20" s="133"/>
      <c r="H20" s="133"/>
      <c r="I20" s="135">
        <v>3500000</v>
      </c>
      <c r="J20" s="135">
        <v>3500000</v>
      </c>
      <c r="K20" s="135">
        <v>3500000</v>
      </c>
      <c r="L20" s="135"/>
      <c r="M20" s="135"/>
      <c r="N20" s="133"/>
      <c r="O20" s="133"/>
      <c r="P20" s="133"/>
      <c r="Q20" s="135"/>
      <c r="R20" s="135"/>
      <c r="S20" s="135"/>
      <c r="T20" s="135"/>
      <c r="U20" s="135"/>
      <c r="V20" s="135"/>
      <c r="W20" s="135"/>
    </row>
    <row r="21" s="127" customFormat="1" ht="52.5" customHeight="1" outlineLevel="1" spans="1:23">
      <c r="A21" s="133" t="s">
        <v>282</v>
      </c>
      <c r="B21" s="133" t="s">
        <v>291</v>
      </c>
      <c r="C21" s="133" t="s">
        <v>290</v>
      </c>
      <c r="D21" s="133" t="s">
        <v>46</v>
      </c>
      <c r="E21" s="133" t="s">
        <v>126</v>
      </c>
      <c r="F21" s="133" t="s">
        <v>127</v>
      </c>
      <c r="G21" s="133" t="s">
        <v>274</v>
      </c>
      <c r="H21" s="133" t="s">
        <v>275</v>
      </c>
      <c r="I21" s="135">
        <v>3500000</v>
      </c>
      <c r="J21" s="135">
        <v>3500000</v>
      </c>
      <c r="K21" s="135">
        <v>3500000</v>
      </c>
      <c r="L21" s="135"/>
      <c r="M21" s="135"/>
      <c r="N21" s="133"/>
      <c r="O21" s="133"/>
      <c r="P21" s="133"/>
      <c r="Q21" s="135"/>
      <c r="R21" s="135"/>
      <c r="S21" s="135"/>
      <c r="T21" s="135"/>
      <c r="U21" s="135"/>
      <c r="V21" s="135"/>
      <c r="W21" s="135"/>
    </row>
    <row r="22" ht="52.5" customHeight="1" spans="1:23">
      <c r="A22" s="133"/>
      <c r="B22" s="133"/>
      <c r="C22" s="133" t="s">
        <v>292</v>
      </c>
      <c r="D22" s="133"/>
      <c r="E22" s="133"/>
      <c r="F22" s="133"/>
      <c r="G22" s="133"/>
      <c r="H22" s="133"/>
      <c r="I22" s="135">
        <v>3000000</v>
      </c>
      <c r="J22" s="135">
        <v>3000000</v>
      </c>
      <c r="K22" s="135">
        <v>3000000</v>
      </c>
      <c r="L22" s="135"/>
      <c r="M22" s="135"/>
      <c r="N22" s="133"/>
      <c r="O22" s="133"/>
      <c r="P22" s="133"/>
      <c r="Q22" s="135"/>
      <c r="R22" s="135"/>
      <c r="S22" s="135"/>
      <c r="T22" s="135"/>
      <c r="U22" s="135"/>
      <c r="V22" s="135"/>
      <c r="W22" s="135"/>
    </row>
    <row r="23" s="127" customFormat="1" ht="52.5" customHeight="1" outlineLevel="1" spans="1:23">
      <c r="A23" s="133" t="s">
        <v>277</v>
      </c>
      <c r="B23" s="133" t="s">
        <v>293</v>
      </c>
      <c r="C23" s="133" t="s">
        <v>292</v>
      </c>
      <c r="D23" s="133" t="s">
        <v>46</v>
      </c>
      <c r="E23" s="133" t="s">
        <v>115</v>
      </c>
      <c r="F23" s="133" t="s">
        <v>116</v>
      </c>
      <c r="G23" s="133" t="s">
        <v>284</v>
      </c>
      <c r="H23" s="133" t="s">
        <v>285</v>
      </c>
      <c r="I23" s="135">
        <v>3000000</v>
      </c>
      <c r="J23" s="135">
        <v>3000000</v>
      </c>
      <c r="K23" s="135">
        <v>3000000</v>
      </c>
      <c r="L23" s="135"/>
      <c r="M23" s="135"/>
      <c r="N23" s="133"/>
      <c r="O23" s="133"/>
      <c r="P23" s="133"/>
      <c r="Q23" s="135"/>
      <c r="R23" s="135"/>
      <c r="S23" s="135"/>
      <c r="T23" s="135"/>
      <c r="U23" s="135"/>
      <c r="V23" s="135"/>
      <c r="W23" s="135"/>
    </row>
    <row r="24" ht="52.5" customHeight="1" spans="1:23">
      <c r="A24" s="133"/>
      <c r="B24" s="133"/>
      <c r="C24" s="133" t="s">
        <v>294</v>
      </c>
      <c r="D24" s="133"/>
      <c r="E24" s="133"/>
      <c r="F24" s="133"/>
      <c r="G24" s="133"/>
      <c r="H24" s="133"/>
      <c r="I24" s="135">
        <v>1000000</v>
      </c>
      <c r="J24" s="135">
        <v>1000000</v>
      </c>
      <c r="K24" s="135">
        <v>1000000</v>
      </c>
      <c r="L24" s="135"/>
      <c r="M24" s="135"/>
      <c r="N24" s="133"/>
      <c r="O24" s="133"/>
      <c r="P24" s="133"/>
      <c r="Q24" s="135"/>
      <c r="R24" s="135"/>
      <c r="S24" s="135"/>
      <c r="T24" s="135"/>
      <c r="U24" s="135"/>
      <c r="V24" s="135"/>
      <c r="W24" s="135"/>
    </row>
    <row r="25" s="127" customFormat="1" ht="52.5" customHeight="1" outlineLevel="1" spans="1:23">
      <c r="A25" s="133" t="s">
        <v>282</v>
      </c>
      <c r="B25" s="133" t="s">
        <v>295</v>
      </c>
      <c r="C25" s="133" t="s">
        <v>294</v>
      </c>
      <c r="D25" s="133" t="s">
        <v>46</v>
      </c>
      <c r="E25" s="133" t="s">
        <v>124</v>
      </c>
      <c r="F25" s="133" t="s">
        <v>125</v>
      </c>
      <c r="G25" s="133" t="s">
        <v>274</v>
      </c>
      <c r="H25" s="133" t="s">
        <v>275</v>
      </c>
      <c r="I25" s="135">
        <v>1000000</v>
      </c>
      <c r="J25" s="135">
        <v>1000000</v>
      </c>
      <c r="K25" s="135">
        <v>1000000</v>
      </c>
      <c r="L25" s="135"/>
      <c r="M25" s="135"/>
      <c r="N25" s="133"/>
      <c r="O25" s="133"/>
      <c r="P25" s="133"/>
      <c r="Q25" s="135"/>
      <c r="R25" s="135"/>
      <c r="S25" s="135"/>
      <c r="T25" s="135"/>
      <c r="U25" s="135"/>
      <c r="V25" s="135"/>
      <c r="W25" s="135"/>
    </row>
    <row r="26" ht="52.5" customHeight="1" spans="1:23">
      <c r="A26" s="133"/>
      <c r="B26" s="133"/>
      <c r="C26" s="133" t="s">
        <v>296</v>
      </c>
      <c r="D26" s="133"/>
      <c r="E26" s="133"/>
      <c r="F26" s="133"/>
      <c r="G26" s="133"/>
      <c r="H26" s="133"/>
      <c r="I26" s="135">
        <v>677300</v>
      </c>
      <c r="J26" s="135">
        <v>677300</v>
      </c>
      <c r="K26" s="135">
        <v>677300</v>
      </c>
      <c r="L26" s="135"/>
      <c r="M26" s="135"/>
      <c r="N26" s="133"/>
      <c r="O26" s="133"/>
      <c r="P26" s="133"/>
      <c r="Q26" s="135"/>
      <c r="R26" s="135"/>
      <c r="S26" s="135"/>
      <c r="T26" s="135"/>
      <c r="U26" s="135"/>
      <c r="V26" s="135"/>
      <c r="W26" s="135"/>
    </row>
    <row r="27" s="127" customFormat="1" ht="52.5" customHeight="1" outlineLevel="1" spans="1:23">
      <c r="A27" s="133" t="s">
        <v>282</v>
      </c>
      <c r="B27" s="133" t="s">
        <v>297</v>
      </c>
      <c r="C27" s="133" t="s">
        <v>296</v>
      </c>
      <c r="D27" s="133" t="s">
        <v>46</v>
      </c>
      <c r="E27" s="133" t="s">
        <v>124</v>
      </c>
      <c r="F27" s="133" t="s">
        <v>125</v>
      </c>
      <c r="G27" s="133" t="s">
        <v>274</v>
      </c>
      <c r="H27" s="133" t="s">
        <v>275</v>
      </c>
      <c r="I27" s="135">
        <v>677300</v>
      </c>
      <c r="J27" s="135">
        <v>677300</v>
      </c>
      <c r="K27" s="135">
        <v>677300</v>
      </c>
      <c r="L27" s="135"/>
      <c r="M27" s="135"/>
      <c r="N27" s="133"/>
      <c r="O27" s="133"/>
      <c r="P27" s="133"/>
      <c r="Q27" s="135"/>
      <c r="R27" s="135"/>
      <c r="S27" s="135"/>
      <c r="T27" s="135"/>
      <c r="U27" s="135"/>
      <c r="V27" s="135"/>
      <c r="W27" s="135"/>
    </row>
    <row r="28" ht="52.5" customHeight="1" spans="1:23">
      <c r="A28" s="133"/>
      <c r="B28" s="133"/>
      <c r="C28" s="133" t="s">
        <v>298</v>
      </c>
      <c r="D28" s="133"/>
      <c r="E28" s="133"/>
      <c r="F28" s="133"/>
      <c r="G28" s="133"/>
      <c r="H28" s="133"/>
      <c r="I28" s="135">
        <v>16200000</v>
      </c>
      <c r="J28" s="135">
        <v>16200000</v>
      </c>
      <c r="K28" s="135">
        <v>16200000</v>
      </c>
      <c r="L28" s="135"/>
      <c r="M28" s="135"/>
      <c r="N28" s="133"/>
      <c r="O28" s="133"/>
      <c r="P28" s="133"/>
      <c r="Q28" s="135"/>
      <c r="R28" s="135"/>
      <c r="S28" s="135"/>
      <c r="T28" s="135"/>
      <c r="U28" s="135"/>
      <c r="V28" s="135"/>
      <c r="W28" s="135"/>
    </row>
    <row r="29" s="127" customFormat="1" ht="52.5" customHeight="1" outlineLevel="1" spans="1:23">
      <c r="A29" s="133" t="s">
        <v>277</v>
      </c>
      <c r="B29" s="133" t="s">
        <v>299</v>
      </c>
      <c r="C29" s="133" t="s">
        <v>298</v>
      </c>
      <c r="D29" s="133" t="s">
        <v>46</v>
      </c>
      <c r="E29" s="133" t="s">
        <v>130</v>
      </c>
      <c r="F29" s="133" t="s">
        <v>129</v>
      </c>
      <c r="G29" s="133" t="s">
        <v>284</v>
      </c>
      <c r="H29" s="133" t="s">
        <v>285</v>
      </c>
      <c r="I29" s="135">
        <v>16200000</v>
      </c>
      <c r="J29" s="135">
        <v>16200000</v>
      </c>
      <c r="K29" s="135">
        <v>16200000</v>
      </c>
      <c r="L29" s="135"/>
      <c r="M29" s="135"/>
      <c r="N29" s="133"/>
      <c r="O29" s="133"/>
      <c r="P29" s="133"/>
      <c r="Q29" s="135"/>
      <c r="R29" s="135"/>
      <c r="S29" s="135"/>
      <c r="T29" s="135"/>
      <c r="U29" s="135"/>
      <c r="V29" s="135"/>
      <c r="W29" s="135"/>
    </row>
    <row r="30" ht="52.5" customHeight="1" spans="1:23">
      <c r="A30" s="133"/>
      <c r="B30" s="133"/>
      <c r="C30" s="133" t="s">
        <v>300</v>
      </c>
      <c r="D30" s="133"/>
      <c r="E30" s="133"/>
      <c r="F30" s="133"/>
      <c r="G30" s="133"/>
      <c r="H30" s="133"/>
      <c r="I30" s="135">
        <v>1600000</v>
      </c>
      <c r="J30" s="135">
        <v>1600000</v>
      </c>
      <c r="K30" s="135">
        <v>1600000</v>
      </c>
      <c r="L30" s="135"/>
      <c r="M30" s="135"/>
      <c r="N30" s="133"/>
      <c r="O30" s="133"/>
      <c r="P30" s="133"/>
      <c r="Q30" s="135"/>
      <c r="R30" s="135"/>
      <c r="S30" s="135"/>
      <c r="T30" s="135"/>
      <c r="U30" s="135"/>
      <c r="V30" s="135"/>
      <c r="W30" s="135"/>
    </row>
    <row r="31" s="127" customFormat="1" ht="52.5" customHeight="1" outlineLevel="1" spans="1:23">
      <c r="A31" s="133" t="s">
        <v>277</v>
      </c>
      <c r="B31" s="133" t="s">
        <v>301</v>
      </c>
      <c r="C31" s="133" t="s">
        <v>300</v>
      </c>
      <c r="D31" s="133" t="s">
        <v>46</v>
      </c>
      <c r="E31" s="133" t="s">
        <v>113</v>
      </c>
      <c r="F31" s="133" t="s">
        <v>114</v>
      </c>
      <c r="G31" s="133" t="s">
        <v>284</v>
      </c>
      <c r="H31" s="133" t="s">
        <v>285</v>
      </c>
      <c r="I31" s="135">
        <v>1600000</v>
      </c>
      <c r="J31" s="135">
        <v>1600000</v>
      </c>
      <c r="K31" s="135">
        <v>1600000</v>
      </c>
      <c r="L31" s="135"/>
      <c r="M31" s="135"/>
      <c r="N31" s="133"/>
      <c r="O31" s="133"/>
      <c r="P31" s="133"/>
      <c r="Q31" s="135"/>
      <c r="R31" s="135"/>
      <c r="S31" s="135"/>
      <c r="T31" s="135"/>
      <c r="U31" s="135"/>
      <c r="V31" s="135"/>
      <c r="W31" s="135"/>
    </row>
    <row r="32" ht="52.5" customHeight="1" spans="1:23">
      <c r="A32" s="133"/>
      <c r="B32" s="133"/>
      <c r="C32" s="133" t="s">
        <v>302</v>
      </c>
      <c r="D32" s="133"/>
      <c r="E32" s="133"/>
      <c r="F32" s="133"/>
      <c r="G32" s="133"/>
      <c r="H32" s="133"/>
      <c r="I32" s="135">
        <v>8000000</v>
      </c>
      <c r="J32" s="135">
        <v>8000000</v>
      </c>
      <c r="K32" s="135">
        <v>8000000</v>
      </c>
      <c r="L32" s="135"/>
      <c r="M32" s="135"/>
      <c r="N32" s="133"/>
      <c r="O32" s="133"/>
      <c r="P32" s="133"/>
      <c r="Q32" s="135"/>
      <c r="R32" s="135"/>
      <c r="S32" s="135"/>
      <c r="T32" s="135"/>
      <c r="U32" s="135"/>
      <c r="V32" s="135"/>
      <c r="W32" s="135"/>
    </row>
    <row r="33" s="127" customFormat="1" ht="52.5" customHeight="1" outlineLevel="1" spans="1:23">
      <c r="A33" s="133" t="s">
        <v>277</v>
      </c>
      <c r="B33" s="133" t="s">
        <v>303</v>
      </c>
      <c r="C33" s="133" t="s">
        <v>302</v>
      </c>
      <c r="D33" s="133" t="s">
        <v>46</v>
      </c>
      <c r="E33" s="133" t="s">
        <v>130</v>
      </c>
      <c r="F33" s="133" t="s">
        <v>129</v>
      </c>
      <c r="G33" s="133" t="s">
        <v>284</v>
      </c>
      <c r="H33" s="133" t="s">
        <v>285</v>
      </c>
      <c r="I33" s="135">
        <v>8000000</v>
      </c>
      <c r="J33" s="135">
        <v>8000000</v>
      </c>
      <c r="K33" s="135">
        <v>8000000</v>
      </c>
      <c r="L33" s="135"/>
      <c r="M33" s="135"/>
      <c r="N33" s="133"/>
      <c r="O33" s="133"/>
      <c r="P33" s="133"/>
      <c r="Q33" s="135"/>
      <c r="R33" s="135"/>
      <c r="S33" s="135"/>
      <c r="T33" s="135"/>
      <c r="U33" s="135"/>
      <c r="V33" s="135"/>
      <c r="W33" s="135"/>
    </row>
    <row r="34" ht="52.5" customHeight="1" spans="1:23">
      <c r="A34" s="133"/>
      <c r="B34" s="133"/>
      <c r="C34" s="133" t="s">
        <v>304</v>
      </c>
      <c r="D34" s="133"/>
      <c r="E34" s="133"/>
      <c r="F34" s="133"/>
      <c r="G34" s="133"/>
      <c r="H34" s="133"/>
      <c r="I34" s="135">
        <v>64861.69</v>
      </c>
      <c r="J34" s="135">
        <v>64861.69</v>
      </c>
      <c r="K34" s="135">
        <v>64861.69</v>
      </c>
      <c r="L34" s="135"/>
      <c r="M34" s="135"/>
      <c r="N34" s="133"/>
      <c r="O34" s="133"/>
      <c r="P34" s="133"/>
      <c r="Q34" s="135"/>
      <c r="R34" s="135"/>
      <c r="S34" s="135"/>
      <c r="T34" s="135"/>
      <c r="U34" s="135"/>
      <c r="V34" s="135"/>
      <c r="W34" s="135"/>
    </row>
    <row r="35" s="127" customFormat="1" ht="52.5" customHeight="1" outlineLevel="1" spans="1:23">
      <c r="A35" s="133" t="s">
        <v>272</v>
      </c>
      <c r="B35" s="133" t="s">
        <v>305</v>
      </c>
      <c r="C35" s="133" t="s">
        <v>304</v>
      </c>
      <c r="D35" s="133" t="s">
        <v>46</v>
      </c>
      <c r="E35" s="133" t="s">
        <v>137</v>
      </c>
      <c r="F35" s="133" t="s">
        <v>138</v>
      </c>
      <c r="G35" s="133" t="s">
        <v>240</v>
      </c>
      <c r="H35" s="133" t="s">
        <v>241</v>
      </c>
      <c r="I35" s="135">
        <v>64861.69</v>
      </c>
      <c r="J35" s="135">
        <v>64861.69</v>
      </c>
      <c r="K35" s="135">
        <v>64861.69</v>
      </c>
      <c r="L35" s="135"/>
      <c r="M35" s="135"/>
      <c r="N35" s="133"/>
      <c r="O35" s="133"/>
      <c r="P35" s="133"/>
      <c r="Q35" s="135"/>
      <c r="R35" s="135"/>
      <c r="S35" s="135"/>
      <c r="T35" s="135"/>
      <c r="U35" s="135"/>
      <c r="V35" s="135"/>
      <c r="W35" s="135"/>
    </row>
    <row r="36" ht="52.5" customHeight="1" spans="1:23">
      <c r="A36" s="133"/>
      <c r="B36" s="133"/>
      <c r="C36" s="133" t="s">
        <v>306</v>
      </c>
      <c r="D36" s="133"/>
      <c r="E36" s="133"/>
      <c r="F36" s="133"/>
      <c r="G36" s="133"/>
      <c r="H36" s="133"/>
      <c r="I36" s="135">
        <v>1600000</v>
      </c>
      <c r="J36" s="135">
        <v>1600000</v>
      </c>
      <c r="K36" s="135">
        <v>1600000</v>
      </c>
      <c r="L36" s="135"/>
      <c r="M36" s="135"/>
      <c r="N36" s="133"/>
      <c r="O36" s="133"/>
      <c r="P36" s="133"/>
      <c r="Q36" s="135"/>
      <c r="R36" s="135"/>
      <c r="S36" s="135"/>
      <c r="T36" s="135"/>
      <c r="U36" s="135"/>
      <c r="V36" s="135"/>
      <c r="W36" s="135"/>
    </row>
    <row r="37" s="127" customFormat="1" ht="52.5" customHeight="1" outlineLevel="1" spans="1:23">
      <c r="A37" s="133" t="s">
        <v>282</v>
      </c>
      <c r="B37" s="133" t="s">
        <v>307</v>
      </c>
      <c r="C37" s="133" t="s">
        <v>306</v>
      </c>
      <c r="D37" s="133" t="s">
        <v>46</v>
      </c>
      <c r="E37" s="133" t="s">
        <v>124</v>
      </c>
      <c r="F37" s="133" t="s">
        <v>125</v>
      </c>
      <c r="G37" s="133" t="s">
        <v>274</v>
      </c>
      <c r="H37" s="133" t="s">
        <v>275</v>
      </c>
      <c r="I37" s="135">
        <v>1600000</v>
      </c>
      <c r="J37" s="135">
        <v>1600000</v>
      </c>
      <c r="K37" s="135">
        <v>1600000</v>
      </c>
      <c r="L37" s="135"/>
      <c r="M37" s="135"/>
      <c r="N37" s="133"/>
      <c r="O37" s="133"/>
      <c r="P37" s="133"/>
      <c r="Q37" s="135"/>
      <c r="R37" s="135"/>
      <c r="S37" s="135"/>
      <c r="T37" s="135"/>
      <c r="U37" s="135"/>
      <c r="V37" s="135"/>
      <c r="W37" s="135"/>
    </row>
    <row r="38" ht="30" customHeight="1" spans="1:23">
      <c r="A38" s="134" t="s">
        <v>30</v>
      </c>
      <c r="B38" s="134"/>
      <c r="C38" s="134"/>
      <c r="D38" s="134"/>
      <c r="E38" s="134"/>
      <c r="F38" s="134"/>
      <c r="G38" s="134"/>
      <c r="H38" s="134"/>
      <c r="I38" s="135">
        <v>37432161.69</v>
      </c>
      <c r="J38" s="135">
        <v>37432161.69</v>
      </c>
      <c r="K38" s="135">
        <v>37432161.69</v>
      </c>
      <c r="L38" s="135"/>
      <c r="M38" s="135"/>
      <c r="N38" s="135"/>
      <c r="O38" s="135"/>
      <c r="P38" s="135"/>
      <c r="Q38" s="135"/>
      <c r="R38" s="135"/>
      <c r="S38" s="135"/>
      <c r="T38" s="135"/>
      <c r="U38" s="135"/>
      <c r="V38" s="135"/>
      <c r="W38" s="135"/>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7"/>
  <sheetViews>
    <sheetView showZeros="0" tabSelected="1" topLeftCell="A54" workbookViewId="0">
      <selection activeCell="B57" sqref="B57:B62"/>
    </sheetView>
  </sheetViews>
  <sheetFormatPr defaultColWidth="10.2818181818182" defaultRowHeight="15" customHeight="1"/>
  <cols>
    <col min="1" max="1" width="14.2818181818182" customWidth="1"/>
    <col min="2" max="2" width="25.1454545454545" customWidth="1"/>
    <col min="3" max="9" width="14.2818181818182" customWidth="1"/>
    <col min="10" max="10" width="46.1454545454545" customWidth="1"/>
  </cols>
  <sheetData>
    <row r="1" ht="18.75" customHeight="1" spans="1:10">
      <c r="A1" s="121"/>
      <c r="B1" s="121"/>
      <c r="C1" s="121"/>
      <c r="D1" s="121"/>
      <c r="E1" s="121"/>
      <c r="F1" s="121"/>
      <c r="G1" s="121"/>
      <c r="H1" s="121"/>
      <c r="I1" s="121"/>
      <c r="J1" s="126" t="s">
        <v>308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"单位名称："&amp;"盈江县住房和城乡建设局"</f>
        <v>单位名称：盈江县住房和城乡建设局</v>
      </c>
      <c r="B3" s="121"/>
      <c r="C3" s="121"/>
      <c r="D3" s="121"/>
      <c r="E3" s="121"/>
      <c r="F3" s="121"/>
      <c r="G3" s="121"/>
      <c r="H3" s="121"/>
      <c r="I3" s="121"/>
      <c r="J3" s="121"/>
    </row>
    <row r="4" ht="22.5" customHeight="1" spans="1:10">
      <c r="A4" s="123" t="s">
        <v>309</v>
      </c>
      <c r="B4" s="123" t="s">
        <v>310</v>
      </c>
      <c r="C4" s="123" t="s">
        <v>311</v>
      </c>
      <c r="D4" s="123" t="s">
        <v>312</v>
      </c>
      <c r="E4" s="123" t="s">
        <v>313</v>
      </c>
      <c r="F4" s="123" t="s">
        <v>314</v>
      </c>
      <c r="G4" s="123" t="s">
        <v>315</v>
      </c>
      <c r="H4" s="123" t="s">
        <v>316</v>
      </c>
      <c r="I4" s="123" t="s">
        <v>317</v>
      </c>
      <c r="J4" s="123" t="s">
        <v>318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276</v>
      </c>
      <c r="B7" s="124" t="s">
        <v>319</v>
      </c>
      <c r="C7" s="124" t="s">
        <v>320</v>
      </c>
      <c r="D7" s="124" t="s">
        <v>321</v>
      </c>
      <c r="E7" s="124" t="s">
        <v>322</v>
      </c>
      <c r="F7" s="124" t="s">
        <v>323</v>
      </c>
      <c r="G7" s="123" t="s">
        <v>324</v>
      </c>
      <c r="H7" s="123" t="s">
        <v>325</v>
      </c>
      <c r="I7" s="124" t="s">
        <v>326</v>
      </c>
      <c r="J7" s="124" t="s">
        <v>327</v>
      </c>
    </row>
    <row r="8" ht="52.5" customHeight="1" outlineLevel="1" spans="1:10">
      <c r="A8" s="124" t="s">
        <v>276</v>
      </c>
      <c r="B8" s="124" t="s">
        <v>319</v>
      </c>
      <c r="C8" s="124" t="s">
        <v>328</v>
      </c>
      <c r="D8" s="124" t="s">
        <v>329</v>
      </c>
      <c r="E8" s="124" t="s">
        <v>330</v>
      </c>
      <c r="F8" s="124" t="s">
        <v>323</v>
      </c>
      <c r="G8" s="123" t="s">
        <v>331</v>
      </c>
      <c r="H8" s="123" t="s">
        <v>332</v>
      </c>
      <c r="I8" s="124" t="s">
        <v>326</v>
      </c>
      <c r="J8" s="124" t="s">
        <v>333</v>
      </c>
    </row>
    <row r="9" ht="52.5" customHeight="1" outlineLevel="1" spans="1:10">
      <c r="A9" s="124" t="s">
        <v>276</v>
      </c>
      <c r="B9" s="124" t="s">
        <v>319</v>
      </c>
      <c r="C9" s="124" t="s">
        <v>334</v>
      </c>
      <c r="D9" s="124" t="s">
        <v>335</v>
      </c>
      <c r="E9" s="124" t="s">
        <v>336</v>
      </c>
      <c r="F9" s="124" t="s">
        <v>337</v>
      </c>
      <c r="G9" s="123" t="s">
        <v>338</v>
      </c>
      <c r="H9" s="123" t="s">
        <v>339</v>
      </c>
      <c r="I9" s="124" t="s">
        <v>326</v>
      </c>
      <c r="J9" s="124" t="s">
        <v>340</v>
      </c>
    </row>
    <row r="10" ht="52.5" customHeight="1" outlineLevel="1" spans="1:10">
      <c r="A10" s="124" t="s">
        <v>304</v>
      </c>
      <c r="B10" s="124" t="s">
        <v>341</v>
      </c>
      <c r="C10" s="124" t="s">
        <v>320</v>
      </c>
      <c r="D10" s="124" t="s">
        <v>321</v>
      </c>
      <c r="E10" s="124" t="s">
        <v>342</v>
      </c>
      <c r="F10" s="124" t="s">
        <v>323</v>
      </c>
      <c r="G10" s="123" t="s">
        <v>343</v>
      </c>
      <c r="H10" s="123" t="s">
        <v>339</v>
      </c>
      <c r="I10" s="124" t="s">
        <v>326</v>
      </c>
      <c r="J10" s="124" t="s">
        <v>344</v>
      </c>
    </row>
    <row r="11" ht="52.5" customHeight="1" outlineLevel="1" spans="1:10">
      <c r="A11" s="124" t="s">
        <v>304</v>
      </c>
      <c r="B11" s="124" t="s">
        <v>345</v>
      </c>
      <c r="C11" s="124" t="s">
        <v>320</v>
      </c>
      <c r="D11" s="124" t="s">
        <v>346</v>
      </c>
      <c r="E11" s="124" t="s">
        <v>347</v>
      </c>
      <c r="F11" s="124" t="s">
        <v>323</v>
      </c>
      <c r="G11" s="123" t="s">
        <v>343</v>
      </c>
      <c r="H11" s="123" t="s">
        <v>339</v>
      </c>
      <c r="I11" s="124" t="s">
        <v>326</v>
      </c>
      <c r="J11" s="124" t="s">
        <v>348</v>
      </c>
    </row>
    <row r="12" ht="52.5" customHeight="1" outlineLevel="1" spans="1:10">
      <c r="A12" s="124" t="s">
        <v>304</v>
      </c>
      <c r="B12" s="124" t="s">
        <v>345</v>
      </c>
      <c r="C12" s="124" t="s">
        <v>328</v>
      </c>
      <c r="D12" s="124" t="s">
        <v>349</v>
      </c>
      <c r="E12" s="124" t="s">
        <v>350</v>
      </c>
      <c r="F12" s="124" t="s">
        <v>323</v>
      </c>
      <c r="G12" s="123" t="s">
        <v>351</v>
      </c>
      <c r="H12" s="123" t="s">
        <v>352</v>
      </c>
      <c r="I12" s="124" t="s">
        <v>353</v>
      </c>
      <c r="J12" s="124" t="s">
        <v>354</v>
      </c>
    </row>
    <row r="13" ht="77" customHeight="1" outlineLevel="1" spans="1:10">
      <c r="A13" s="124" t="s">
        <v>304</v>
      </c>
      <c r="B13" s="124" t="s">
        <v>345</v>
      </c>
      <c r="C13" s="124" t="s">
        <v>328</v>
      </c>
      <c r="D13" s="124" t="s">
        <v>329</v>
      </c>
      <c r="E13" s="124" t="s">
        <v>355</v>
      </c>
      <c r="F13" s="124" t="s">
        <v>323</v>
      </c>
      <c r="G13" s="123" t="s">
        <v>356</v>
      </c>
      <c r="H13" s="123" t="s">
        <v>357</v>
      </c>
      <c r="I13" s="124" t="s">
        <v>353</v>
      </c>
      <c r="J13" s="124" t="s">
        <v>358</v>
      </c>
    </row>
    <row r="14" ht="73" customHeight="1" outlineLevel="1" spans="1:10">
      <c r="A14" s="124" t="s">
        <v>304</v>
      </c>
      <c r="B14" s="124" t="s">
        <v>345</v>
      </c>
      <c r="C14" s="124" t="s">
        <v>334</v>
      </c>
      <c r="D14" s="124" t="s">
        <v>335</v>
      </c>
      <c r="E14" s="124" t="s">
        <v>355</v>
      </c>
      <c r="F14" s="124" t="s">
        <v>323</v>
      </c>
      <c r="G14" s="123" t="s">
        <v>356</v>
      </c>
      <c r="H14" s="123" t="s">
        <v>357</v>
      </c>
      <c r="I14" s="124" t="s">
        <v>353</v>
      </c>
      <c r="J14" s="124" t="s">
        <v>358</v>
      </c>
    </row>
    <row r="15" ht="52.5" customHeight="1" outlineLevel="1" spans="1:10">
      <c r="A15" s="124" t="s">
        <v>286</v>
      </c>
      <c r="B15" s="124" t="s">
        <v>359</v>
      </c>
      <c r="C15" s="124" t="s">
        <v>320</v>
      </c>
      <c r="D15" s="124" t="s">
        <v>360</v>
      </c>
      <c r="E15" s="124" t="s">
        <v>361</v>
      </c>
      <c r="F15" s="124" t="s">
        <v>337</v>
      </c>
      <c r="G15" s="123" t="s">
        <v>362</v>
      </c>
      <c r="H15" s="123" t="s">
        <v>339</v>
      </c>
      <c r="I15" s="124" t="s">
        <v>326</v>
      </c>
      <c r="J15" s="124" t="s">
        <v>363</v>
      </c>
    </row>
    <row r="16" ht="52.5" customHeight="1" outlineLevel="1" spans="1:10">
      <c r="A16" s="124" t="s">
        <v>286</v>
      </c>
      <c r="B16" s="124" t="s">
        <v>364</v>
      </c>
      <c r="C16" s="124" t="s">
        <v>328</v>
      </c>
      <c r="D16" s="124" t="s">
        <v>329</v>
      </c>
      <c r="E16" s="124" t="s">
        <v>365</v>
      </c>
      <c r="F16" s="124" t="s">
        <v>323</v>
      </c>
      <c r="G16" s="123" t="s">
        <v>366</v>
      </c>
      <c r="H16" s="123" t="s">
        <v>352</v>
      </c>
      <c r="I16" s="124" t="s">
        <v>353</v>
      </c>
      <c r="J16" s="124" t="s">
        <v>367</v>
      </c>
    </row>
    <row r="17" ht="52.5" customHeight="1" outlineLevel="1" spans="1:10">
      <c r="A17" s="124" t="s">
        <v>286</v>
      </c>
      <c r="B17" s="124" t="s">
        <v>364</v>
      </c>
      <c r="C17" s="124" t="s">
        <v>334</v>
      </c>
      <c r="D17" s="124" t="s">
        <v>335</v>
      </c>
      <c r="E17" s="124" t="s">
        <v>336</v>
      </c>
      <c r="F17" s="124" t="s">
        <v>337</v>
      </c>
      <c r="G17" s="123" t="s">
        <v>362</v>
      </c>
      <c r="H17" s="123" t="s">
        <v>339</v>
      </c>
      <c r="I17" s="124" t="s">
        <v>326</v>
      </c>
      <c r="J17" s="124" t="s">
        <v>368</v>
      </c>
    </row>
    <row r="18" ht="52.5" customHeight="1" outlineLevel="1" spans="1:10">
      <c r="A18" s="124" t="s">
        <v>306</v>
      </c>
      <c r="B18" s="124" t="s">
        <v>369</v>
      </c>
      <c r="C18" s="124" t="s">
        <v>320</v>
      </c>
      <c r="D18" s="124" t="s">
        <v>346</v>
      </c>
      <c r="E18" s="124" t="s">
        <v>370</v>
      </c>
      <c r="F18" s="124" t="s">
        <v>323</v>
      </c>
      <c r="G18" s="123" t="s">
        <v>338</v>
      </c>
      <c r="H18" s="123" t="s">
        <v>339</v>
      </c>
      <c r="I18" s="124" t="s">
        <v>353</v>
      </c>
      <c r="J18" s="124" t="s">
        <v>371</v>
      </c>
    </row>
    <row r="19" ht="52.5" customHeight="1" outlineLevel="1" spans="1:10">
      <c r="A19" s="124" t="s">
        <v>306</v>
      </c>
      <c r="B19" s="124" t="s">
        <v>369</v>
      </c>
      <c r="C19" s="124" t="s">
        <v>328</v>
      </c>
      <c r="D19" s="124" t="s">
        <v>329</v>
      </c>
      <c r="E19" s="124" t="s">
        <v>372</v>
      </c>
      <c r="F19" s="124" t="s">
        <v>323</v>
      </c>
      <c r="G19" s="123" t="s">
        <v>373</v>
      </c>
      <c r="H19" s="123" t="s">
        <v>352</v>
      </c>
      <c r="I19" s="124" t="s">
        <v>353</v>
      </c>
      <c r="J19" s="124" t="s">
        <v>374</v>
      </c>
    </row>
    <row r="20" ht="52.5" customHeight="1" outlineLevel="1" spans="1:10">
      <c r="A20" s="124" t="s">
        <v>306</v>
      </c>
      <c r="B20" s="124" t="s">
        <v>369</v>
      </c>
      <c r="C20" s="124" t="s">
        <v>334</v>
      </c>
      <c r="D20" s="124" t="s">
        <v>335</v>
      </c>
      <c r="E20" s="124" t="s">
        <v>375</v>
      </c>
      <c r="F20" s="124" t="s">
        <v>323</v>
      </c>
      <c r="G20" s="123" t="s">
        <v>338</v>
      </c>
      <c r="H20" s="123" t="s">
        <v>339</v>
      </c>
      <c r="I20" s="124" t="s">
        <v>353</v>
      </c>
      <c r="J20" s="124" t="s">
        <v>376</v>
      </c>
    </row>
    <row r="21" ht="52.5" customHeight="1" outlineLevel="1" spans="1:10">
      <c r="A21" s="124" t="s">
        <v>292</v>
      </c>
      <c r="B21" s="124" t="s">
        <v>377</v>
      </c>
      <c r="C21" s="124" t="s">
        <v>320</v>
      </c>
      <c r="D21" s="124" t="s">
        <v>346</v>
      </c>
      <c r="E21" s="124" t="s">
        <v>292</v>
      </c>
      <c r="F21" s="124" t="s">
        <v>323</v>
      </c>
      <c r="G21" s="123" t="s">
        <v>378</v>
      </c>
      <c r="H21" s="123" t="s">
        <v>357</v>
      </c>
      <c r="I21" s="124" t="s">
        <v>326</v>
      </c>
      <c r="J21" s="124" t="s">
        <v>292</v>
      </c>
    </row>
    <row r="22" ht="52.5" customHeight="1" outlineLevel="1" spans="1:10">
      <c r="A22" s="124" t="s">
        <v>292</v>
      </c>
      <c r="B22" s="124" t="s">
        <v>377</v>
      </c>
      <c r="C22" s="124" t="s">
        <v>328</v>
      </c>
      <c r="D22" s="124" t="s">
        <v>329</v>
      </c>
      <c r="E22" s="124" t="s">
        <v>292</v>
      </c>
      <c r="F22" s="124" t="s">
        <v>323</v>
      </c>
      <c r="G22" s="123" t="s">
        <v>378</v>
      </c>
      <c r="H22" s="123" t="s">
        <v>357</v>
      </c>
      <c r="I22" s="124" t="s">
        <v>326</v>
      </c>
      <c r="J22" s="124" t="s">
        <v>292</v>
      </c>
    </row>
    <row r="23" ht="52.5" customHeight="1" outlineLevel="1" spans="1:10">
      <c r="A23" s="124" t="s">
        <v>292</v>
      </c>
      <c r="B23" s="124" t="s">
        <v>377</v>
      </c>
      <c r="C23" s="124" t="s">
        <v>334</v>
      </c>
      <c r="D23" s="124" t="s">
        <v>335</v>
      </c>
      <c r="E23" s="124" t="s">
        <v>292</v>
      </c>
      <c r="F23" s="124" t="s">
        <v>337</v>
      </c>
      <c r="G23" s="123" t="s">
        <v>378</v>
      </c>
      <c r="H23" s="123" t="s">
        <v>357</v>
      </c>
      <c r="I23" s="124" t="s">
        <v>326</v>
      </c>
      <c r="J23" s="124" t="s">
        <v>292</v>
      </c>
    </row>
    <row r="24" ht="52.5" customHeight="1" outlineLevel="1" spans="1:10">
      <c r="A24" s="124" t="s">
        <v>271</v>
      </c>
      <c r="B24" s="124" t="s">
        <v>379</v>
      </c>
      <c r="C24" s="124" t="s">
        <v>320</v>
      </c>
      <c r="D24" s="124" t="s">
        <v>321</v>
      </c>
      <c r="E24" s="124" t="s">
        <v>380</v>
      </c>
      <c r="F24" s="124" t="s">
        <v>323</v>
      </c>
      <c r="G24" s="123" t="s">
        <v>187</v>
      </c>
      <c r="H24" s="123" t="s">
        <v>381</v>
      </c>
      <c r="I24" s="124" t="s">
        <v>326</v>
      </c>
      <c r="J24" s="124" t="s">
        <v>382</v>
      </c>
    </row>
    <row r="25" ht="52.5" customHeight="1" outlineLevel="1" spans="1:10">
      <c r="A25" s="124" t="s">
        <v>271</v>
      </c>
      <c r="B25" s="124" t="s">
        <v>271</v>
      </c>
      <c r="C25" s="124" t="s">
        <v>320</v>
      </c>
      <c r="D25" s="124" t="s">
        <v>383</v>
      </c>
      <c r="E25" s="124" t="s">
        <v>384</v>
      </c>
      <c r="F25" s="124" t="s">
        <v>323</v>
      </c>
      <c r="G25" s="123" t="s">
        <v>350</v>
      </c>
      <c r="H25" s="123" t="s">
        <v>352</v>
      </c>
      <c r="I25" s="124" t="s">
        <v>353</v>
      </c>
      <c r="J25" s="124" t="s">
        <v>354</v>
      </c>
    </row>
    <row r="26" ht="52.5" customHeight="1" outlineLevel="1" spans="1:10">
      <c r="A26" s="124" t="s">
        <v>271</v>
      </c>
      <c r="B26" s="124" t="s">
        <v>271</v>
      </c>
      <c r="C26" s="124" t="s">
        <v>328</v>
      </c>
      <c r="D26" s="124" t="s">
        <v>329</v>
      </c>
      <c r="E26" s="124" t="s">
        <v>385</v>
      </c>
      <c r="F26" s="124" t="s">
        <v>323</v>
      </c>
      <c r="G26" s="123" t="s">
        <v>386</v>
      </c>
      <c r="H26" s="123" t="s">
        <v>352</v>
      </c>
      <c r="I26" s="124" t="s">
        <v>353</v>
      </c>
      <c r="J26" s="124" t="s">
        <v>387</v>
      </c>
    </row>
    <row r="27" ht="52.5" customHeight="1" outlineLevel="1" spans="1:10">
      <c r="A27" s="124" t="s">
        <v>271</v>
      </c>
      <c r="B27" s="124" t="s">
        <v>271</v>
      </c>
      <c r="C27" s="124" t="s">
        <v>334</v>
      </c>
      <c r="D27" s="124" t="s">
        <v>335</v>
      </c>
      <c r="E27" s="124" t="s">
        <v>388</v>
      </c>
      <c r="F27" s="124" t="s">
        <v>337</v>
      </c>
      <c r="G27" s="123" t="s">
        <v>338</v>
      </c>
      <c r="H27" s="123" t="s">
        <v>339</v>
      </c>
      <c r="I27" s="124" t="s">
        <v>353</v>
      </c>
      <c r="J27" s="124" t="s">
        <v>336</v>
      </c>
    </row>
    <row r="28" ht="52.5" customHeight="1" outlineLevel="1" spans="1:10">
      <c r="A28" s="124" t="s">
        <v>302</v>
      </c>
      <c r="B28" s="124" t="s">
        <v>389</v>
      </c>
      <c r="C28" s="124" t="s">
        <v>320</v>
      </c>
      <c r="D28" s="124" t="s">
        <v>360</v>
      </c>
      <c r="E28" s="124" t="s">
        <v>390</v>
      </c>
      <c r="F28" s="124" t="s">
        <v>337</v>
      </c>
      <c r="G28" s="123" t="s">
        <v>362</v>
      </c>
      <c r="H28" s="123" t="s">
        <v>339</v>
      </c>
      <c r="I28" s="124" t="s">
        <v>326</v>
      </c>
      <c r="J28" s="124" t="s">
        <v>391</v>
      </c>
    </row>
    <row r="29" ht="52.5" customHeight="1" outlineLevel="1" spans="1:10">
      <c r="A29" s="124" t="s">
        <v>302</v>
      </c>
      <c r="B29" s="124" t="s">
        <v>389</v>
      </c>
      <c r="C29" s="124" t="s">
        <v>320</v>
      </c>
      <c r="D29" s="124" t="s">
        <v>346</v>
      </c>
      <c r="E29" s="124" t="s">
        <v>392</v>
      </c>
      <c r="F29" s="124" t="s">
        <v>337</v>
      </c>
      <c r="G29" s="123" t="s">
        <v>362</v>
      </c>
      <c r="H29" s="123" t="s">
        <v>339</v>
      </c>
      <c r="I29" s="124" t="s">
        <v>326</v>
      </c>
      <c r="J29" s="124" t="s">
        <v>393</v>
      </c>
    </row>
    <row r="30" ht="52.5" customHeight="1" outlineLevel="1" spans="1:10">
      <c r="A30" s="124" t="s">
        <v>302</v>
      </c>
      <c r="B30" s="124" t="s">
        <v>389</v>
      </c>
      <c r="C30" s="124" t="s">
        <v>328</v>
      </c>
      <c r="D30" s="124" t="s">
        <v>329</v>
      </c>
      <c r="E30" s="124" t="s">
        <v>394</v>
      </c>
      <c r="F30" s="124" t="s">
        <v>323</v>
      </c>
      <c r="G30" s="123" t="s">
        <v>373</v>
      </c>
      <c r="H30" s="123" t="s">
        <v>352</v>
      </c>
      <c r="I30" s="124" t="s">
        <v>353</v>
      </c>
      <c r="J30" s="124" t="s">
        <v>395</v>
      </c>
    </row>
    <row r="31" ht="52.5" customHeight="1" outlineLevel="1" spans="1:10">
      <c r="A31" s="124" t="s">
        <v>302</v>
      </c>
      <c r="B31" s="124" t="s">
        <v>389</v>
      </c>
      <c r="C31" s="124" t="s">
        <v>334</v>
      </c>
      <c r="D31" s="124" t="s">
        <v>335</v>
      </c>
      <c r="E31" s="124" t="s">
        <v>335</v>
      </c>
      <c r="F31" s="124" t="s">
        <v>337</v>
      </c>
      <c r="G31" s="123" t="s">
        <v>343</v>
      </c>
      <c r="H31" s="123" t="s">
        <v>339</v>
      </c>
      <c r="I31" s="124" t="s">
        <v>326</v>
      </c>
      <c r="J31" s="124" t="s">
        <v>396</v>
      </c>
    </row>
    <row r="32" ht="52.5" customHeight="1" outlineLevel="1" spans="1:10">
      <c r="A32" s="124" t="s">
        <v>279</v>
      </c>
      <c r="B32" s="124" t="s">
        <v>397</v>
      </c>
      <c r="C32" s="124" t="s">
        <v>320</v>
      </c>
      <c r="D32" s="124" t="s">
        <v>321</v>
      </c>
      <c r="E32" s="124" t="s">
        <v>342</v>
      </c>
      <c r="F32" s="124" t="s">
        <v>323</v>
      </c>
      <c r="G32" s="123" t="s">
        <v>343</v>
      </c>
      <c r="H32" s="123" t="s">
        <v>339</v>
      </c>
      <c r="I32" s="124" t="s">
        <v>326</v>
      </c>
      <c r="J32" s="124" t="s">
        <v>344</v>
      </c>
    </row>
    <row r="33" ht="52.5" customHeight="1" outlineLevel="1" spans="1:10">
      <c r="A33" s="124" t="s">
        <v>279</v>
      </c>
      <c r="B33" s="124" t="s">
        <v>397</v>
      </c>
      <c r="C33" s="124" t="s">
        <v>320</v>
      </c>
      <c r="D33" s="124" t="s">
        <v>383</v>
      </c>
      <c r="E33" s="124" t="s">
        <v>398</v>
      </c>
      <c r="F33" s="124" t="s">
        <v>323</v>
      </c>
      <c r="G33" s="123" t="s">
        <v>386</v>
      </c>
      <c r="H33" s="123" t="s">
        <v>352</v>
      </c>
      <c r="I33" s="124" t="s">
        <v>353</v>
      </c>
      <c r="J33" s="124" t="s">
        <v>399</v>
      </c>
    </row>
    <row r="34" ht="52.5" customHeight="1" outlineLevel="1" spans="1:10">
      <c r="A34" s="124" t="s">
        <v>279</v>
      </c>
      <c r="B34" s="124" t="s">
        <v>397</v>
      </c>
      <c r="C34" s="124" t="s">
        <v>328</v>
      </c>
      <c r="D34" s="124" t="s">
        <v>349</v>
      </c>
      <c r="E34" s="124" t="s">
        <v>350</v>
      </c>
      <c r="F34" s="124" t="s">
        <v>323</v>
      </c>
      <c r="G34" s="123" t="s">
        <v>351</v>
      </c>
      <c r="H34" s="123" t="s">
        <v>352</v>
      </c>
      <c r="I34" s="124" t="s">
        <v>353</v>
      </c>
      <c r="J34" s="124" t="s">
        <v>354</v>
      </c>
    </row>
    <row r="35" ht="52.5" customHeight="1" outlineLevel="1" spans="1:10">
      <c r="A35" s="124" t="s">
        <v>279</v>
      </c>
      <c r="B35" s="124" t="s">
        <v>397</v>
      </c>
      <c r="C35" s="124" t="s">
        <v>334</v>
      </c>
      <c r="D35" s="124" t="s">
        <v>335</v>
      </c>
      <c r="E35" s="124" t="s">
        <v>336</v>
      </c>
      <c r="F35" s="124" t="s">
        <v>337</v>
      </c>
      <c r="G35" s="123" t="s">
        <v>400</v>
      </c>
      <c r="H35" s="123" t="s">
        <v>339</v>
      </c>
      <c r="I35" s="124" t="s">
        <v>326</v>
      </c>
      <c r="J35" s="124" t="s">
        <v>401</v>
      </c>
    </row>
    <row r="36" ht="52.5" customHeight="1" outlineLevel="1" spans="1:10">
      <c r="A36" s="124" t="s">
        <v>296</v>
      </c>
      <c r="B36" s="125" t="s">
        <v>402</v>
      </c>
      <c r="C36" s="124" t="s">
        <v>320</v>
      </c>
      <c r="D36" s="124" t="s">
        <v>360</v>
      </c>
      <c r="E36" s="124" t="s">
        <v>403</v>
      </c>
      <c r="F36" s="124" t="s">
        <v>323</v>
      </c>
      <c r="G36" s="123" t="s">
        <v>386</v>
      </c>
      <c r="H36" s="123" t="s">
        <v>352</v>
      </c>
      <c r="I36" s="124" t="s">
        <v>353</v>
      </c>
      <c r="J36" s="124" t="s">
        <v>403</v>
      </c>
    </row>
    <row r="37" ht="52.5" customHeight="1" outlineLevel="1" spans="1:10">
      <c r="A37" s="124" t="s">
        <v>296</v>
      </c>
      <c r="B37" s="124" t="s">
        <v>404</v>
      </c>
      <c r="C37" s="124" t="s">
        <v>328</v>
      </c>
      <c r="D37" s="124" t="s">
        <v>329</v>
      </c>
      <c r="E37" s="124" t="s">
        <v>405</v>
      </c>
      <c r="F37" s="124" t="s">
        <v>323</v>
      </c>
      <c r="G37" s="123" t="s">
        <v>386</v>
      </c>
      <c r="H37" s="123" t="s">
        <v>352</v>
      </c>
      <c r="I37" s="124" t="s">
        <v>353</v>
      </c>
      <c r="J37" s="124" t="s">
        <v>405</v>
      </c>
    </row>
    <row r="38" ht="52.5" customHeight="1" outlineLevel="1" spans="1:10">
      <c r="A38" s="124" t="s">
        <v>296</v>
      </c>
      <c r="B38" s="124" t="s">
        <v>404</v>
      </c>
      <c r="C38" s="124" t="s">
        <v>334</v>
      </c>
      <c r="D38" s="124" t="s">
        <v>335</v>
      </c>
      <c r="E38" s="124" t="s">
        <v>336</v>
      </c>
      <c r="F38" s="124" t="s">
        <v>337</v>
      </c>
      <c r="G38" s="123" t="s">
        <v>400</v>
      </c>
      <c r="H38" s="123" t="s">
        <v>339</v>
      </c>
      <c r="I38" s="124" t="s">
        <v>326</v>
      </c>
      <c r="J38" s="124" t="s">
        <v>406</v>
      </c>
    </row>
    <row r="39" ht="52.5" customHeight="1" outlineLevel="1" spans="1:10">
      <c r="A39" s="124" t="s">
        <v>290</v>
      </c>
      <c r="B39" s="124" t="s">
        <v>407</v>
      </c>
      <c r="C39" s="124" t="s">
        <v>320</v>
      </c>
      <c r="D39" s="124" t="s">
        <v>321</v>
      </c>
      <c r="E39" s="124" t="s">
        <v>408</v>
      </c>
      <c r="F39" s="124" t="s">
        <v>323</v>
      </c>
      <c r="G39" s="123" t="s">
        <v>343</v>
      </c>
      <c r="H39" s="123" t="s">
        <v>339</v>
      </c>
      <c r="I39" s="124" t="s">
        <v>326</v>
      </c>
      <c r="J39" s="124" t="s">
        <v>409</v>
      </c>
    </row>
    <row r="40" ht="52.5" customHeight="1" outlineLevel="1" spans="1:10">
      <c r="A40" s="124" t="s">
        <v>290</v>
      </c>
      <c r="B40" s="124" t="s">
        <v>407</v>
      </c>
      <c r="C40" s="124" t="s">
        <v>328</v>
      </c>
      <c r="D40" s="124" t="s">
        <v>329</v>
      </c>
      <c r="E40" s="124" t="s">
        <v>410</v>
      </c>
      <c r="F40" s="124" t="s">
        <v>323</v>
      </c>
      <c r="G40" s="123" t="s">
        <v>373</v>
      </c>
      <c r="H40" s="123" t="s">
        <v>352</v>
      </c>
      <c r="I40" s="124" t="s">
        <v>353</v>
      </c>
      <c r="J40" s="124" t="s">
        <v>410</v>
      </c>
    </row>
    <row r="41" ht="52.5" customHeight="1" outlineLevel="1" spans="1:10">
      <c r="A41" s="124" t="s">
        <v>290</v>
      </c>
      <c r="B41" s="124" t="s">
        <v>407</v>
      </c>
      <c r="C41" s="124" t="s">
        <v>328</v>
      </c>
      <c r="D41" s="124" t="s">
        <v>411</v>
      </c>
      <c r="E41" s="124" t="s">
        <v>412</v>
      </c>
      <c r="F41" s="124" t="s">
        <v>323</v>
      </c>
      <c r="G41" s="123" t="s">
        <v>373</v>
      </c>
      <c r="H41" s="123" t="s">
        <v>352</v>
      </c>
      <c r="I41" s="124" t="s">
        <v>353</v>
      </c>
      <c r="J41" s="124" t="s">
        <v>412</v>
      </c>
    </row>
    <row r="42" ht="52.5" customHeight="1" outlineLevel="1" spans="1:10">
      <c r="A42" s="124" t="s">
        <v>290</v>
      </c>
      <c r="B42" s="124" t="s">
        <v>407</v>
      </c>
      <c r="C42" s="124" t="s">
        <v>328</v>
      </c>
      <c r="D42" s="124" t="s">
        <v>413</v>
      </c>
      <c r="E42" s="124" t="s">
        <v>414</v>
      </c>
      <c r="F42" s="124" t="s">
        <v>323</v>
      </c>
      <c r="G42" s="123" t="s">
        <v>373</v>
      </c>
      <c r="H42" s="123" t="s">
        <v>352</v>
      </c>
      <c r="I42" s="124" t="s">
        <v>353</v>
      </c>
      <c r="J42" s="124" t="s">
        <v>414</v>
      </c>
    </row>
    <row r="43" ht="52.5" customHeight="1" outlineLevel="1" spans="1:10">
      <c r="A43" s="124" t="s">
        <v>290</v>
      </c>
      <c r="B43" s="124" t="s">
        <v>407</v>
      </c>
      <c r="C43" s="124" t="s">
        <v>334</v>
      </c>
      <c r="D43" s="124" t="s">
        <v>335</v>
      </c>
      <c r="E43" s="124" t="s">
        <v>336</v>
      </c>
      <c r="F43" s="124" t="s">
        <v>337</v>
      </c>
      <c r="G43" s="123" t="s">
        <v>338</v>
      </c>
      <c r="H43" s="123" t="s">
        <v>339</v>
      </c>
      <c r="I43" s="124" t="s">
        <v>326</v>
      </c>
      <c r="J43" s="124" t="s">
        <v>415</v>
      </c>
    </row>
    <row r="44" ht="52.5" customHeight="1" outlineLevel="1" spans="1:10">
      <c r="A44" s="124" t="s">
        <v>298</v>
      </c>
      <c r="B44" s="124" t="s">
        <v>416</v>
      </c>
      <c r="C44" s="124" t="s">
        <v>320</v>
      </c>
      <c r="D44" s="124" t="s">
        <v>321</v>
      </c>
      <c r="E44" s="124" t="s">
        <v>417</v>
      </c>
      <c r="F44" s="124" t="s">
        <v>323</v>
      </c>
      <c r="G44" s="123" t="s">
        <v>343</v>
      </c>
      <c r="H44" s="123" t="s">
        <v>339</v>
      </c>
      <c r="I44" s="124" t="s">
        <v>326</v>
      </c>
      <c r="J44" s="124" t="s">
        <v>418</v>
      </c>
    </row>
    <row r="45" ht="52.5" customHeight="1" outlineLevel="1" spans="1:10">
      <c r="A45" s="124" t="s">
        <v>298</v>
      </c>
      <c r="B45" s="124" t="s">
        <v>416</v>
      </c>
      <c r="C45" s="124" t="s">
        <v>320</v>
      </c>
      <c r="D45" s="124" t="s">
        <v>321</v>
      </c>
      <c r="E45" s="124" t="s">
        <v>419</v>
      </c>
      <c r="F45" s="124" t="s">
        <v>323</v>
      </c>
      <c r="G45" s="123" t="s">
        <v>420</v>
      </c>
      <c r="H45" s="123" t="s">
        <v>421</v>
      </c>
      <c r="I45" s="124" t="s">
        <v>326</v>
      </c>
      <c r="J45" s="124" t="s">
        <v>422</v>
      </c>
    </row>
    <row r="46" ht="52.5" customHeight="1" outlineLevel="1" spans="1:10">
      <c r="A46" s="124" t="s">
        <v>298</v>
      </c>
      <c r="B46" s="124" t="s">
        <v>416</v>
      </c>
      <c r="C46" s="124" t="s">
        <v>320</v>
      </c>
      <c r="D46" s="124" t="s">
        <v>360</v>
      </c>
      <c r="E46" s="124" t="s">
        <v>423</v>
      </c>
      <c r="F46" s="124" t="s">
        <v>323</v>
      </c>
      <c r="G46" s="123" t="s">
        <v>373</v>
      </c>
      <c r="H46" s="123" t="s">
        <v>352</v>
      </c>
      <c r="I46" s="124" t="s">
        <v>353</v>
      </c>
      <c r="J46" s="124" t="s">
        <v>424</v>
      </c>
    </row>
    <row r="47" ht="52.5" customHeight="1" outlineLevel="1" spans="1:10">
      <c r="A47" s="124" t="s">
        <v>298</v>
      </c>
      <c r="B47" s="124" t="s">
        <v>416</v>
      </c>
      <c r="C47" s="124" t="s">
        <v>320</v>
      </c>
      <c r="D47" s="124" t="s">
        <v>346</v>
      </c>
      <c r="E47" s="124" t="s">
        <v>425</v>
      </c>
      <c r="F47" s="124" t="s">
        <v>337</v>
      </c>
      <c r="G47" s="123" t="s">
        <v>338</v>
      </c>
      <c r="H47" s="123" t="s">
        <v>339</v>
      </c>
      <c r="I47" s="124" t="s">
        <v>326</v>
      </c>
      <c r="J47" s="124" t="s">
        <v>426</v>
      </c>
    </row>
    <row r="48" ht="52.5" customHeight="1" outlineLevel="1" spans="1:10">
      <c r="A48" s="124" t="s">
        <v>298</v>
      </c>
      <c r="B48" s="124" t="s">
        <v>416</v>
      </c>
      <c r="C48" s="124" t="s">
        <v>328</v>
      </c>
      <c r="D48" s="124" t="s">
        <v>329</v>
      </c>
      <c r="E48" s="124" t="s">
        <v>372</v>
      </c>
      <c r="F48" s="124" t="s">
        <v>323</v>
      </c>
      <c r="G48" s="123" t="s">
        <v>386</v>
      </c>
      <c r="H48" s="123" t="s">
        <v>352</v>
      </c>
      <c r="I48" s="124" t="s">
        <v>353</v>
      </c>
      <c r="J48" s="124" t="s">
        <v>374</v>
      </c>
    </row>
    <row r="49" ht="52.5" customHeight="1" outlineLevel="1" spans="1:10">
      <c r="A49" s="124" t="s">
        <v>298</v>
      </c>
      <c r="B49" s="124" t="s">
        <v>416</v>
      </c>
      <c r="C49" s="124" t="s">
        <v>328</v>
      </c>
      <c r="D49" s="124" t="s">
        <v>411</v>
      </c>
      <c r="E49" s="124" t="s">
        <v>427</v>
      </c>
      <c r="F49" s="124" t="s">
        <v>323</v>
      </c>
      <c r="G49" s="123" t="s">
        <v>366</v>
      </c>
      <c r="H49" s="123" t="s">
        <v>352</v>
      </c>
      <c r="I49" s="124" t="s">
        <v>353</v>
      </c>
      <c r="J49" s="124" t="s">
        <v>427</v>
      </c>
    </row>
    <row r="50" ht="52.5" customHeight="1" outlineLevel="1" spans="1:10">
      <c r="A50" s="124" t="s">
        <v>298</v>
      </c>
      <c r="B50" s="124" t="s">
        <v>416</v>
      </c>
      <c r="C50" s="124" t="s">
        <v>334</v>
      </c>
      <c r="D50" s="124" t="s">
        <v>335</v>
      </c>
      <c r="E50" s="124" t="s">
        <v>375</v>
      </c>
      <c r="F50" s="124" t="s">
        <v>337</v>
      </c>
      <c r="G50" s="123" t="s">
        <v>338</v>
      </c>
      <c r="H50" s="123" t="s">
        <v>339</v>
      </c>
      <c r="I50" s="124" t="s">
        <v>326</v>
      </c>
      <c r="J50" s="124" t="s">
        <v>376</v>
      </c>
    </row>
    <row r="51" ht="52.5" customHeight="1" outlineLevel="1" spans="1:10">
      <c r="A51" s="124" t="s">
        <v>288</v>
      </c>
      <c r="B51" s="124" t="s">
        <v>428</v>
      </c>
      <c r="C51" s="124" t="s">
        <v>320</v>
      </c>
      <c r="D51" s="124" t="s">
        <v>321</v>
      </c>
      <c r="E51" s="124" t="s">
        <v>342</v>
      </c>
      <c r="F51" s="124" t="s">
        <v>323</v>
      </c>
      <c r="G51" s="123" t="s">
        <v>343</v>
      </c>
      <c r="H51" s="123" t="s">
        <v>339</v>
      </c>
      <c r="I51" s="124" t="s">
        <v>326</v>
      </c>
      <c r="J51" s="124" t="s">
        <v>344</v>
      </c>
    </row>
    <row r="52" ht="52.5" customHeight="1" outlineLevel="1" spans="1:10">
      <c r="A52" s="124" t="s">
        <v>288</v>
      </c>
      <c r="B52" s="124" t="s">
        <v>429</v>
      </c>
      <c r="C52" s="124" t="s">
        <v>328</v>
      </c>
      <c r="D52" s="124" t="s">
        <v>329</v>
      </c>
      <c r="E52" s="124" t="s">
        <v>430</v>
      </c>
      <c r="F52" s="124" t="s">
        <v>323</v>
      </c>
      <c r="G52" s="123" t="s">
        <v>386</v>
      </c>
      <c r="H52" s="123" t="s">
        <v>339</v>
      </c>
      <c r="I52" s="124" t="s">
        <v>326</v>
      </c>
      <c r="J52" s="124" t="s">
        <v>431</v>
      </c>
    </row>
    <row r="53" ht="52.5" customHeight="1" outlineLevel="1" spans="1:10">
      <c r="A53" s="124" t="s">
        <v>288</v>
      </c>
      <c r="B53" s="124" t="s">
        <v>429</v>
      </c>
      <c r="C53" s="124" t="s">
        <v>334</v>
      </c>
      <c r="D53" s="124" t="s">
        <v>335</v>
      </c>
      <c r="E53" s="124" t="s">
        <v>336</v>
      </c>
      <c r="F53" s="124" t="s">
        <v>337</v>
      </c>
      <c r="G53" s="123" t="s">
        <v>338</v>
      </c>
      <c r="H53" s="123" t="s">
        <v>357</v>
      </c>
      <c r="I53" s="124" t="s">
        <v>326</v>
      </c>
      <c r="J53" s="124" t="s">
        <v>401</v>
      </c>
    </row>
    <row r="54" ht="52.5" customHeight="1" outlineLevel="1" spans="1:10">
      <c r="A54" s="124" t="s">
        <v>300</v>
      </c>
      <c r="B54" s="124" t="s">
        <v>432</v>
      </c>
      <c r="C54" s="124" t="s">
        <v>320</v>
      </c>
      <c r="D54" s="124" t="s">
        <v>346</v>
      </c>
      <c r="E54" s="124" t="s">
        <v>417</v>
      </c>
      <c r="F54" s="124" t="s">
        <v>323</v>
      </c>
      <c r="G54" s="123" t="s">
        <v>343</v>
      </c>
      <c r="H54" s="123" t="s">
        <v>357</v>
      </c>
      <c r="I54" s="124" t="s">
        <v>353</v>
      </c>
      <c r="J54" s="124" t="s">
        <v>433</v>
      </c>
    </row>
    <row r="55" ht="52.5" customHeight="1" outlineLevel="1" spans="1:10">
      <c r="A55" s="124" t="s">
        <v>300</v>
      </c>
      <c r="B55" s="124" t="s">
        <v>432</v>
      </c>
      <c r="C55" s="124" t="s">
        <v>328</v>
      </c>
      <c r="D55" s="124" t="s">
        <v>329</v>
      </c>
      <c r="E55" s="124" t="s">
        <v>423</v>
      </c>
      <c r="F55" s="124" t="s">
        <v>323</v>
      </c>
      <c r="G55" s="123" t="s">
        <v>373</v>
      </c>
      <c r="H55" s="123" t="s">
        <v>352</v>
      </c>
      <c r="I55" s="124" t="s">
        <v>353</v>
      </c>
      <c r="J55" s="124" t="s">
        <v>424</v>
      </c>
    </row>
    <row r="56" ht="52.5" customHeight="1" outlineLevel="1" spans="1:10">
      <c r="A56" s="124" t="s">
        <v>300</v>
      </c>
      <c r="B56" s="124" t="s">
        <v>432</v>
      </c>
      <c r="C56" s="124" t="s">
        <v>334</v>
      </c>
      <c r="D56" s="124" t="s">
        <v>335</v>
      </c>
      <c r="E56" s="124" t="s">
        <v>434</v>
      </c>
      <c r="F56" s="124" t="s">
        <v>337</v>
      </c>
      <c r="G56" s="123" t="s">
        <v>338</v>
      </c>
      <c r="H56" s="123" t="s">
        <v>352</v>
      </c>
      <c r="I56" s="124" t="s">
        <v>353</v>
      </c>
      <c r="J56" s="124" t="s">
        <v>376</v>
      </c>
    </row>
    <row r="57" ht="52.5" customHeight="1" outlineLevel="1" spans="1:10">
      <c r="A57" s="124" t="s">
        <v>294</v>
      </c>
      <c r="B57" s="124" t="s">
        <v>435</v>
      </c>
      <c r="C57" s="124" t="s">
        <v>320</v>
      </c>
      <c r="D57" s="124" t="s">
        <v>321</v>
      </c>
      <c r="E57" s="124" t="s">
        <v>436</v>
      </c>
      <c r="F57" s="124" t="s">
        <v>323</v>
      </c>
      <c r="G57" s="123" t="s">
        <v>343</v>
      </c>
      <c r="H57" s="123" t="s">
        <v>339</v>
      </c>
      <c r="I57" s="124" t="s">
        <v>326</v>
      </c>
      <c r="J57" s="124" t="s">
        <v>437</v>
      </c>
    </row>
    <row r="58" ht="52.5" customHeight="1" outlineLevel="1" spans="1:10">
      <c r="A58" s="124" t="s">
        <v>294</v>
      </c>
      <c r="B58" s="124" t="s">
        <v>438</v>
      </c>
      <c r="C58" s="124" t="s">
        <v>320</v>
      </c>
      <c r="D58" s="124" t="s">
        <v>360</v>
      </c>
      <c r="E58" s="124" t="s">
        <v>439</v>
      </c>
      <c r="F58" s="124" t="s">
        <v>323</v>
      </c>
      <c r="G58" s="123" t="s">
        <v>373</v>
      </c>
      <c r="H58" s="123" t="s">
        <v>352</v>
      </c>
      <c r="I58" s="124" t="s">
        <v>353</v>
      </c>
      <c r="J58" s="124" t="s">
        <v>440</v>
      </c>
    </row>
    <row r="59" ht="52.5" customHeight="1" outlineLevel="1" spans="1:10">
      <c r="A59" s="124" t="s">
        <v>294</v>
      </c>
      <c r="B59" s="124" t="s">
        <v>438</v>
      </c>
      <c r="C59" s="124" t="s">
        <v>320</v>
      </c>
      <c r="D59" s="124" t="s">
        <v>346</v>
      </c>
      <c r="E59" s="124" t="s">
        <v>441</v>
      </c>
      <c r="F59" s="124" t="s">
        <v>323</v>
      </c>
      <c r="G59" s="123" t="s">
        <v>366</v>
      </c>
      <c r="H59" s="123" t="s">
        <v>352</v>
      </c>
      <c r="I59" s="124" t="s">
        <v>326</v>
      </c>
      <c r="J59" s="124" t="s">
        <v>442</v>
      </c>
    </row>
    <row r="60" ht="52.5" customHeight="1" outlineLevel="1" spans="1:10">
      <c r="A60" s="124" t="s">
        <v>294</v>
      </c>
      <c r="B60" s="124" t="s">
        <v>438</v>
      </c>
      <c r="C60" s="124" t="s">
        <v>328</v>
      </c>
      <c r="D60" s="124" t="s">
        <v>329</v>
      </c>
      <c r="E60" s="124" t="s">
        <v>372</v>
      </c>
      <c r="F60" s="124" t="s">
        <v>323</v>
      </c>
      <c r="G60" s="123" t="s">
        <v>373</v>
      </c>
      <c r="H60" s="123" t="s">
        <v>352</v>
      </c>
      <c r="I60" s="124" t="s">
        <v>326</v>
      </c>
      <c r="J60" s="124" t="s">
        <v>372</v>
      </c>
    </row>
    <row r="61" ht="52.5" customHeight="1" outlineLevel="1" spans="1:10">
      <c r="A61" s="124" t="s">
        <v>294</v>
      </c>
      <c r="B61" s="124" t="s">
        <v>438</v>
      </c>
      <c r="C61" s="124" t="s">
        <v>328</v>
      </c>
      <c r="D61" s="124" t="s">
        <v>413</v>
      </c>
      <c r="E61" s="124" t="s">
        <v>414</v>
      </c>
      <c r="F61" s="124" t="s">
        <v>323</v>
      </c>
      <c r="G61" s="123" t="s">
        <v>373</v>
      </c>
      <c r="H61" s="123" t="s">
        <v>352</v>
      </c>
      <c r="I61" s="124" t="s">
        <v>353</v>
      </c>
      <c r="J61" s="124" t="s">
        <v>414</v>
      </c>
    </row>
    <row r="62" ht="52.5" customHeight="1" outlineLevel="1" spans="1:10">
      <c r="A62" s="124" t="s">
        <v>294</v>
      </c>
      <c r="B62" s="124" t="s">
        <v>438</v>
      </c>
      <c r="C62" s="124" t="s">
        <v>334</v>
      </c>
      <c r="D62" s="124" t="s">
        <v>335</v>
      </c>
      <c r="E62" s="124" t="s">
        <v>375</v>
      </c>
      <c r="F62" s="124" t="s">
        <v>337</v>
      </c>
      <c r="G62" s="123" t="s">
        <v>338</v>
      </c>
      <c r="H62" s="123" t="s">
        <v>339</v>
      </c>
      <c r="I62" s="124" t="s">
        <v>326</v>
      </c>
      <c r="J62" s="124" t="s">
        <v>376</v>
      </c>
    </row>
    <row r="63" ht="52.5" customHeight="1" outlineLevel="1" spans="1:10">
      <c r="A63" s="124" t="s">
        <v>281</v>
      </c>
      <c r="B63" s="124" t="s">
        <v>443</v>
      </c>
      <c r="C63" s="124" t="s">
        <v>320</v>
      </c>
      <c r="D63" s="124" t="s">
        <v>321</v>
      </c>
      <c r="E63" s="124" t="s">
        <v>444</v>
      </c>
      <c r="F63" s="124" t="s">
        <v>323</v>
      </c>
      <c r="G63" s="123" t="s">
        <v>62</v>
      </c>
      <c r="H63" s="123" t="s">
        <v>445</v>
      </c>
      <c r="I63" s="124" t="s">
        <v>326</v>
      </c>
      <c r="J63" s="124" t="s">
        <v>446</v>
      </c>
    </row>
    <row r="64" ht="52.5" customHeight="1" outlineLevel="1" spans="1:10">
      <c r="A64" s="124" t="s">
        <v>281</v>
      </c>
      <c r="B64" s="124" t="s">
        <v>443</v>
      </c>
      <c r="C64" s="124" t="s">
        <v>320</v>
      </c>
      <c r="D64" s="124" t="s">
        <v>360</v>
      </c>
      <c r="E64" s="124" t="s">
        <v>447</v>
      </c>
      <c r="F64" s="124" t="s">
        <v>323</v>
      </c>
      <c r="G64" s="123" t="s">
        <v>373</v>
      </c>
      <c r="H64" s="123" t="s">
        <v>352</v>
      </c>
      <c r="I64" s="124" t="s">
        <v>353</v>
      </c>
      <c r="J64" s="124" t="s">
        <v>448</v>
      </c>
    </row>
    <row r="65" ht="52.5" customHeight="1" outlineLevel="1" spans="1:10">
      <c r="A65" s="124" t="s">
        <v>281</v>
      </c>
      <c r="B65" s="124" t="s">
        <v>443</v>
      </c>
      <c r="C65" s="124" t="s">
        <v>328</v>
      </c>
      <c r="D65" s="124" t="s">
        <v>329</v>
      </c>
      <c r="E65" s="124" t="s">
        <v>372</v>
      </c>
      <c r="F65" s="124" t="s">
        <v>323</v>
      </c>
      <c r="G65" s="123" t="s">
        <v>386</v>
      </c>
      <c r="H65" s="123" t="s">
        <v>352</v>
      </c>
      <c r="I65" s="124" t="s">
        <v>353</v>
      </c>
      <c r="J65" s="124" t="s">
        <v>374</v>
      </c>
    </row>
    <row r="66" ht="52.5" customHeight="1" outlineLevel="1" spans="1:10">
      <c r="A66" s="124" t="s">
        <v>281</v>
      </c>
      <c r="B66" s="124" t="s">
        <v>443</v>
      </c>
      <c r="C66" s="124" t="s">
        <v>328</v>
      </c>
      <c r="D66" s="124" t="s">
        <v>413</v>
      </c>
      <c r="E66" s="124" t="s">
        <v>414</v>
      </c>
      <c r="F66" s="124" t="s">
        <v>323</v>
      </c>
      <c r="G66" s="123" t="s">
        <v>373</v>
      </c>
      <c r="H66" s="123" t="s">
        <v>352</v>
      </c>
      <c r="I66" s="124" t="s">
        <v>353</v>
      </c>
      <c r="J66" s="124" t="s">
        <v>414</v>
      </c>
    </row>
    <row r="67" ht="52.5" customHeight="1" outlineLevel="1" spans="1:10">
      <c r="A67" s="124" t="s">
        <v>281</v>
      </c>
      <c r="B67" s="124" t="s">
        <v>443</v>
      </c>
      <c r="C67" s="124" t="s">
        <v>334</v>
      </c>
      <c r="D67" s="124" t="s">
        <v>335</v>
      </c>
      <c r="E67" s="124" t="s">
        <v>375</v>
      </c>
      <c r="F67" s="124" t="s">
        <v>337</v>
      </c>
      <c r="G67" s="123" t="s">
        <v>400</v>
      </c>
      <c r="H67" s="123" t="s">
        <v>339</v>
      </c>
      <c r="I67" s="124" t="s">
        <v>326</v>
      </c>
      <c r="J67" s="124" t="s">
        <v>376</v>
      </c>
    </row>
  </sheetData>
  <mergeCells count="32">
    <mergeCell ref="A2:J2"/>
    <mergeCell ref="A3:E3"/>
    <mergeCell ref="A7:A9"/>
    <mergeCell ref="A10:A14"/>
    <mergeCell ref="A15:A17"/>
    <mergeCell ref="A18:A20"/>
    <mergeCell ref="A21:A23"/>
    <mergeCell ref="A24:A27"/>
    <mergeCell ref="A28:A31"/>
    <mergeCell ref="A32:A35"/>
    <mergeCell ref="A36:A38"/>
    <mergeCell ref="A39:A43"/>
    <mergeCell ref="A44:A50"/>
    <mergeCell ref="A51:A53"/>
    <mergeCell ref="A54:A56"/>
    <mergeCell ref="A57:A62"/>
    <mergeCell ref="A63:A67"/>
    <mergeCell ref="B7:B9"/>
    <mergeCell ref="B10:B14"/>
    <mergeCell ref="B15:B17"/>
    <mergeCell ref="B18:B20"/>
    <mergeCell ref="B21:B23"/>
    <mergeCell ref="B24:B27"/>
    <mergeCell ref="B28:B31"/>
    <mergeCell ref="B32:B35"/>
    <mergeCell ref="B36:B38"/>
    <mergeCell ref="B39:B43"/>
    <mergeCell ref="B44:B50"/>
    <mergeCell ref="B51:B53"/>
    <mergeCell ref="B54:B56"/>
    <mergeCell ref="B57:B62"/>
    <mergeCell ref="B63:B6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王续霞</cp:lastModifiedBy>
  <dcterms:created xsi:type="dcterms:W3CDTF">2025-03-31T07:44:00Z</dcterms:created>
  <dcterms:modified xsi:type="dcterms:W3CDTF">2025-09-10T02:32:39Z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1B9DACD70F354392A89A9F25B13D2806</vt:lpwstr>
  </property>
  <property fmtid="{D5CDD505-2E9C-101B-9397-08002B2CF9AE}" pid="3" name="KSOProductBuildVer">
    <vt:lpwstr>2052-12.1.0.22175</vt:lpwstr>
  </property>
</Properties>
</file>