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55" windowHeight="11655" firstSheet="6" activeTab="8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<sst xmlns="http://schemas.openxmlformats.org/spreadsheetml/2006/main" count="1061" uniqueCount="368">
  <si>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</si>
  <si>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</si>
  <si>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</si>
  <si>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</si>
  <si>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</si>
  <si>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</si>
  <si>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</si>
  <si>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</si>
  <si>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</si>
  <si>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</si>
  <si>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</si>
  <si>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</si>
  <si>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</si>
  <si>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</si>
  <si>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</si>
  <si>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</si>
  <si>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</si>
  <si>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</si>
  <si>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</si>
  <si>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</si>
  <si>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</si>
  <si>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</si>
  <si>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</si>
  <si>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</si>
  <si>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</si>
  <si>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</si>
  <si>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</si>
  <si>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</si>
  <si>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</si>
  <si>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</si>
  <si>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</si>
  <si>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</si>
  <si>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</si>
  <si>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</si>
  <si>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</si>
  <si>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</si>
  <si>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</si>
  <si>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</si>
  <si>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</si>
  <si>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</si>
  <si>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</si>
  <si>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</si>
  <si>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</si>
  <si>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</si>
  <si>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</si>
  <si>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209001</t>
  </si>
  <si>
    <t>盈江县归国华侨联合会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</si>
  <si>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</si>
  <si>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</si>
  <si>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</si>
  <si>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</si>
  <si>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</si>
  <si>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</si>
  <si>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</si>
  <si>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</si>
  <si>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</si>
  <si>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</si>
  <si>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</si>
  <si>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</si>
  <si>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</si>
  <si>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</si>
  <si>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</si>
  <si>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</si>
  <si>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</si>
  <si>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</si>
  <si>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</si>
  <si>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</si>
  <si>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</si>
  <si>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</si>
  <si>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</si>
  <si>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</si>
  <si>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</si>
  <si>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</si>
  <si>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</si>
  <si>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</si>
  <si>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</si>
  <si>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20125</t>
  </si>
  <si>
    <t>港澳台事务</t>
  </si>
  <si>
    <t>2012501</t>
  </si>
  <si>
    <t>行政运行</t>
  </si>
  <si>
    <t>2012502</t>
  </si>
  <si>
    <t>一般行政管理事务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</si>
  <si>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</si>
  <si>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</si>
  <si>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</si>
  <si>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</si>
  <si>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</si>
  <si>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</si>
  <si>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</si>
  <si>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</si>
  <si>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</si>
  <si>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</si>
  <si>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</si>
  <si>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</si>
  <si>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</si>
  <si>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</si>
  <si>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</si>
  <si>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</si>
  <si>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</si>
  <si>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</si>
  <si>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</si>
  <si>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</si>
  <si>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</si>
  <si>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</si>
  <si>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</si>
  <si>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</si>
  <si>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</si>
  <si>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</si>
  <si>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</si>
  <si>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</si>
  <si>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</si>
  <si>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</si>
  <si>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</si>
  <si>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</si>
  <si>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</si>
  <si>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</si>
  <si>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</si>
  <si>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</si>
  <si>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</si>
  <si>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</si>
  <si>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</si>
  <si>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</si>
  <si>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</si>
  <si>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</si>
  <si>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</si>
  <si>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</si>
  <si>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</si>
  <si>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</si>
  <si>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</si>
  <si>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</si>
  <si>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</si>
  <si>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</si>
  <si>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</si>
  <si>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</si>
  <si>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</si>
  <si>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</si>
  <si>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</si>
  <si>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</si>
  <si>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</si>
  <si>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</si>
  <si>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</si>
  <si>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</si>
  <si>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</si>
  <si>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</si>
  <si>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</si>
  <si>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</si>
  <si>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</si>
  <si>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</si>
  <si>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</si>
  <si>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</si>
  <si>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</si>
  <si>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</si>
  <si>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</si>
  <si>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</si>
  <si>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</si>
  <si>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</si>
  <si>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</si>
  <si>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</si>
  <si>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</si>
  <si>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533123210000000003652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</si>
  <si>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</si>
  <si>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</si>
  <si>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</si>
  <si>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</si>
  <si>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</si>
  <si>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</si>
  <si>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</si>
  <si>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533123231100001463032</t>
  </si>
  <si>
    <t>行政绩效奖励</t>
  </si>
  <si>
    <t>533123210000000003653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</si>
  <si>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</si>
  <si>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</si>
  <si>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</si>
  <si>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</si>
  <si>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</si>
  <si>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</si>
  <si>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</si>
  <si>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</si>
  <si>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</si>
  <si>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533123210000000003654</t>
  </si>
  <si>
    <t>30113</t>
  </si>
  <si>
    <t>533123210000000003660</t>
  </si>
  <si>
    <t>一般公用经费</t>
  </si>
  <si>
    <t>30201</t>
  </si>
  <si>
    <t>办公费</t>
  </si>
  <si>
    <t>533123221100000358248</t>
  </si>
  <si>
    <t>公用经费安排的公务接待费</t>
  </si>
  <si>
    <t>30217</t>
  </si>
  <si>
    <t>533123231100001159155</t>
  </si>
  <si>
    <t>公用经费安排的生活补助</t>
  </si>
  <si>
    <t>30305</t>
  </si>
  <si>
    <t>生活补助</t>
  </si>
  <si>
    <t>30211</t>
  </si>
  <si>
    <t>差旅费</t>
  </si>
  <si>
    <t>533123231100001330279</t>
  </si>
  <si>
    <t>公用经费安排的工会经费</t>
  </si>
  <si>
    <t>30228</t>
  </si>
  <si>
    <t>工会经费</t>
  </si>
  <si>
    <t>30239</t>
  </si>
  <si>
    <t>其他交通费用</t>
  </si>
  <si>
    <t>533123210000000003658</t>
  </si>
  <si>
    <t>退休公用经费</t>
  </si>
  <si>
    <t>533123221100000358218</t>
  </si>
  <si>
    <t>533123210000000003656</t>
  </si>
  <si>
    <t>公务交通补贴</t>
  </si>
  <si>
    <t>533123241100003196064</t>
  </si>
  <si>
    <t>单位资金安排自有资金</t>
  </si>
  <si>
    <t>533123241100003196086</t>
  </si>
  <si>
    <t>单位资金安排侨联单位自有资金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</si>
  <si>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</si>
  <si>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</si>
  <si>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</si>
  <si>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</si>
  <si>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</si>
  <si>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</si>
  <si>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</si>
  <si>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</si>
  <si>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春节慰问经费</t>
  </si>
  <si>
    <t>专项业务类</t>
  </si>
  <si>
    <t>533123241100002297106</t>
  </si>
  <si>
    <t>对外联系工作经费</t>
  </si>
  <si>
    <t>533123210000000002451</t>
  </si>
  <si>
    <t>华文教育工作经费</t>
  </si>
  <si>
    <t>533123210000000002485</t>
  </si>
  <si>
    <t>华文教育项目经费</t>
  </si>
  <si>
    <t>533123210000000002494</t>
  </si>
  <si>
    <t>机关事业单位党组织工作经费</t>
  </si>
  <si>
    <t>533123231100001158768</t>
  </si>
  <si>
    <t>侨务工作经费</t>
  </si>
  <si>
    <t>533123210000000002286</t>
  </si>
  <si>
    <t>30212</t>
  </si>
  <si>
    <t>因公出国（境）费用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</si>
  <si>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</si>
  <si>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</si>
  <si>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</si>
  <si>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</si>
  <si>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</si>
  <si>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</si>
  <si>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</si>
  <si>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</si>
  <si>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</si>
  <si>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</si>
  <si>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</si>
  <si>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大力弘扬和传承中华文化，争取和凝聚侨心，增进华裔青少年对祖（籍）国感情和认同感，培养一支长期对我友好的宏大的海外力量，推动我国与世界各国的友好交流与合作，促进祖国统一。</t>
  </si>
  <si>
    <t>产出指标</t>
  </si>
  <si>
    <t>数量指标</t>
  </si>
  <si>
    <t>开展冬夏令营一次</t>
  </si>
  <si>
    <t>=</t>
  </si>
  <si>
    <t>次</t>
  </si>
  <si>
    <t>定量指标</t>
  </si>
  <si>
    <t>华文教育工作是党和国家工作大局中的一项战略任务，是涵养侨务资源、增进华侨华人与祖（籍）国感情的重要工作，是传播中华优秀文化、增强国家软实力的有效途径。多年来，盈江县充分发挥毗邻缅甸的地缘优势，全面整合侨力资源。在县委县政府的领导和支持下，在国侨办、省、州侨办的帮助和指导下，以华文教师培训、教材发送、华裔青少年夏（冬）令营、外派教师等为主要内容，积极稳步地推进以缅北地区为重点的华文教育工作。</t>
  </si>
  <si>
    <t>时效指标</t>
  </si>
  <si>
    <t>工作及时性</t>
  </si>
  <si>
    <t>&lt;=</t>
  </si>
  <si>
    <t>100</t>
  </si>
  <si>
    <t>%</t>
  </si>
  <si>
    <t>定性指标</t>
  </si>
  <si>
    <t>效益指标</t>
  </si>
  <si>
    <t>社会效益</t>
  </si>
  <si>
    <t>开展工作目标</t>
  </si>
  <si>
    <t>一是做好华文教材的申请和发放工作，每年拟申请和发放华文教材16000万册。二是做好缅甸华文教师培训工作，每年采取“请进来”和“走出去”的形式，举办2期华文教师培训班，三是认真办好华裔青少年夏（冬）令营活动，每年举办1期华裔青少年夏（冬）令营活动 。</t>
  </si>
  <si>
    <t>满意度指标</t>
  </si>
  <si>
    <t>服务对象满意度</t>
  </si>
  <si>
    <t>受益对象满意度</t>
  </si>
  <si>
    <t>在国际上培养一支长期对我友好的宏大的海外力量，推动我国与世界各国的友好交流与合作，促进祖国统一。进一步深化对缅工作，做好海外联谊工作，以亲情、乡情、友情的形式，采取多渠道、多层次的加强海外侨团和重点人物的联系工作。</t>
  </si>
  <si>
    <t>开展2次联谊工作</t>
  </si>
  <si>
    <t>一是与海外侨团、侨校的联谊工作；二是与亲台社团和人士的联谊工作；三是积极拓展与欧美侨团侨社的联系与交往，继续深化与东南亚、港澳台重要侨团的联系与交往，扩大和加强对外联谊网络的建设；四是做好海外重点侨情资料库的建设，加强调研，掌握海外侨团、侨校、重点华侨华人的具体情况。</t>
  </si>
  <si>
    <t>开展工作及时性</t>
  </si>
  <si>
    <t>在国际上培养一支长期对我友好的宏大的海外力量，推动我国与世界各国的友好交流与合作，促进祖国统一。进一步深化对缅工作，做好海外联谊工作，以亲情、乡情、友情的形式，采取多渠道、多层次的加强海外侨团和重点人物的联系工作</t>
  </si>
  <si>
    <t>收益对象满意度</t>
  </si>
  <si>
    <t>研究建立基层党建工作投入保障机制，逐年增加基层党建经费投入，严格落实各领域基层党组织工作经费保障，各级各部门要认真落实“机关事业单位党组织工作经费按每名党员不低于200元标准列入年度经费预算”，不断加大党建工作经费投入保障力度</t>
  </si>
  <si>
    <t>购买党务书刊</t>
  </si>
  <si>
    <t>&gt;=</t>
  </si>
  <si>
    <t>份</t>
  </si>
  <si>
    <t>反映购买党务书刊数量</t>
  </si>
  <si>
    <t>开展党员活动次数</t>
  </si>
  <si>
    <t>反映党员活动次数</t>
  </si>
  <si>
    <t>质量指标</t>
  </si>
  <si>
    <t>党务工作完成率</t>
  </si>
  <si>
    <t>90</t>
  </si>
  <si>
    <t>反映党务工作完成率</t>
  </si>
  <si>
    <t>工作完成及时性</t>
  </si>
  <si>
    <t>完成的及时性。</t>
  </si>
  <si>
    <t>政治觉悟和思想道德素质</t>
  </si>
  <si>
    <t>明显提高</t>
  </si>
  <si>
    <t>提高党员政治觉悟和思想道德素质</t>
  </si>
  <si>
    <t>党员干部满意度</t>
  </si>
  <si>
    <t>95</t>
  </si>
  <si>
    <t>大力弘扬和传承中华文化，争取和凝聚侨心，增进华裔青少年对祖（籍）国感情和认同感，培养一支长期对我友好的宏大的海外力量，推动我国与世界各国的友好交流与合作。</t>
  </si>
  <si>
    <t>发放华文教材100册</t>
  </si>
  <si>
    <t>册</t>
  </si>
  <si>
    <t>一是向盈江沿边一线侨校提供华文教材支持；二是向盈江沿边一线侨校提供教学设备</t>
  </si>
  <si>
    <t>工作时效性</t>
  </si>
  <si>
    <t>盈江沿边一线侨校均为当地华侨会创办，存在师资、教材、经费方面的困难。尤其教材方面以前均由台湾提供相关教材。通过争取，目前盈江沿边一线侨校都已使用国内教材。为继续巩固此项工作，需继续向海外赠送教材。同时向盈江沿边一线侨校提供教学设备以支持侨校发展。</t>
  </si>
  <si>
    <t>工作开展目标</t>
  </si>
  <si>
    <t>收益人满意度</t>
  </si>
  <si>
    <t>最大限度地团结广大归侨侨眷和海外侨胞，促进海内外同胞关系的和谐；让广大归侨侨眷自觉立足本职、爱岗敬业、甘于奉献，积极参与多种形式的建功立业活动，促进盈江经济发展、边疆稳定、民族团结、边防巩固；发挥归侨侨眷和海外侨胞在推进祖国和平统一大业方面的积极作用，实现祖国完全统一和领土完整。借助华侨华人民间力量，通过“民间外交”的形式夯实对外开放基础，实现盈江与海外侨胞的共同大发展，推动全县侨务工作健康发展。</t>
  </si>
  <si>
    <t>开展基础性侨务工作两次</t>
  </si>
  <si>
    <t>我县是德宏州的重点侨乡之一，全县有侨务工作对象15.029万人，盈江侨务工作覆盖面较广和较全。侨务部门承担着繁重的国内侨务工作、国外侨务工作、侨务经济科技工作及侨界参政议政、维护权益、归侨侨眷政治思想工作任务。侨务工作积极为盈江边疆稳定、民族团结、边防巩固保驾护航，为盈江县经济社会发展做好服务。</t>
  </si>
  <si>
    <t>开展工作解决存在问题</t>
  </si>
  <si>
    <t>一是开展散居归侨侨眷的扶贫帮困、社区侨务、信访、维护侨益、侨法宣传、参政议政、 产业发展、民生保障工作、侨爱项目捐赠等国内基础性工作，预计共需要经费4万元。二是召开一年一次的盈江县归国华侨联合会全体委员会议，预计共需要经费2万元。三是拓展海外侨务工作，预计共需要经费4万元。</t>
  </si>
  <si>
    <t>让全县范围内困难散居归侨侨眷、侨资侨属企业、侨界代表人士、侨联顾问等渡过一个温暖、祥和的春节，进一步加强与侨资侨属企业和各界群众的联系，使他们感受到党和政府对他们的关怀，最大限度地把侨界群众团结在党的周围。</t>
  </si>
  <si>
    <t>开展慰问活动一次</t>
  </si>
  <si>
    <t>一是开展对散居困难归侨侨眷的慰问活动；二是开展对侨资侨属企业的慰问活动；三是开展对侨界代表人士、侨联顾问、侨联退休干部的慰问活动。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</si>
  <si>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</si>
  <si>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</si>
  <si>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</si>
  <si>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</si>
  <si>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</si>
  <si>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注：盈江县归国华侨联合会2025年无部门政府性基金预算支出预算，故公开空表。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</si>
  <si>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</si>
  <si>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</si>
  <si>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</si>
  <si>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</si>
  <si>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</si>
  <si>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</si>
  <si>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</si>
  <si>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</si>
  <si>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</si>
  <si>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</si>
  <si>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</si>
  <si>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</si>
  <si>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</si>
  <si>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件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</si>
  <si>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</si>
  <si>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</si>
  <si>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</si>
  <si>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注：盈江县归国华侨联合会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年无部门政府购买服务预算，故公开空表。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</si>
  <si>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</si>
  <si>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</si>
  <si>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</si>
  <si>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</si>
  <si>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</si>
  <si>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</si>
  <si>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</si>
  <si>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</si>
  <si>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</si>
  <si>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</si>
  <si>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</si>
  <si>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</si>
  <si>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</si>
  <si>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</si>
  <si>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</si>
  <si>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</si>
  <si>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</si>
  <si>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</si>
  <si>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</si>
  <si>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</si>
  <si>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</si>
  <si>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注：盈江县归国华侨联合会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</si>
  <si>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</si>
  <si>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注：盈江县归国华侨联合会2025年无县对下转移支付预算，故公开空表。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</si>
  <si>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</si>
  <si>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</si>
  <si>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</si>
  <si>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</si>
  <si>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</si>
  <si>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</si>
  <si>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</si>
  <si>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</si>
  <si>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注：盈江县归国华侨联合会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年无新增资产配置，故公开空表。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</si>
  <si>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</si>
  <si>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</si>
  <si>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注：盈江县归国华侨联合会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</si>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</sst>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yyyy/mm/dd\ hh:mm:ss"/>
    <numFmt numFmtId="178" formatCode="yyyy/mm/dd"/>
    <numFmt numFmtId="179" formatCode="#,##0.00;\-#,##0.00;;@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15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8" applyNumberFormat="0" applyAlignment="0" applyProtection="0">
      <alignment vertical="center"/>
    </xf>
    <xf numFmtId="0" fontId="34" fillId="11" borderId="14" applyNumberFormat="0" applyAlignment="0" applyProtection="0">
      <alignment vertical="center"/>
    </xf>
    <xf numFmtId="0" fontId="35" fillId="12" borderId="19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76" fontId="1" fillId="0" borderId="7">
      <alignment horizontal="right" vertical="center"/>
    </xf>
    <xf numFmtId="180" fontId="1" fillId="0" borderId="7">
      <alignment horizontal="right" vertical="center"/>
    </xf>
  </cellStyleXfs>
  <cellXfs count="17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9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H18" sqref="H18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2"/>
      <c r="B1" s="172"/>
      <c r="C1" s="172"/>
      <c r="D1" s="173" t="s">
        <v>0</v>
      </c>
    </row>
    <row r="2" ht="42" customHeight="1" spans="1:4">
      <c r="A2" s="174" t="str">
        <f>"2025"&amp;"年部门财务收支预算总表"</f>
        <v>2025年部门财务收支预算总表</v>
      </c>
      <c r="B2" s="174"/>
      <c r="C2" s="174"/>
      <c r="D2" s="174"/>
    </row>
    <row r="3" ht="18.75" customHeight="1" spans="1:4">
      <c r="A3" s="130" t="str">
        <f>"单位名称："&amp;"盈江县归国华侨联合会"</f>
        <v>单位名称：盈江县归国华侨联合会</v>
      </c>
      <c r="B3" s="130"/>
      <c r="C3" s="131"/>
      <c r="D3" s="175" t="s">
        <v>1</v>
      </c>
    </row>
    <row r="4" ht="18.75" customHeight="1" spans="1:4">
      <c r="A4" s="131" t="s">
        <v>2</v>
      </c>
      <c r="B4" s="131"/>
      <c r="C4" s="131" t="s">
        <v>3</v>
      </c>
      <c r="D4" s="131"/>
    </row>
    <row r="5" ht="18.75" customHeight="1" spans="1:4">
      <c r="A5" s="131" t="s">
        <v>4</v>
      </c>
      <c r="B5" s="131" t="s">
        <v>5</v>
      </c>
      <c r="C5" s="131" t="s">
        <v>6</v>
      </c>
      <c r="D5" s="131" t="s">
        <v>5</v>
      </c>
    </row>
    <row r="6" ht="18.75" customHeight="1" spans="1:4">
      <c r="A6" s="130" t="s">
        <v>7</v>
      </c>
      <c r="B6" s="132">
        <v>1320967.82</v>
      </c>
      <c r="C6" s="130" t="str">
        <f>"一"&amp;"、"&amp;"一般公共服务支出"</f>
        <v>一、一般公共服务支出</v>
      </c>
      <c r="D6" s="132">
        <v>1294639.68</v>
      </c>
    </row>
    <row r="7" ht="18.75" customHeight="1" spans="1:4">
      <c r="A7" s="130" t="s">
        <v>8</v>
      </c>
      <c r="B7" s="132"/>
      <c r="C7" s="130" t="str">
        <f>"二"&amp;"、"&amp;"社会保障和就业支出"</f>
        <v>二、社会保障和就业支出</v>
      </c>
      <c r="D7" s="132">
        <v>196739.87</v>
      </c>
    </row>
    <row r="8" ht="18.75" customHeight="1" spans="1:4">
      <c r="A8" s="130" t="s">
        <v>9</v>
      </c>
      <c r="B8" s="132"/>
      <c r="C8" s="130" t="str">
        <f>"三"&amp;"、"&amp;"卫生健康支出"</f>
        <v>三、卫生健康支出</v>
      </c>
      <c r="D8" s="132">
        <v>59950.27</v>
      </c>
    </row>
    <row r="9" ht="18.75" customHeight="1" spans="1:4">
      <c r="A9" s="130" t="s">
        <v>10</v>
      </c>
      <c r="B9" s="132"/>
      <c r="C9" s="130" t="str">
        <f>"四"&amp;"、"&amp;"住房保障支出"</f>
        <v>四、住房保障支出</v>
      </c>
      <c r="D9" s="132">
        <v>69638</v>
      </c>
    </row>
    <row r="10" ht="18.75" customHeight="1" spans="1:4">
      <c r="A10" s="130" t="s">
        <v>11</v>
      </c>
      <c r="B10" s="132">
        <v>300000</v>
      </c>
      <c r="C10" s="130"/>
      <c r="D10" s="132"/>
    </row>
    <row r="11" ht="18.75" customHeight="1" spans="1:4">
      <c r="A11" s="130" t="s">
        <v>12</v>
      </c>
      <c r="B11" s="132"/>
      <c r="C11" s="130"/>
      <c r="D11" s="132"/>
    </row>
    <row r="12" ht="18.75" customHeight="1" spans="1:4">
      <c r="A12" s="130" t="s">
        <v>13</v>
      </c>
      <c r="B12" s="132"/>
      <c r="C12" s="130"/>
      <c r="D12" s="132"/>
    </row>
    <row r="13" ht="18.75" customHeight="1" spans="1:4">
      <c r="A13" s="130" t="s">
        <v>14</v>
      </c>
      <c r="B13" s="132"/>
      <c r="C13" s="130"/>
      <c r="D13" s="132"/>
    </row>
    <row r="14" ht="18.75" customHeight="1" spans="1:4">
      <c r="A14" s="130" t="s">
        <v>15</v>
      </c>
      <c r="B14" s="132"/>
      <c r="C14" s="130"/>
      <c r="D14" s="132"/>
    </row>
    <row r="15" ht="18.75" customHeight="1" spans="1:4">
      <c r="A15" s="130" t="s">
        <v>16</v>
      </c>
      <c r="B15" s="132">
        <v>300000</v>
      </c>
      <c r="C15" s="130"/>
      <c r="D15" s="132"/>
    </row>
    <row r="16" ht="18.75" customHeight="1" spans="1:4">
      <c r="A16" s="130"/>
      <c r="B16" s="132"/>
      <c r="C16" s="130"/>
      <c r="D16" s="132"/>
    </row>
    <row r="17" ht="18.75" customHeight="1" spans="1:4">
      <c r="A17" s="130"/>
      <c r="B17" s="132"/>
      <c r="C17" s="130"/>
      <c r="D17" s="132"/>
    </row>
    <row r="18" ht="18.75" customHeight="1" spans="1:4">
      <c r="A18" s="130"/>
      <c r="B18" s="132"/>
      <c r="C18" s="130"/>
      <c r="D18" s="132"/>
    </row>
    <row r="19" ht="18.75" customHeight="1" spans="1:4">
      <c r="A19" s="130"/>
      <c r="B19" s="132"/>
      <c r="C19" s="130"/>
      <c r="D19" s="132"/>
    </row>
    <row r="20" ht="18.75" customHeight="1" spans="1:4">
      <c r="A20" s="130"/>
      <c r="B20" s="132"/>
      <c r="C20" s="130"/>
      <c r="D20" s="132"/>
    </row>
    <row r="21" ht="18.75" customHeight="1" spans="1:4">
      <c r="A21" s="130"/>
      <c r="B21" s="132"/>
      <c r="C21" s="130"/>
      <c r="D21" s="132"/>
    </row>
    <row r="22" ht="18.75" customHeight="1" spans="1:4">
      <c r="A22" s="130"/>
      <c r="B22" s="132"/>
      <c r="C22" s="130"/>
      <c r="D22" s="132"/>
    </row>
    <row r="23" ht="18.75" customHeight="1" spans="1:4">
      <c r="A23" s="130"/>
      <c r="B23" s="132"/>
      <c r="C23" s="130"/>
      <c r="D23" s="132"/>
    </row>
    <row r="24" ht="18.75" customHeight="1" spans="1:4">
      <c r="A24" s="130"/>
      <c r="B24" s="132"/>
      <c r="C24" s="130"/>
      <c r="D24" s="132"/>
    </row>
    <row r="25" ht="18.75" customHeight="1" spans="1:4">
      <c r="A25" s="130"/>
      <c r="B25" s="132"/>
      <c r="C25" s="130"/>
      <c r="D25" s="132"/>
    </row>
    <row r="26" ht="18.75" customHeight="1" spans="1:4">
      <c r="A26" s="130"/>
      <c r="B26" s="132"/>
      <c r="C26" s="130"/>
      <c r="D26" s="132"/>
    </row>
    <row r="27" ht="18.75" customHeight="1" spans="1:4">
      <c r="A27" s="130"/>
      <c r="B27" s="132"/>
      <c r="C27" s="130"/>
      <c r="D27" s="132"/>
    </row>
    <row r="28" ht="18.75" customHeight="1" spans="1:4">
      <c r="A28" s="130"/>
      <c r="B28" s="132"/>
      <c r="C28" s="130"/>
      <c r="D28" s="132"/>
    </row>
    <row r="29" ht="18.75" customHeight="1" spans="1:4">
      <c r="A29" s="130"/>
      <c r="B29" s="132"/>
      <c r="C29" s="130"/>
      <c r="D29" s="132"/>
    </row>
    <row r="30" ht="18.75" customHeight="1" spans="1:4">
      <c r="A30" s="130"/>
      <c r="B30" s="132"/>
      <c r="C30" s="130"/>
      <c r="D30" s="132"/>
    </row>
    <row r="31" ht="18.75" customHeight="1" spans="1:4">
      <c r="A31" s="130"/>
      <c r="B31" s="132"/>
      <c r="C31" s="130"/>
      <c r="D31" s="132"/>
    </row>
    <row r="32" ht="18.75" customHeight="1" spans="1:4">
      <c r="A32" s="130" t="s">
        <v>17</v>
      </c>
      <c r="B32" s="132">
        <v>1620967.82</v>
      </c>
      <c r="C32" s="130" t="s">
        <v>18</v>
      </c>
      <c r="D32" s="132">
        <v>1620967.82</v>
      </c>
    </row>
    <row r="33" ht="18.75" customHeight="1" spans="1:4">
      <c r="A33" s="130" t="s">
        <v>19</v>
      </c>
      <c r="B33" s="132"/>
      <c r="C33" s="130" t="s">
        <v>20</v>
      </c>
      <c r="D33" s="132"/>
    </row>
    <row r="34" ht="18.75" customHeight="1" spans="1:4">
      <c r="A34" s="130" t="s">
        <v>21</v>
      </c>
      <c r="B34" s="132"/>
      <c r="C34" s="130" t="s">
        <v>21</v>
      </c>
      <c r="D34" s="132"/>
    </row>
    <row r="35" ht="18.75" customHeight="1" spans="1:4">
      <c r="A35" s="130" t="s">
        <v>22</v>
      </c>
      <c r="B35" s="132"/>
      <c r="C35" s="130" t="s">
        <v>23</v>
      </c>
      <c r="D35" s="132"/>
    </row>
    <row r="36" ht="18.75" customHeight="1" spans="1:4">
      <c r="A36" s="130" t="s">
        <v>24</v>
      </c>
      <c r="B36" s="132">
        <v>1620967.82</v>
      </c>
      <c r="C36" s="130" t="s">
        <v>25</v>
      </c>
      <c r="D36" s="132">
        <v>1620967.82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1">
        <v>1</v>
      </c>
      <c r="B1" s="112">
        <v>0</v>
      </c>
      <c r="C1" s="111">
        <v>1</v>
      </c>
      <c r="D1" s="89"/>
      <c r="E1" s="89"/>
      <c r="F1" s="110" t="s">
        <v>304</v>
      </c>
    </row>
    <row r="2" ht="26.25" customHeight="1" spans="1:6">
      <c r="A2" s="113" t="str">
        <f>"2025"&amp;"年部门政府性基金预算支出预算表"</f>
        <v>2025年部门政府性基金预算支出预算表</v>
      </c>
      <c r="B2" s="113" t="s">
        <v>305</v>
      </c>
      <c r="C2" s="114"/>
      <c r="D2" s="115"/>
      <c r="E2" s="115"/>
      <c r="F2" s="115"/>
    </row>
    <row r="3" ht="13.5" customHeight="1" spans="1:6">
      <c r="A3" s="116" t="str">
        <f>"单位名称："&amp;"盈江县归国华侨联合会"</f>
        <v>单位名称：盈江县归国华侨联合会</v>
      </c>
      <c r="B3" s="116" t="s">
        <v>306</v>
      </c>
      <c r="C3" s="117"/>
      <c r="D3" s="89"/>
      <c r="E3" s="89"/>
      <c r="F3" s="110" t="s">
        <v>1</v>
      </c>
    </row>
    <row r="4" ht="19.5" customHeight="1" spans="1:6">
      <c r="A4" s="59" t="s">
        <v>136</v>
      </c>
      <c r="B4" s="118" t="s">
        <v>48</v>
      </c>
      <c r="C4" s="59" t="s">
        <v>49</v>
      </c>
      <c r="D4" s="35" t="s">
        <v>307</v>
      </c>
      <c r="E4" s="35"/>
      <c r="F4" s="35"/>
    </row>
    <row r="5" ht="18.55" customHeight="1" spans="1:6">
      <c r="A5" s="59"/>
      <c r="B5" s="118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19" t="s">
        <v>60</v>
      </c>
      <c r="C6" s="119" t="s">
        <v>61</v>
      </c>
      <c r="D6" s="119" t="s">
        <v>62</v>
      </c>
      <c r="E6" s="119" t="s">
        <v>63</v>
      </c>
      <c r="F6" s="119" t="s">
        <v>64</v>
      </c>
    </row>
    <row r="7" ht="30" customHeight="1" spans="1:6">
      <c r="A7" s="33"/>
      <c r="B7" s="118"/>
      <c r="C7" s="33"/>
      <c r="D7" s="78"/>
      <c r="E7" s="120"/>
      <c r="F7" s="120"/>
    </row>
    <row r="8" ht="30" customHeight="1" spans="1:6">
      <c r="A8" s="22"/>
      <c r="B8" s="22"/>
      <c r="C8" s="22"/>
      <c r="D8" s="78"/>
      <c r="E8" s="120"/>
      <c r="F8" s="120"/>
    </row>
    <row r="9" ht="30" customHeight="1" spans="1:6">
      <c r="A9" s="20" t="s">
        <v>308</v>
      </c>
      <c r="B9" s="20" t="s">
        <v>308</v>
      </c>
      <c r="C9" s="20" t="s">
        <v>308</v>
      </c>
      <c r="D9" s="78"/>
      <c r="E9" s="120"/>
      <c r="F9" s="120"/>
    </row>
    <row r="10" customHeight="1" spans="1:1">
      <c r="A10" s="39" t="s">
        <v>309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K9" sqref="K9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1"/>
      <c r="P1" s="101"/>
      <c r="Q1" s="43" t="s">
        <v>310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2"/>
      <c r="L2" s="29"/>
      <c r="M2" s="29"/>
      <c r="N2" s="29"/>
      <c r="O2" s="102"/>
      <c r="P2" s="102"/>
      <c r="Q2" s="29"/>
    </row>
    <row r="3" ht="18.75" customHeight="1" spans="1:17">
      <c r="A3" s="45" t="str">
        <f>"单位名称："&amp;"盈江县归国华侨联合会"</f>
        <v>单位名称：盈江县归国华侨联合会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3"/>
      <c r="P3" s="103"/>
      <c r="Q3" s="110" t="s">
        <v>27</v>
      </c>
    </row>
    <row r="4" ht="15.75" customHeight="1" spans="1:17">
      <c r="A4" s="11" t="s">
        <v>311</v>
      </c>
      <c r="B4" s="90" t="s">
        <v>312</v>
      </c>
      <c r="C4" s="90" t="s">
        <v>313</v>
      </c>
      <c r="D4" s="90" t="s">
        <v>314</v>
      </c>
      <c r="E4" s="90" t="s">
        <v>315</v>
      </c>
      <c r="F4" s="90" t="s">
        <v>316</v>
      </c>
      <c r="G4" s="48" t="s">
        <v>143</v>
      </c>
      <c r="H4" s="48"/>
      <c r="I4" s="48"/>
      <c r="J4" s="48"/>
      <c r="K4" s="104"/>
      <c r="L4" s="48"/>
      <c r="M4" s="48"/>
      <c r="N4" s="48"/>
      <c r="O4" s="71"/>
      <c r="P4" s="104"/>
      <c r="Q4" s="49"/>
    </row>
    <row r="5" ht="17.25" customHeight="1" spans="1:17">
      <c r="A5" s="16"/>
      <c r="B5" s="91"/>
      <c r="C5" s="91"/>
      <c r="D5" s="91"/>
      <c r="E5" s="91"/>
      <c r="F5" s="91"/>
      <c r="G5" s="91" t="s">
        <v>30</v>
      </c>
      <c r="H5" s="91" t="s">
        <v>34</v>
      </c>
      <c r="I5" s="91" t="s">
        <v>317</v>
      </c>
      <c r="J5" s="91" t="s">
        <v>318</v>
      </c>
      <c r="K5" s="105" t="s">
        <v>319</v>
      </c>
      <c r="L5" s="106" t="s">
        <v>320</v>
      </c>
      <c r="M5" s="106"/>
      <c r="N5" s="106"/>
      <c r="O5" s="107"/>
      <c r="P5" s="108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33</v>
      </c>
      <c r="I6" s="92"/>
      <c r="J6" s="92"/>
      <c r="K6" s="109"/>
      <c r="L6" s="92" t="s">
        <v>33</v>
      </c>
      <c r="M6" s="92" t="s">
        <v>40</v>
      </c>
      <c r="N6" s="92" t="s">
        <v>321</v>
      </c>
      <c r="O6" s="33" t="s">
        <v>42</v>
      </c>
      <c r="P6" s="109" t="s">
        <v>43</v>
      </c>
      <c r="Q6" s="92" t="s">
        <v>44</v>
      </c>
    </row>
    <row r="7" ht="15" customHeight="1" spans="1:17">
      <c r="A7" s="7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52.5" customHeight="1" spans="1:17">
      <c r="A8" s="95" t="s">
        <v>46</v>
      </c>
      <c r="B8" s="96"/>
      <c r="C8" s="96"/>
      <c r="D8" s="97"/>
      <c r="E8" s="98"/>
      <c r="F8" s="23">
        <v>2000</v>
      </c>
      <c r="G8" s="23">
        <v>2000</v>
      </c>
      <c r="H8" s="23">
        <v>2000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5" t="str">
        <f>"     "&amp;"一般公用经费"</f>
        <v>     一般公用经费</v>
      </c>
      <c r="B9" s="96" t="s">
        <v>182</v>
      </c>
      <c r="C9" s="96" t="s">
        <v>322</v>
      </c>
      <c r="D9" s="97" t="s">
        <v>323</v>
      </c>
      <c r="E9" s="98">
        <v>12</v>
      </c>
      <c r="F9" s="23">
        <v>2000</v>
      </c>
      <c r="G9" s="23">
        <v>2000</v>
      </c>
      <c r="H9" s="23">
        <v>2000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99" t="s">
        <v>308</v>
      </c>
      <c r="B10" s="100"/>
      <c r="C10" s="100"/>
      <c r="D10" s="100"/>
      <c r="E10" s="98"/>
      <c r="F10" s="23">
        <v>2000</v>
      </c>
      <c r="G10" s="23">
        <v>2000</v>
      </c>
      <c r="H10" s="23">
        <v>2000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2" sqref="C12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8"/>
      <c r="N1" s="88" t="s">
        <v>324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"单位名称："&amp;"盈江县归国华侨联合会"</f>
        <v>单位名称：盈江县归国华侨联合会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9"/>
      <c r="N3" s="43" t="s">
        <v>27</v>
      </c>
    </row>
    <row r="4" ht="15.75" customHeight="1" spans="1:14">
      <c r="A4" s="11" t="s">
        <v>311</v>
      </c>
      <c r="B4" s="11" t="s">
        <v>325</v>
      </c>
      <c r="C4" s="11" t="s">
        <v>326</v>
      </c>
      <c r="D4" s="12" t="s">
        <v>143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317</v>
      </c>
      <c r="G5" s="11" t="s">
        <v>318</v>
      </c>
      <c r="H5" s="11" t="s">
        <v>319</v>
      </c>
      <c r="I5" s="12" t="s">
        <v>320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327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5" sqref="A15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1" t="s">
        <v>328</v>
      </c>
    </row>
    <row r="2" ht="27.75" customHeight="1" spans="1:20">
      <c r="A2" s="65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8" t="str">
        <f>"单位名称："&amp;"盈江县归国华侨联合会"</f>
        <v>单位名称：盈江县归国华侨联合会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70" t="s">
        <v>329</v>
      </c>
      <c r="B5" s="12" t="s">
        <v>143</v>
      </c>
      <c r="C5" s="13"/>
      <c r="D5" s="71"/>
      <c r="E5" s="59" t="s">
        <v>330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331</v>
      </c>
      <c r="E6" s="33" t="s">
        <v>332</v>
      </c>
      <c r="F6" s="33" t="s">
        <v>333</v>
      </c>
      <c r="G6" s="33" t="s">
        <v>334</v>
      </c>
      <c r="H6" s="33" t="s">
        <v>335</v>
      </c>
      <c r="I6" s="33" t="s">
        <v>336</v>
      </c>
      <c r="J6" s="33" t="s">
        <v>337</v>
      </c>
      <c r="K6" s="33" t="s">
        <v>338</v>
      </c>
      <c r="L6" s="33" t="s">
        <v>339</v>
      </c>
      <c r="M6" s="33" t="s">
        <v>340</v>
      </c>
      <c r="N6" s="33" t="s">
        <v>341</v>
      </c>
      <c r="O6" s="33" t="s">
        <v>342</v>
      </c>
      <c r="P6" s="33" t="s">
        <v>343</v>
      </c>
      <c r="Q6" s="33" t="s">
        <v>344</v>
      </c>
      <c r="R6" s="33" t="s">
        <v>345</v>
      </c>
      <c r="S6" s="33" t="s">
        <v>346</v>
      </c>
      <c r="T6" s="34" t="s">
        <v>347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348</v>
      </c>
      <c r="B8" s="78"/>
      <c r="C8" s="78"/>
      <c r="D8" s="79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2" t="s">
        <v>30</v>
      </c>
      <c r="B10" s="78"/>
      <c r="C10" s="78"/>
      <c r="D10" s="7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Height="1" spans="1:1">
      <c r="A11" s="39" t="s">
        <v>349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3" sqref="A13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350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"单位名称："&amp;"盈江县归国华侨联合会"</f>
        <v>单位名称：盈江县归国华侨联合会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233</v>
      </c>
      <c r="B4" s="34" t="s">
        <v>234</v>
      </c>
      <c r="C4" s="34" t="s">
        <v>235</v>
      </c>
      <c r="D4" s="34" t="s">
        <v>236</v>
      </c>
      <c r="E4" s="34" t="s">
        <v>237</v>
      </c>
      <c r="F4" s="59" t="s">
        <v>238</v>
      </c>
      <c r="G4" s="34" t="s">
        <v>239</v>
      </c>
      <c r="H4" s="59" t="s">
        <v>240</v>
      </c>
      <c r="I4" s="59" t="s">
        <v>241</v>
      </c>
      <c r="J4" s="34" t="s">
        <v>242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348</v>
      </c>
      <c r="C7" s="22" t="s">
        <v>348</v>
      </c>
      <c r="D7" s="22" t="s">
        <v>348</v>
      </c>
      <c r="E7" s="36" t="s">
        <v>348</v>
      </c>
      <c r="F7" s="22" t="s">
        <v>348</v>
      </c>
      <c r="G7" s="36" t="s">
        <v>348</v>
      </c>
      <c r="H7" s="22" t="s">
        <v>348</v>
      </c>
      <c r="I7" s="22" t="s">
        <v>348</v>
      </c>
      <c r="J7" s="36" t="s">
        <v>348</v>
      </c>
    </row>
    <row r="8" ht="21" customHeight="1" spans="1:1">
      <c r="A8" t="s">
        <v>351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12" sqref="D12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352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"单位名称："&amp;"盈江县归国华侨联合会"</f>
        <v>单位名称：盈江县归国华侨联合会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136</v>
      </c>
      <c r="B4" s="11" t="s">
        <v>353</v>
      </c>
      <c r="C4" s="11" t="s">
        <v>354</v>
      </c>
      <c r="D4" s="11" t="s">
        <v>355</v>
      </c>
      <c r="E4" s="11" t="s">
        <v>356</v>
      </c>
      <c r="F4" s="47" t="s">
        <v>357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315</v>
      </c>
      <c r="G5" s="34" t="s">
        <v>358</v>
      </c>
      <c r="H5" s="34" t="s">
        <v>359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22" customHeight="1" spans="1:1">
      <c r="A9" s="39" t="s">
        <v>360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14" sqref="E14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361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"单位名称："&amp;"盈江县归国华侨联合会"</f>
        <v>单位名称：盈江县归国华侨联合会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211</v>
      </c>
      <c r="B4" s="33" t="s">
        <v>138</v>
      </c>
      <c r="C4" s="33" t="s">
        <v>212</v>
      </c>
      <c r="D4" s="34" t="s">
        <v>139</v>
      </c>
      <c r="E4" s="34" t="s">
        <v>140</v>
      </c>
      <c r="F4" s="34" t="s">
        <v>213</v>
      </c>
      <c r="G4" s="34" t="s">
        <v>214</v>
      </c>
      <c r="H4" s="35" t="s">
        <v>30</v>
      </c>
      <c r="I4" s="35" t="s">
        <v>362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308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18" customHeight="1" spans="1:1">
      <c r="A11" s="39" t="s">
        <v>363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Zeros="0" workbookViewId="0">
      <selection activeCell="G12" sqref="G12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364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"单位名称："&amp;"盈江县归国华侨联合会"</f>
        <v>单位名称：盈江县归国华侨联合会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212</v>
      </c>
      <c r="B4" s="10" t="s">
        <v>211</v>
      </c>
      <c r="C4" s="10" t="s">
        <v>138</v>
      </c>
      <c r="D4" s="11" t="s">
        <v>365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181400</v>
      </c>
      <c r="F8" s="23"/>
      <c r="G8" s="23"/>
    </row>
    <row r="9" ht="52.5" customHeight="1" spans="1:7">
      <c r="A9" s="24"/>
      <c r="B9" s="22" t="s">
        <v>366</v>
      </c>
      <c r="C9" s="22" t="s">
        <v>228</v>
      </c>
      <c r="D9" s="22" t="s">
        <v>367</v>
      </c>
      <c r="E9" s="23">
        <v>100000</v>
      </c>
      <c r="F9" s="23"/>
      <c r="G9" s="23"/>
    </row>
    <row r="10" ht="52.5" customHeight="1" spans="1:7">
      <c r="A10" s="25"/>
      <c r="B10" s="22" t="s">
        <v>366</v>
      </c>
      <c r="C10" s="22" t="s">
        <v>220</v>
      </c>
      <c r="D10" s="22" t="s">
        <v>367</v>
      </c>
      <c r="E10" s="23">
        <v>10000</v>
      </c>
      <c r="F10" s="23"/>
      <c r="G10" s="23"/>
    </row>
    <row r="11" ht="52.5" customHeight="1" spans="1:7">
      <c r="A11" s="25"/>
      <c r="B11" s="22" t="s">
        <v>366</v>
      </c>
      <c r="C11" s="22" t="s">
        <v>222</v>
      </c>
      <c r="D11" s="22" t="s">
        <v>367</v>
      </c>
      <c r="E11" s="23">
        <v>10000</v>
      </c>
      <c r="F11" s="23"/>
      <c r="G11" s="23"/>
    </row>
    <row r="12" ht="52.5" customHeight="1" spans="1:7">
      <c r="A12" s="25"/>
      <c r="B12" s="22" t="s">
        <v>366</v>
      </c>
      <c r="C12" s="22" t="s">
        <v>224</v>
      </c>
      <c r="D12" s="22" t="s">
        <v>367</v>
      </c>
      <c r="E12" s="23">
        <v>10000</v>
      </c>
      <c r="F12" s="23"/>
      <c r="G12" s="23"/>
    </row>
    <row r="13" ht="52.5" customHeight="1" spans="1:7">
      <c r="A13" s="25"/>
      <c r="B13" s="22" t="s">
        <v>366</v>
      </c>
      <c r="C13" s="22" t="s">
        <v>226</v>
      </c>
      <c r="D13" s="22" t="s">
        <v>367</v>
      </c>
      <c r="E13" s="23">
        <v>1400</v>
      </c>
      <c r="F13" s="23"/>
      <c r="G13" s="23"/>
    </row>
    <row r="14" ht="52.5" customHeight="1" spans="1:7">
      <c r="A14" s="25"/>
      <c r="B14" s="22" t="s">
        <v>366</v>
      </c>
      <c r="C14" s="22" t="s">
        <v>217</v>
      </c>
      <c r="D14" s="22" t="s">
        <v>367</v>
      </c>
      <c r="E14" s="23">
        <v>50000</v>
      </c>
      <c r="F14" s="23"/>
      <c r="G14" s="23"/>
    </row>
    <row r="15" ht="30" customHeight="1" spans="1:7">
      <c r="A15" s="26" t="s">
        <v>30</v>
      </c>
      <c r="B15" s="27" t="s">
        <v>348</v>
      </c>
      <c r="C15" s="27"/>
      <c r="D15" s="28"/>
      <c r="E15" s="23">
        <v>181400</v>
      </c>
      <c r="F15" s="23"/>
      <c r="G15" s="23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E19" sqref="E19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8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"单位名称："&amp;"盈江县归国华侨联合会"</f>
        <v>单位名称：盈江县归国华侨联合会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1" t="s">
        <v>38</v>
      </c>
      <c r="J5" s="171"/>
      <c r="K5" s="171"/>
      <c r="L5" s="171"/>
      <c r="M5" s="171"/>
      <c r="N5" s="17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69" t="s">
        <v>45</v>
      </c>
      <c r="B8" s="169" t="s">
        <v>46</v>
      </c>
      <c r="C8" s="23">
        <v>1620967.82</v>
      </c>
      <c r="D8" s="23">
        <v>1620967.82</v>
      </c>
      <c r="E8" s="23">
        <v>1320967.82</v>
      </c>
      <c r="F8" s="23"/>
      <c r="G8" s="23"/>
      <c r="H8" s="23"/>
      <c r="I8" s="23">
        <v>300000</v>
      </c>
      <c r="J8" s="23"/>
      <c r="K8" s="23"/>
      <c r="L8" s="23"/>
      <c r="M8" s="23"/>
      <c r="N8" s="23">
        <v>300000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0"/>
      <c r="C9" s="159">
        <v>1620967.82</v>
      </c>
      <c r="D9" s="159">
        <v>1620967.82</v>
      </c>
      <c r="E9" s="159">
        <v>1320967.82</v>
      </c>
      <c r="F9" s="159"/>
      <c r="G9" s="159"/>
      <c r="H9" s="159"/>
      <c r="I9" s="159">
        <v>300000</v>
      </c>
      <c r="J9" s="159"/>
      <c r="K9" s="159"/>
      <c r="L9" s="159"/>
      <c r="M9" s="159"/>
      <c r="N9" s="159">
        <v>300000</v>
      </c>
      <c r="O9" s="159"/>
      <c r="P9" s="159"/>
      <c r="Q9" s="159"/>
      <c r="R9" s="159"/>
      <c r="S9" s="15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Zeros="0" workbookViewId="0">
      <selection activeCell="F11" sqref="F11"/>
    </sheetView>
  </sheetViews>
  <sheetFormatPr defaultColWidth="8.84761904761905" defaultRowHeight="15" customHeight="1"/>
  <cols>
    <col min="1" max="1" width="12.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43" t="s">
        <v>47</v>
      </c>
      <c r="O1" s="43"/>
    </row>
    <row r="2" ht="36" customHeight="1" spans="1:15">
      <c r="A2" s="162" t="str">
        <f>"2025"&amp;"年部门支出预算表"</f>
        <v>2025年部门支出预算表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ht="18.75" customHeight="1" spans="1:15">
      <c r="A3" s="31" t="str">
        <f>"单位名称："&amp;"盈江县归国华侨联合会"</f>
        <v>单位名称：盈江县归国华侨联合会</v>
      </c>
      <c r="B3" s="31"/>
      <c r="C3" s="31"/>
      <c r="D3" s="31"/>
      <c r="E3" s="31"/>
      <c r="F3" s="31"/>
      <c r="G3" s="161"/>
      <c r="H3" s="161"/>
      <c r="I3" s="161"/>
      <c r="J3" s="161"/>
      <c r="K3" s="161"/>
      <c r="L3" s="161"/>
      <c r="M3" s="161"/>
      <c r="N3" s="43" t="s">
        <v>1</v>
      </c>
      <c r="O3" s="43"/>
    </row>
    <row r="4" ht="31.5" customHeight="1" spans="1:15">
      <c r="A4" s="163" t="s">
        <v>48</v>
      </c>
      <c r="B4" s="163" t="s">
        <v>49</v>
      </c>
      <c r="C4" s="163" t="s">
        <v>30</v>
      </c>
      <c r="D4" s="163" t="s">
        <v>34</v>
      </c>
      <c r="E4" s="163"/>
      <c r="F4" s="163"/>
      <c r="G4" s="163" t="s">
        <v>35</v>
      </c>
      <c r="H4" s="163" t="s">
        <v>36</v>
      </c>
      <c r="I4" s="163" t="s">
        <v>50</v>
      </c>
      <c r="J4" s="163" t="s">
        <v>51</v>
      </c>
      <c r="K4" s="163"/>
      <c r="L4" s="163"/>
      <c r="M4" s="163"/>
      <c r="N4" s="163"/>
      <c r="O4" s="163"/>
    </row>
    <row r="5" ht="37.3" customHeight="1" spans="1:15">
      <c r="A5" s="163"/>
      <c r="B5" s="163"/>
      <c r="C5" s="163"/>
      <c r="D5" s="163" t="s">
        <v>33</v>
      </c>
      <c r="E5" s="163" t="s">
        <v>52</v>
      </c>
      <c r="F5" s="163" t="s">
        <v>53</v>
      </c>
      <c r="G5" s="163"/>
      <c r="H5" s="163"/>
      <c r="I5" s="163"/>
      <c r="J5" s="163" t="s">
        <v>33</v>
      </c>
      <c r="K5" s="163" t="s">
        <v>54</v>
      </c>
      <c r="L5" s="163" t="s">
        <v>55</v>
      </c>
      <c r="M5" s="163" t="s">
        <v>56</v>
      </c>
      <c r="N5" s="163" t="s">
        <v>57</v>
      </c>
      <c r="O5" s="163" t="s">
        <v>58</v>
      </c>
    </row>
    <row r="6" ht="18.75" customHeight="1" spans="1:15">
      <c r="A6" s="164" t="s">
        <v>59</v>
      </c>
      <c r="B6" s="164" t="s">
        <v>60</v>
      </c>
      <c r="C6" s="164" t="s">
        <v>61</v>
      </c>
      <c r="D6" s="164" t="s">
        <v>62</v>
      </c>
      <c r="E6" s="164" t="s">
        <v>63</v>
      </c>
      <c r="F6" s="164" t="s">
        <v>64</v>
      </c>
      <c r="G6" s="164" t="s">
        <v>65</v>
      </c>
      <c r="H6" s="164" t="s">
        <v>66</v>
      </c>
      <c r="I6" s="164" t="s">
        <v>67</v>
      </c>
      <c r="J6" s="164" t="s">
        <v>68</v>
      </c>
      <c r="K6" s="164" t="s">
        <v>69</v>
      </c>
      <c r="L6" s="164" t="s">
        <v>70</v>
      </c>
      <c r="M6" s="164" t="s">
        <v>71</v>
      </c>
      <c r="N6" s="164" t="s">
        <v>72</v>
      </c>
      <c r="O6" s="164" t="s">
        <v>73</v>
      </c>
    </row>
    <row r="7" ht="52.5" customHeight="1" spans="1:15">
      <c r="A7" s="165" t="s">
        <v>74</v>
      </c>
      <c r="B7" s="165" t="s">
        <v>75</v>
      </c>
      <c r="C7" s="132">
        <v>1294639.68</v>
      </c>
      <c r="D7" s="132">
        <v>994639.68</v>
      </c>
      <c r="E7" s="132">
        <v>813239.68</v>
      </c>
      <c r="F7" s="132">
        <v>181400</v>
      </c>
      <c r="G7" s="132"/>
      <c r="H7" s="132"/>
      <c r="I7" s="132"/>
      <c r="J7" s="132">
        <v>300000</v>
      </c>
      <c r="K7" s="132"/>
      <c r="L7" s="132"/>
      <c r="M7" s="132"/>
      <c r="N7" s="132"/>
      <c r="O7" s="132">
        <v>300000</v>
      </c>
    </row>
    <row r="8" ht="52.5" customHeight="1" spans="1:15">
      <c r="A8" s="166" t="s">
        <v>76</v>
      </c>
      <c r="B8" s="166" t="s">
        <v>77</v>
      </c>
      <c r="C8" s="132">
        <v>1294639.68</v>
      </c>
      <c r="D8" s="132">
        <v>994639.68</v>
      </c>
      <c r="E8" s="132">
        <v>813239.68</v>
      </c>
      <c r="F8" s="132">
        <v>181400</v>
      </c>
      <c r="G8" s="132"/>
      <c r="H8" s="132"/>
      <c r="I8" s="132"/>
      <c r="J8" s="132">
        <v>300000</v>
      </c>
      <c r="K8" s="132"/>
      <c r="L8" s="132"/>
      <c r="M8" s="132"/>
      <c r="N8" s="132"/>
      <c r="O8" s="132">
        <v>300000</v>
      </c>
    </row>
    <row r="9" ht="52.5" customHeight="1" spans="1:15">
      <c r="A9" s="167" t="s">
        <v>78</v>
      </c>
      <c r="B9" s="167" t="s">
        <v>79</v>
      </c>
      <c r="C9" s="132">
        <v>813239.68</v>
      </c>
      <c r="D9" s="132">
        <v>813239.68</v>
      </c>
      <c r="E9" s="132">
        <v>813239.68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</row>
    <row r="10" ht="52.5" customHeight="1" spans="1:15">
      <c r="A10" s="167" t="s">
        <v>80</v>
      </c>
      <c r="B10" s="167" t="s">
        <v>81</v>
      </c>
      <c r="C10" s="132">
        <v>481400</v>
      </c>
      <c r="D10" s="132">
        <v>181400</v>
      </c>
      <c r="E10" s="132"/>
      <c r="F10" s="132">
        <v>181400</v>
      </c>
      <c r="G10" s="132"/>
      <c r="H10" s="132"/>
      <c r="I10" s="132"/>
      <c r="J10" s="132">
        <v>300000</v>
      </c>
      <c r="K10" s="132"/>
      <c r="L10" s="132"/>
      <c r="M10" s="132"/>
      <c r="N10" s="132"/>
      <c r="O10" s="132">
        <v>300000</v>
      </c>
    </row>
    <row r="11" ht="52.5" customHeight="1" spans="1:15">
      <c r="A11" s="165" t="s">
        <v>82</v>
      </c>
      <c r="B11" s="165" t="s">
        <v>83</v>
      </c>
      <c r="C11" s="132">
        <v>196739.87</v>
      </c>
      <c r="D11" s="132">
        <v>196739.87</v>
      </c>
      <c r="E11" s="132">
        <v>196739.87</v>
      </c>
      <c r="F11" s="132"/>
      <c r="G11" s="132"/>
      <c r="H11" s="132"/>
      <c r="I11" s="132"/>
      <c r="J11" s="132"/>
      <c r="K11" s="132"/>
      <c r="L11" s="132"/>
      <c r="M11" s="132"/>
      <c r="N11" s="132"/>
      <c r="O11" s="132"/>
    </row>
    <row r="12" ht="52.5" customHeight="1" spans="1:15">
      <c r="A12" s="166" t="s">
        <v>84</v>
      </c>
      <c r="B12" s="166" t="s">
        <v>85</v>
      </c>
      <c r="C12" s="132">
        <v>196011.61</v>
      </c>
      <c r="D12" s="132">
        <v>196011.61</v>
      </c>
      <c r="E12" s="132">
        <v>196011.61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</row>
    <row r="13" ht="52.5" customHeight="1" spans="1:15">
      <c r="A13" s="167" t="s">
        <v>86</v>
      </c>
      <c r="B13" s="167" t="s">
        <v>87</v>
      </c>
      <c r="C13" s="132">
        <v>6000</v>
      </c>
      <c r="D13" s="132">
        <v>6000</v>
      </c>
      <c r="E13" s="132">
        <v>6000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</row>
    <row r="14" ht="52.5" customHeight="1" spans="1:15">
      <c r="A14" s="167" t="s">
        <v>88</v>
      </c>
      <c r="B14" s="167" t="s">
        <v>89</v>
      </c>
      <c r="C14" s="132">
        <v>111309.18</v>
      </c>
      <c r="D14" s="132">
        <v>111309.18</v>
      </c>
      <c r="E14" s="132">
        <v>111309.18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</row>
    <row r="15" ht="52.5" customHeight="1" spans="1:15">
      <c r="A15" s="167" t="s">
        <v>90</v>
      </c>
      <c r="B15" s="167" t="s">
        <v>91</v>
      </c>
      <c r="C15" s="132">
        <v>78702.43</v>
      </c>
      <c r="D15" s="132">
        <v>78702.43</v>
      </c>
      <c r="E15" s="132">
        <v>78702.43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ht="52.5" customHeight="1" spans="1:15">
      <c r="A16" s="166" t="s">
        <v>92</v>
      </c>
      <c r="B16" s="166" t="s">
        <v>93</v>
      </c>
      <c r="C16" s="132">
        <v>728.26</v>
      </c>
      <c r="D16" s="132">
        <v>728.26</v>
      </c>
      <c r="E16" s="132">
        <v>728.26</v>
      </c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ht="52.5" customHeight="1" spans="1:15">
      <c r="A17" s="167" t="s">
        <v>94</v>
      </c>
      <c r="B17" s="167" t="s">
        <v>93</v>
      </c>
      <c r="C17" s="132">
        <v>728.26</v>
      </c>
      <c r="D17" s="132">
        <v>728.26</v>
      </c>
      <c r="E17" s="132">
        <v>728.26</v>
      </c>
      <c r="F17" s="132"/>
      <c r="G17" s="132"/>
      <c r="H17" s="132"/>
      <c r="I17" s="132"/>
      <c r="J17" s="132"/>
      <c r="K17" s="132"/>
      <c r="L17" s="132"/>
      <c r="M17" s="132"/>
      <c r="N17" s="132"/>
      <c r="O17" s="132"/>
    </row>
    <row r="18" ht="52.5" customHeight="1" spans="1:15">
      <c r="A18" s="165" t="s">
        <v>95</v>
      </c>
      <c r="B18" s="165" t="s">
        <v>96</v>
      </c>
      <c r="C18" s="132">
        <v>59950.27</v>
      </c>
      <c r="D18" s="132">
        <v>59950.27</v>
      </c>
      <c r="E18" s="132">
        <v>59950.27</v>
      </c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ht="52.5" customHeight="1" spans="1:15">
      <c r="A19" s="166" t="s">
        <v>97</v>
      </c>
      <c r="B19" s="166" t="s">
        <v>98</v>
      </c>
      <c r="C19" s="132">
        <v>59950.27</v>
      </c>
      <c r="D19" s="132">
        <v>59950.27</v>
      </c>
      <c r="E19" s="132">
        <v>59950.27</v>
      </c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ht="52.5" customHeight="1" spans="1:15">
      <c r="A20" s="167" t="s">
        <v>99</v>
      </c>
      <c r="B20" s="167" t="s">
        <v>100</v>
      </c>
      <c r="C20" s="132">
        <v>54958.91</v>
      </c>
      <c r="D20" s="132">
        <v>54958.91</v>
      </c>
      <c r="E20" s="132">
        <v>54958.91</v>
      </c>
      <c r="F20" s="132"/>
      <c r="G20" s="132"/>
      <c r="H20" s="132"/>
      <c r="I20" s="132"/>
      <c r="J20" s="132"/>
      <c r="K20" s="132"/>
      <c r="L20" s="132"/>
      <c r="M20" s="132"/>
      <c r="N20" s="132"/>
      <c r="O20" s="132"/>
    </row>
    <row r="21" ht="52.5" customHeight="1" spans="1:15">
      <c r="A21" s="167" t="s">
        <v>101</v>
      </c>
      <c r="B21" s="167" t="s">
        <v>102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</row>
    <row r="22" ht="52.5" customHeight="1" spans="1:15">
      <c r="A22" s="167" t="s">
        <v>103</v>
      </c>
      <c r="B22" s="167" t="s">
        <v>104</v>
      </c>
      <c r="C22" s="132">
        <v>4991.36</v>
      </c>
      <c r="D22" s="132">
        <v>4991.36</v>
      </c>
      <c r="E22" s="132">
        <v>4991.36</v>
      </c>
      <c r="F22" s="132"/>
      <c r="G22" s="132"/>
      <c r="H22" s="132"/>
      <c r="I22" s="132"/>
      <c r="J22" s="132"/>
      <c r="K22" s="132"/>
      <c r="L22" s="132"/>
      <c r="M22" s="132"/>
      <c r="N22" s="132"/>
      <c r="O22" s="132"/>
    </row>
    <row r="23" ht="52.5" customHeight="1" spans="1:15">
      <c r="A23" s="165" t="s">
        <v>105</v>
      </c>
      <c r="B23" s="165" t="s">
        <v>106</v>
      </c>
      <c r="C23" s="132">
        <v>69638</v>
      </c>
      <c r="D23" s="132">
        <v>69638</v>
      </c>
      <c r="E23" s="132">
        <v>69638</v>
      </c>
      <c r="F23" s="132"/>
      <c r="G23" s="132"/>
      <c r="H23" s="132"/>
      <c r="I23" s="132"/>
      <c r="J23" s="132"/>
      <c r="K23" s="132"/>
      <c r="L23" s="132"/>
      <c r="M23" s="132"/>
      <c r="N23" s="132"/>
      <c r="O23" s="132"/>
    </row>
    <row r="24" ht="52.5" customHeight="1" spans="1:15">
      <c r="A24" s="166" t="s">
        <v>107</v>
      </c>
      <c r="B24" s="166" t="s">
        <v>108</v>
      </c>
      <c r="C24" s="132">
        <v>69638</v>
      </c>
      <c r="D24" s="132">
        <v>69638</v>
      </c>
      <c r="E24" s="132">
        <v>69638</v>
      </c>
      <c r="F24" s="132"/>
      <c r="G24" s="132"/>
      <c r="H24" s="132"/>
      <c r="I24" s="132"/>
      <c r="J24" s="132"/>
      <c r="K24" s="132"/>
      <c r="L24" s="132"/>
      <c r="M24" s="132"/>
      <c r="N24" s="132"/>
      <c r="O24" s="132"/>
    </row>
    <row r="25" ht="52.5" customHeight="1" spans="1:15">
      <c r="A25" s="167" t="s">
        <v>109</v>
      </c>
      <c r="B25" s="167" t="s">
        <v>110</v>
      </c>
      <c r="C25" s="132">
        <v>69638</v>
      </c>
      <c r="D25" s="132">
        <v>69638</v>
      </c>
      <c r="E25" s="132">
        <v>69638</v>
      </c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ht="30" customHeight="1" spans="1:15">
      <c r="A26" s="164" t="s">
        <v>30</v>
      </c>
      <c r="B26" s="164"/>
      <c r="C26" s="132">
        <v>1620967.82</v>
      </c>
      <c r="D26" s="132">
        <v>1320967.82</v>
      </c>
      <c r="E26" s="132">
        <v>1139567.82</v>
      </c>
      <c r="F26" s="132">
        <v>181400</v>
      </c>
      <c r="G26" s="132"/>
      <c r="H26" s="132"/>
      <c r="I26" s="132"/>
      <c r="J26" s="132">
        <v>300000</v>
      </c>
      <c r="K26" s="132"/>
      <c r="L26" s="132"/>
      <c r="M26" s="132"/>
      <c r="N26" s="132"/>
      <c r="O26" s="132">
        <v>300000</v>
      </c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pageSetup paperSize="9" scale="4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8" t="s">
        <v>111</v>
      </c>
    </row>
    <row r="2" ht="30.75" customHeight="1" spans="1:4">
      <c r="A2" s="154" t="str">
        <f>"2025"&amp;"年部门财政拨款收支预算总表"</f>
        <v>2025年部门财政拨款收支预算总表</v>
      </c>
      <c r="B2" s="154"/>
      <c r="C2" s="154"/>
      <c r="D2" s="154"/>
    </row>
    <row r="3" ht="18.75" customHeight="1" spans="1:4">
      <c r="A3" s="31" t="str">
        <f>"单位名称："&amp;"盈江县归国华侨联合会"</f>
        <v>单位名称：盈江县归国华侨联合会</v>
      </c>
      <c r="B3" s="155"/>
      <c r="C3" s="155"/>
      <c r="D3" s="89" t="s">
        <v>1</v>
      </c>
    </row>
    <row r="4" ht="19.5" customHeight="1" spans="1:4">
      <c r="A4" s="12" t="s">
        <v>112</v>
      </c>
      <c r="B4" s="14"/>
      <c r="C4" s="12" t="s">
        <v>113</v>
      </c>
      <c r="D4" s="14"/>
    </row>
    <row r="5" ht="21.75" customHeight="1" spans="1:4">
      <c r="A5" s="70" t="s">
        <v>114</v>
      </c>
      <c r="B5" s="11" t="s">
        <v>5</v>
      </c>
      <c r="C5" s="70" t="s">
        <v>115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5" t="s">
        <v>116</v>
      </c>
      <c r="B7" s="23">
        <v>1320967.82</v>
      </c>
      <c r="C7" s="85" t="s">
        <v>117</v>
      </c>
      <c r="D7" s="23">
        <v>1320967.82</v>
      </c>
    </row>
    <row r="8" ht="19.5" customHeight="1" spans="1:4">
      <c r="A8" s="85" t="s">
        <v>118</v>
      </c>
      <c r="B8" s="23">
        <v>1320967.82</v>
      </c>
      <c r="C8" s="156" t="str">
        <f>"（"&amp;"一"&amp;"）"&amp;"一般公共服务支出"</f>
        <v>（一）一般公共服务支出</v>
      </c>
      <c r="D8" s="23">
        <v>994639.68</v>
      </c>
    </row>
    <row r="9" ht="19.5" customHeight="1" spans="1:4">
      <c r="A9" s="157" t="s">
        <v>119</v>
      </c>
      <c r="B9" s="23"/>
      <c r="C9" s="156" t="str">
        <f>"（"&amp;"二"&amp;"）"&amp;"社会保障和就业支出"</f>
        <v>（二）社会保障和就业支出</v>
      </c>
      <c r="D9" s="23">
        <v>196739.87</v>
      </c>
    </row>
    <row r="10" ht="19.5" customHeight="1" spans="1:4">
      <c r="A10" s="157" t="s">
        <v>120</v>
      </c>
      <c r="B10" s="23"/>
      <c r="C10" s="156" t="str">
        <f>"（"&amp;"三"&amp;"）"&amp;"卫生健康支出"</f>
        <v>（三）卫生健康支出</v>
      </c>
      <c r="D10" s="23">
        <v>59950.27</v>
      </c>
    </row>
    <row r="11" ht="19.5" customHeight="1" spans="1:4">
      <c r="A11" s="157" t="s">
        <v>121</v>
      </c>
      <c r="B11" s="23"/>
      <c r="C11" s="156" t="str">
        <f>"（"&amp;"四"&amp;"）"&amp;"住房保障支出"</f>
        <v>（四）住房保障支出</v>
      </c>
      <c r="D11" s="23">
        <v>69638</v>
      </c>
    </row>
    <row r="12" ht="19.5" customHeight="1" spans="1:4">
      <c r="A12" s="157" t="s">
        <v>118</v>
      </c>
      <c r="B12" s="23"/>
      <c r="C12" s="156"/>
      <c r="D12" s="23"/>
    </row>
    <row r="13" ht="19.5" customHeight="1" spans="1:4">
      <c r="A13" s="157" t="s">
        <v>119</v>
      </c>
      <c r="B13" s="23"/>
      <c r="C13" s="156"/>
      <c r="D13" s="23"/>
    </row>
    <row r="14" ht="19.5" customHeight="1" spans="1:4">
      <c r="A14" s="157" t="s">
        <v>120</v>
      </c>
      <c r="B14" s="23"/>
      <c r="C14" s="156"/>
      <c r="D14" s="23"/>
    </row>
    <row r="15" ht="19.5" customHeight="1" spans="1:4">
      <c r="A15" s="158"/>
      <c r="B15" s="23"/>
      <c r="C15" s="156"/>
      <c r="D15" s="23"/>
    </row>
    <row r="16" ht="19.5" customHeight="1" spans="1:4">
      <c r="A16" s="158"/>
      <c r="B16" s="23"/>
      <c r="C16" s="156"/>
      <c r="D16" s="23"/>
    </row>
    <row r="17" ht="19.5" customHeight="1" spans="1:4">
      <c r="A17" s="158"/>
      <c r="B17" s="23"/>
      <c r="C17" s="156"/>
      <c r="D17" s="23"/>
    </row>
    <row r="18" ht="19.5" customHeight="1" spans="1:4">
      <c r="A18" s="158"/>
      <c r="B18" s="23"/>
      <c r="C18" s="156"/>
      <c r="D18" s="23"/>
    </row>
    <row r="19" ht="19.5" customHeight="1" spans="1:4">
      <c r="A19" s="158"/>
      <c r="B19" s="23"/>
      <c r="C19" s="156"/>
      <c r="D19" s="23"/>
    </row>
    <row r="20" ht="19.5" customHeight="1" spans="1:4">
      <c r="A20" s="85"/>
      <c r="B20" s="23"/>
      <c r="C20" s="156"/>
      <c r="D20" s="23"/>
    </row>
    <row r="21" ht="19.5" customHeight="1" spans="1:4">
      <c r="A21" s="85"/>
      <c r="B21" s="23"/>
      <c r="C21" s="85"/>
      <c r="D21" s="23"/>
    </row>
    <row r="22" ht="19.5" customHeight="1" spans="1:4">
      <c r="A22" s="85"/>
      <c r="B22" s="23"/>
      <c r="C22" s="85"/>
      <c r="D22" s="23"/>
    </row>
    <row r="23" ht="19.5" customHeight="1" spans="1:4">
      <c r="A23" s="85"/>
      <c r="B23" s="23"/>
      <c r="C23" s="85"/>
      <c r="D23" s="23"/>
    </row>
    <row r="24" ht="19.5" customHeight="1" spans="1:4">
      <c r="A24" s="85"/>
      <c r="B24" s="23"/>
      <c r="C24" s="85"/>
      <c r="D24" s="23"/>
    </row>
    <row r="25" ht="19.5" customHeight="1" spans="1:4">
      <c r="A25" s="85"/>
      <c r="B25" s="23"/>
      <c r="C25" s="85"/>
      <c r="D25" s="23"/>
    </row>
    <row r="26" ht="19.5" customHeight="1" spans="1:4">
      <c r="A26" s="156"/>
      <c r="B26" s="23"/>
      <c r="C26" s="85"/>
      <c r="D26" s="23"/>
    </row>
    <row r="27" ht="19.5" customHeight="1" spans="1:4">
      <c r="A27" s="85"/>
      <c r="B27" s="23"/>
      <c r="C27" s="85"/>
      <c r="D27" s="23"/>
    </row>
    <row r="28" customHeight="1" spans="1:4">
      <c r="A28" s="85"/>
      <c r="B28" s="23"/>
      <c r="C28" s="157"/>
      <c r="D28" s="23"/>
    </row>
    <row r="29" ht="19.5" customHeight="1" spans="1:4">
      <c r="A29" s="85"/>
      <c r="B29" s="23"/>
      <c r="C29" s="85"/>
      <c r="D29" s="23"/>
    </row>
    <row r="30" ht="19.5" customHeight="1" spans="1:4">
      <c r="A30" s="156"/>
      <c r="B30" s="23"/>
      <c r="C30" s="85"/>
      <c r="D30" s="23"/>
    </row>
    <row r="31" ht="18" customHeight="1" spans="1:4">
      <c r="A31" s="156"/>
      <c r="B31" s="23"/>
      <c r="C31" s="85"/>
      <c r="D31" s="23"/>
    </row>
    <row r="32" ht="18" customHeight="1" spans="1:4">
      <c r="A32" s="156"/>
      <c r="B32" s="23"/>
      <c r="C32" s="157"/>
      <c r="D32" s="23"/>
    </row>
    <row r="33" ht="18" customHeight="1" spans="1:4">
      <c r="A33" s="156"/>
      <c r="B33" s="23"/>
      <c r="C33" s="157"/>
      <c r="D33" s="23"/>
    </row>
    <row r="34" ht="19.5" customHeight="1" spans="1:4">
      <c r="A34" s="156"/>
      <c r="B34" s="159"/>
      <c r="C34" s="85"/>
      <c r="D34" s="159"/>
    </row>
    <row r="35" ht="19.5" customHeight="1" spans="1:4">
      <c r="A35" s="156"/>
      <c r="B35" s="23"/>
      <c r="C35" s="85" t="s">
        <v>122</v>
      </c>
      <c r="D35" s="23"/>
    </row>
    <row r="36" ht="19.5" customHeight="1" spans="1:4">
      <c r="A36" s="160" t="s">
        <v>24</v>
      </c>
      <c r="B36" s="23">
        <v>1320967.82</v>
      </c>
      <c r="C36" s="160" t="s">
        <v>25</v>
      </c>
      <c r="D36" s="23">
        <v>1320967.82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Zeros="0" workbookViewId="0">
      <selection activeCell="E7" sqref="E7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1"/>
      <c r="B1" s="121"/>
      <c r="C1" s="121"/>
      <c r="D1" s="121"/>
      <c r="E1" s="121"/>
      <c r="F1" s="121"/>
      <c r="G1" s="125" t="s">
        <v>123</v>
      </c>
    </row>
    <row r="2" ht="33" customHeight="1" spans="1:7">
      <c r="A2" s="147" t="str">
        <f>"2025"&amp;"年一般公共预算支出预算表（按功能科目分类）"</f>
        <v>2025年一般公共预算支出预算表（按功能科目分类）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48" t="str">
        <f>"单位名称："&amp;"盈江县归国华侨联合会"</f>
        <v>单位名称：盈江县归国华侨联合会</v>
      </c>
      <c r="B3" s="148"/>
      <c r="C3" s="121"/>
      <c r="D3" s="121"/>
      <c r="E3" s="121"/>
      <c r="F3" s="121"/>
      <c r="G3" s="125" t="s">
        <v>1</v>
      </c>
    </row>
    <row r="4" ht="18.75" customHeight="1" spans="1:7">
      <c r="A4" s="149" t="s">
        <v>124</v>
      </c>
      <c r="B4" s="149"/>
      <c r="C4" s="149" t="s">
        <v>30</v>
      </c>
      <c r="D4" s="149" t="s">
        <v>52</v>
      </c>
      <c r="E4" s="149"/>
      <c r="F4" s="149"/>
      <c r="G4" s="149" t="s">
        <v>53</v>
      </c>
    </row>
    <row r="5" ht="18.75" customHeight="1" spans="1:7">
      <c r="A5" s="149" t="s">
        <v>48</v>
      </c>
      <c r="B5" s="149" t="s">
        <v>49</v>
      </c>
      <c r="C5" s="149"/>
      <c r="D5" s="149" t="s">
        <v>33</v>
      </c>
      <c r="E5" s="149" t="s">
        <v>125</v>
      </c>
      <c r="F5" s="149" t="s">
        <v>126</v>
      </c>
      <c r="G5" s="149"/>
    </row>
    <row r="6" ht="18.75" customHeight="1" spans="1:7">
      <c r="A6" s="149" t="s">
        <v>59</v>
      </c>
      <c r="B6" s="149" t="s">
        <v>60</v>
      </c>
      <c r="C6" s="149" t="s">
        <v>61</v>
      </c>
      <c r="D6" s="149" t="s">
        <v>62</v>
      </c>
      <c r="E6" s="149" t="s">
        <v>63</v>
      </c>
      <c r="F6" s="149" t="s">
        <v>64</v>
      </c>
      <c r="G6" s="149" t="s">
        <v>65</v>
      </c>
    </row>
    <row r="7" ht="18.75" customHeight="1" spans="1:7">
      <c r="A7" s="150" t="s">
        <v>74</v>
      </c>
      <c r="B7" s="150" t="s">
        <v>75</v>
      </c>
      <c r="C7" s="151">
        <v>994639.68</v>
      </c>
      <c r="D7" s="151">
        <v>813239.68</v>
      </c>
      <c r="E7" s="151">
        <v>716626</v>
      </c>
      <c r="F7" s="151">
        <v>96613.68</v>
      </c>
      <c r="G7" s="151">
        <v>181400</v>
      </c>
    </row>
    <row r="8" ht="18.75" customHeight="1" outlineLevel="1" spans="1:7">
      <c r="A8" s="152" t="s">
        <v>76</v>
      </c>
      <c r="B8" s="152" t="s">
        <v>77</v>
      </c>
      <c r="C8" s="151">
        <v>994639.68</v>
      </c>
      <c r="D8" s="151">
        <v>813239.68</v>
      </c>
      <c r="E8" s="151">
        <v>716626</v>
      </c>
      <c r="F8" s="151">
        <v>96613.68</v>
      </c>
      <c r="G8" s="151">
        <v>181400</v>
      </c>
    </row>
    <row r="9" ht="18.75" customHeight="1" outlineLevel="2" spans="1:7">
      <c r="A9" s="153" t="s">
        <v>78</v>
      </c>
      <c r="B9" s="153" t="s">
        <v>79</v>
      </c>
      <c r="C9" s="151">
        <v>813239.68</v>
      </c>
      <c r="D9" s="151">
        <v>813239.68</v>
      </c>
      <c r="E9" s="151">
        <v>716626</v>
      </c>
      <c r="F9" s="151">
        <v>96613.68</v>
      </c>
      <c r="G9" s="151"/>
    </row>
    <row r="10" ht="18.75" customHeight="1" outlineLevel="2" spans="1:7">
      <c r="A10" s="153" t="s">
        <v>80</v>
      </c>
      <c r="B10" s="153" t="s">
        <v>81</v>
      </c>
      <c r="C10" s="151">
        <v>181400</v>
      </c>
      <c r="D10" s="151"/>
      <c r="E10" s="151"/>
      <c r="F10" s="151"/>
      <c r="G10" s="151">
        <v>181400</v>
      </c>
    </row>
    <row r="11" ht="18.75" customHeight="1" spans="1:7">
      <c r="A11" s="150" t="s">
        <v>82</v>
      </c>
      <c r="B11" s="150" t="s">
        <v>83</v>
      </c>
      <c r="C11" s="151">
        <v>196739.87</v>
      </c>
      <c r="D11" s="151">
        <v>196739.87</v>
      </c>
      <c r="E11" s="151">
        <v>190739.87</v>
      </c>
      <c r="F11" s="151">
        <v>6000</v>
      </c>
      <c r="G11" s="151"/>
    </row>
    <row r="12" ht="18.75" customHeight="1" outlineLevel="1" spans="1:7">
      <c r="A12" s="152" t="s">
        <v>84</v>
      </c>
      <c r="B12" s="152" t="s">
        <v>85</v>
      </c>
      <c r="C12" s="151">
        <v>196011.61</v>
      </c>
      <c r="D12" s="151">
        <v>196011.61</v>
      </c>
      <c r="E12" s="151">
        <v>190011.61</v>
      </c>
      <c r="F12" s="151">
        <v>6000</v>
      </c>
      <c r="G12" s="151"/>
    </row>
    <row r="13" ht="18.75" customHeight="1" outlineLevel="2" spans="1:7">
      <c r="A13" s="153" t="s">
        <v>86</v>
      </c>
      <c r="B13" s="153" t="s">
        <v>87</v>
      </c>
      <c r="C13" s="151">
        <v>6000</v>
      </c>
      <c r="D13" s="151">
        <v>6000</v>
      </c>
      <c r="E13" s="151"/>
      <c r="F13" s="151">
        <v>6000</v>
      </c>
      <c r="G13" s="151"/>
    </row>
    <row r="14" ht="18.75" customHeight="1" outlineLevel="2" spans="1:7">
      <c r="A14" s="153" t="s">
        <v>88</v>
      </c>
      <c r="B14" s="153" t="s">
        <v>89</v>
      </c>
      <c r="C14" s="151">
        <v>111309.18</v>
      </c>
      <c r="D14" s="151">
        <v>111309.18</v>
      </c>
      <c r="E14" s="151">
        <v>111309.18</v>
      </c>
      <c r="F14" s="151"/>
      <c r="G14" s="151"/>
    </row>
    <row r="15" ht="25" customHeight="1" outlineLevel="2" spans="1:7">
      <c r="A15" s="153" t="s">
        <v>90</v>
      </c>
      <c r="B15" s="153" t="s">
        <v>91</v>
      </c>
      <c r="C15" s="151">
        <v>78702.43</v>
      </c>
      <c r="D15" s="151">
        <v>78702.43</v>
      </c>
      <c r="E15" s="151">
        <v>78702.43</v>
      </c>
      <c r="F15" s="151"/>
      <c r="G15" s="151"/>
    </row>
    <row r="16" ht="18.75" customHeight="1" outlineLevel="1" spans="1:7">
      <c r="A16" s="152" t="s">
        <v>92</v>
      </c>
      <c r="B16" s="152" t="s">
        <v>93</v>
      </c>
      <c r="C16" s="151">
        <v>728.26</v>
      </c>
      <c r="D16" s="151">
        <v>728.26</v>
      </c>
      <c r="E16" s="151">
        <v>728.26</v>
      </c>
      <c r="F16" s="151"/>
      <c r="G16" s="151"/>
    </row>
    <row r="17" ht="29" customHeight="1" outlineLevel="2" spans="1:7">
      <c r="A17" s="153" t="s">
        <v>94</v>
      </c>
      <c r="B17" s="153" t="s">
        <v>93</v>
      </c>
      <c r="C17" s="151">
        <v>728.26</v>
      </c>
      <c r="D17" s="151">
        <v>728.26</v>
      </c>
      <c r="E17" s="151">
        <v>728.26</v>
      </c>
      <c r="F17" s="151"/>
      <c r="G17" s="151"/>
    </row>
    <row r="18" ht="18.75" customHeight="1" spans="1:7">
      <c r="A18" s="150" t="s">
        <v>95</v>
      </c>
      <c r="B18" s="150" t="s">
        <v>96</v>
      </c>
      <c r="C18" s="151">
        <v>59950.27</v>
      </c>
      <c r="D18" s="151">
        <v>59950.27</v>
      </c>
      <c r="E18" s="151">
        <v>59950.27</v>
      </c>
      <c r="F18" s="151"/>
      <c r="G18" s="151"/>
    </row>
    <row r="19" ht="18.75" customHeight="1" outlineLevel="1" spans="1:7">
      <c r="A19" s="152" t="s">
        <v>97</v>
      </c>
      <c r="B19" s="152" t="s">
        <v>98</v>
      </c>
      <c r="C19" s="151">
        <v>59950.27</v>
      </c>
      <c r="D19" s="151">
        <v>59950.27</v>
      </c>
      <c r="E19" s="151">
        <v>59950.27</v>
      </c>
      <c r="F19" s="151"/>
      <c r="G19" s="151"/>
    </row>
    <row r="20" ht="18.75" customHeight="1" outlineLevel="2" spans="1:7">
      <c r="A20" s="153" t="s">
        <v>99</v>
      </c>
      <c r="B20" s="153" t="s">
        <v>100</v>
      </c>
      <c r="C20" s="151">
        <v>54958.91</v>
      </c>
      <c r="D20" s="151">
        <v>54958.91</v>
      </c>
      <c r="E20" s="151">
        <v>54958.91</v>
      </c>
      <c r="F20" s="151"/>
      <c r="G20" s="151"/>
    </row>
    <row r="21" ht="18.75" customHeight="1" outlineLevel="2" spans="1:7">
      <c r="A21" s="153" t="s">
        <v>103</v>
      </c>
      <c r="B21" s="153" t="s">
        <v>104</v>
      </c>
      <c r="C21" s="151">
        <v>4991.36</v>
      </c>
      <c r="D21" s="151">
        <v>4991.36</v>
      </c>
      <c r="E21" s="151">
        <v>4991.36</v>
      </c>
      <c r="F21" s="151"/>
      <c r="G21" s="151"/>
    </row>
    <row r="22" ht="18.75" customHeight="1" spans="1:7">
      <c r="A22" s="150" t="s">
        <v>105</v>
      </c>
      <c r="B22" s="150" t="s">
        <v>106</v>
      </c>
      <c r="C22" s="151">
        <v>69638</v>
      </c>
      <c r="D22" s="151">
        <v>69638</v>
      </c>
      <c r="E22" s="151">
        <v>69638</v>
      </c>
      <c r="F22" s="151"/>
      <c r="G22" s="151"/>
    </row>
    <row r="23" ht="18.75" customHeight="1" outlineLevel="1" spans="1:7">
      <c r="A23" s="152" t="s">
        <v>107</v>
      </c>
      <c r="B23" s="152" t="s">
        <v>108</v>
      </c>
      <c r="C23" s="151">
        <v>69638</v>
      </c>
      <c r="D23" s="151">
        <v>69638</v>
      </c>
      <c r="E23" s="151">
        <v>69638</v>
      </c>
      <c r="F23" s="151"/>
      <c r="G23" s="151"/>
    </row>
    <row r="24" ht="18.75" customHeight="1" outlineLevel="2" spans="1:7">
      <c r="A24" s="153" t="s">
        <v>109</v>
      </c>
      <c r="B24" s="153" t="s">
        <v>110</v>
      </c>
      <c r="C24" s="151">
        <v>69638</v>
      </c>
      <c r="D24" s="151">
        <v>69638</v>
      </c>
      <c r="E24" s="151">
        <v>69638</v>
      </c>
      <c r="F24" s="151"/>
      <c r="G24" s="151"/>
    </row>
    <row r="25" ht="18.75" customHeight="1" spans="1:7">
      <c r="A25" s="149" t="s">
        <v>30</v>
      </c>
      <c r="B25" s="149"/>
      <c r="C25" s="151">
        <v>1320967.82</v>
      </c>
      <c r="D25" s="151">
        <v>1139567.82</v>
      </c>
      <c r="E25" s="151">
        <v>1036954.14</v>
      </c>
      <c r="F25" s="151">
        <v>102613.68</v>
      </c>
      <c r="G25" s="151">
        <v>181400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28" sqref="E28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8"/>
      <c r="B1" s="138"/>
      <c r="C1" s="139"/>
      <c r="D1" s="1"/>
      <c r="E1" s="1"/>
      <c r="F1" s="140" t="s">
        <v>127</v>
      </c>
    </row>
    <row r="2" ht="33.75" customHeight="1" spans="1:6">
      <c r="A2" s="141" t="str">
        <f>"2025"&amp;"年一般公共预算“三公”经费支出预算表"</f>
        <v>2025年一般公共预算“三公”经费支出预算表</v>
      </c>
      <c r="B2" s="141"/>
      <c r="C2" s="141"/>
      <c r="D2" s="141"/>
      <c r="E2" s="141"/>
      <c r="F2" s="141"/>
    </row>
    <row r="3" ht="21.75" customHeight="1" spans="1:6">
      <c r="A3" s="142" t="str">
        <f>"单位名称："&amp;"盈江县归国华侨联合会"</f>
        <v>单位名称：盈江县归国华侨联合会</v>
      </c>
      <c r="B3" s="138"/>
      <c r="C3" s="139"/>
      <c r="D3" s="3"/>
      <c r="E3" s="1"/>
      <c r="F3" s="140" t="s">
        <v>27</v>
      </c>
    </row>
    <row r="4" ht="19.5" customHeight="1" spans="1:6">
      <c r="A4" s="11" t="s">
        <v>128</v>
      </c>
      <c r="B4" s="70" t="s">
        <v>129</v>
      </c>
      <c r="C4" s="12" t="s">
        <v>130</v>
      </c>
      <c r="D4" s="13"/>
      <c r="E4" s="14"/>
      <c r="F4" s="70" t="s">
        <v>131</v>
      </c>
    </row>
    <row r="5" ht="19.5" customHeight="1" spans="1:6">
      <c r="A5" s="18"/>
      <c r="B5" s="72"/>
      <c r="C5" s="35" t="s">
        <v>33</v>
      </c>
      <c r="D5" s="35" t="s">
        <v>132</v>
      </c>
      <c r="E5" s="35" t="s">
        <v>133</v>
      </c>
      <c r="F5" s="72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24.75" customHeight="1" spans="1:6">
      <c r="A7" s="145">
        <v>53000</v>
      </c>
      <c r="B7" s="145">
        <v>50000</v>
      </c>
      <c r="C7" s="146"/>
      <c r="D7" s="145"/>
      <c r="E7" s="145"/>
      <c r="F7" s="145">
        <v>3000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9"/>
  <sheetViews>
    <sheetView showZeros="0" topLeftCell="B1" workbookViewId="0">
      <selection activeCell="S15" sqref="S15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8.28571428571429" customWidth="1"/>
    <col min="5" max="5" width="10.5714285714286" customWidth="1"/>
    <col min="6" max="6" width="5.57142857142857" customWidth="1"/>
    <col min="7" max="7" width="8.71428571428571" customWidth="1"/>
    <col min="8" max="8" width="11.8571428571429" customWidth="1"/>
    <col min="9" max="9" width="12.2857142857143" customWidth="1"/>
    <col min="10" max="10" width="4.42857142857143" customWidth="1"/>
    <col min="11" max="11" width="4.28571428571429" customWidth="1"/>
    <col min="12" max="12" width="12.2857142857143" customWidth="1"/>
    <col min="13" max="13" width="3.71428571428571" customWidth="1"/>
    <col min="14" max="14" width="5.04761904761905" customWidth="1"/>
    <col min="15" max="15" width="4.28571428571429" customWidth="1"/>
    <col min="16" max="16" width="5.14285714285714" customWidth="1"/>
    <col min="17" max="17" width="4.77142857142857" customWidth="1"/>
    <col min="18" max="18" width="9.85714285714286" customWidth="1"/>
    <col min="19" max="19" width="3.14285714285714" customWidth="1"/>
    <col min="20" max="22" width="4.71428571428571" customWidth="1"/>
    <col min="23" max="23" width="12" customWidth="1"/>
  </cols>
  <sheetData>
    <row r="1" ht="18.75" customHeight="1" spans="1:2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7" t="s">
        <v>134</v>
      </c>
      <c r="U1" s="137"/>
      <c r="V1" s="137"/>
      <c r="W1" s="137"/>
    </row>
    <row r="2" ht="45.75" customHeight="1" spans="1:23">
      <c r="A2" s="134" t="s">
        <v>135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ht="18.75" customHeight="1" spans="1:23">
      <c r="A3" s="133" t="str">
        <f>"单位名称："&amp;"盈江县归国华侨联合会"</f>
        <v>单位名称：盈江县归国华侨联合会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7" t="s">
        <v>27</v>
      </c>
      <c r="U3" s="137"/>
      <c r="V3" s="137"/>
      <c r="W3" s="137"/>
    </row>
    <row r="4" ht="18.75" customHeight="1" spans="1:23">
      <c r="A4" s="135" t="s">
        <v>136</v>
      </c>
      <c r="B4" s="135" t="s">
        <v>137</v>
      </c>
      <c r="C4" s="135" t="s">
        <v>138</v>
      </c>
      <c r="D4" s="135" t="s">
        <v>139</v>
      </c>
      <c r="E4" s="135" t="s">
        <v>140</v>
      </c>
      <c r="F4" s="135" t="s">
        <v>141</v>
      </c>
      <c r="G4" s="135" t="s">
        <v>142</v>
      </c>
      <c r="H4" s="135" t="s">
        <v>143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ht="28.3" customHeight="1" spans="1:23">
      <c r="A5" s="135"/>
      <c r="B5" s="135"/>
      <c r="C5" s="135"/>
      <c r="D5" s="135"/>
      <c r="E5" s="135"/>
      <c r="F5" s="135"/>
      <c r="G5" s="135"/>
      <c r="H5" s="135" t="s">
        <v>144</v>
      </c>
      <c r="I5" s="135" t="s">
        <v>34</v>
      </c>
      <c r="J5" s="135" t="s">
        <v>145</v>
      </c>
      <c r="K5" s="135" t="s">
        <v>146</v>
      </c>
      <c r="L5" s="135" t="s">
        <v>147</v>
      </c>
      <c r="M5" s="135" t="s">
        <v>148</v>
      </c>
      <c r="N5" s="135" t="s">
        <v>149</v>
      </c>
      <c r="O5" s="135" t="s">
        <v>35</v>
      </c>
      <c r="P5" s="135" t="s">
        <v>36</v>
      </c>
      <c r="Q5" s="135" t="s">
        <v>37</v>
      </c>
      <c r="R5" s="135" t="s">
        <v>51</v>
      </c>
      <c r="S5" s="135"/>
      <c r="T5" s="135"/>
      <c r="U5" s="135"/>
      <c r="V5" s="135"/>
      <c r="W5" s="135"/>
    </row>
    <row r="6" ht="24" customHeight="1" spans="1:23">
      <c r="A6" s="135"/>
      <c r="B6" s="135"/>
      <c r="C6" s="135"/>
      <c r="D6" s="135"/>
      <c r="E6" s="135"/>
      <c r="F6" s="135"/>
      <c r="G6" s="135"/>
      <c r="H6" s="135"/>
      <c r="I6" s="135" t="s">
        <v>150</v>
      </c>
      <c r="J6" s="135" t="s">
        <v>145</v>
      </c>
      <c r="K6" s="135" t="s">
        <v>146</v>
      </c>
      <c r="L6" s="135" t="s">
        <v>147</v>
      </c>
      <c r="M6" s="135" t="s">
        <v>148</v>
      </c>
      <c r="N6" s="135" t="s">
        <v>34</v>
      </c>
      <c r="O6" s="135" t="s">
        <v>35</v>
      </c>
      <c r="P6" s="135" t="s">
        <v>36</v>
      </c>
      <c r="Q6" s="135"/>
      <c r="R6" s="135" t="s">
        <v>33</v>
      </c>
      <c r="S6" s="135" t="s">
        <v>40</v>
      </c>
      <c r="T6" s="135" t="s">
        <v>41</v>
      </c>
      <c r="U6" s="135" t="s">
        <v>42</v>
      </c>
      <c r="V6" s="135" t="s">
        <v>43</v>
      </c>
      <c r="W6" s="135" t="s">
        <v>44</v>
      </c>
    </row>
    <row r="7" ht="32.05" customHeight="1" spans="1:23">
      <c r="A7" s="135"/>
      <c r="B7" s="135"/>
      <c r="C7" s="135"/>
      <c r="D7" s="135"/>
      <c r="E7" s="135"/>
      <c r="F7" s="135"/>
      <c r="G7" s="135"/>
      <c r="H7" s="135"/>
      <c r="I7" s="135" t="s">
        <v>33</v>
      </c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</row>
    <row r="8" ht="18.75" customHeight="1" spans="1:23">
      <c r="A8" s="135" t="s">
        <v>59</v>
      </c>
      <c r="B8" s="135" t="s">
        <v>60</v>
      </c>
      <c r="C8" s="135" t="s">
        <v>61</v>
      </c>
      <c r="D8" s="135" t="s">
        <v>62</v>
      </c>
      <c r="E8" s="135" t="s">
        <v>63</v>
      </c>
      <c r="F8" s="135" t="s">
        <v>64</v>
      </c>
      <c r="G8" s="135" t="s">
        <v>65</v>
      </c>
      <c r="H8" s="135" t="s">
        <v>66</v>
      </c>
      <c r="I8" s="135" t="s">
        <v>67</v>
      </c>
      <c r="J8" s="135" t="s">
        <v>68</v>
      </c>
      <c r="K8" s="135" t="s">
        <v>69</v>
      </c>
      <c r="L8" s="135" t="s">
        <v>70</v>
      </c>
      <c r="M8" s="135" t="s">
        <v>71</v>
      </c>
      <c r="N8" s="135" t="s">
        <v>72</v>
      </c>
      <c r="O8" s="135" t="s">
        <v>73</v>
      </c>
      <c r="P8" s="135" t="s">
        <v>151</v>
      </c>
      <c r="Q8" s="135" t="s">
        <v>152</v>
      </c>
      <c r="R8" s="135" t="s">
        <v>153</v>
      </c>
      <c r="S8" s="135" t="s">
        <v>154</v>
      </c>
      <c r="T8" s="135" t="s">
        <v>155</v>
      </c>
      <c r="U8" s="135" t="s">
        <v>156</v>
      </c>
      <c r="V8" s="135" t="s">
        <v>157</v>
      </c>
      <c r="W8" s="135" t="s">
        <v>158</v>
      </c>
    </row>
    <row r="9" ht="53.25" customHeight="1" spans="1:23">
      <c r="A9" s="130" t="s">
        <v>46</v>
      </c>
      <c r="B9" s="130"/>
      <c r="C9" s="130"/>
      <c r="D9" s="130"/>
      <c r="E9" s="130"/>
      <c r="F9" s="130"/>
      <c r="G9" s="130"/>
      <c r="H9" s="132">
        <v>1439567.82</v>
      </c>
      <c r="I9" s="132">
        <v>1139567.82</v>
      </c>
      <c r="J9" s="132"/>
      <c r="K9" s="132"/>
      <c r="L9" s="132">
        <v>1139567.82</v>
      </c>
      <c r="M9" s="132"/>
      <c r="N9" s="132"/>
      <c r="O9" s="132"/>
      <c r="P9" s="132"/>
      <c r="Q9" s="132"/>
      <c r="R9" s="132">
        <v>300000</v>
      </c>
      <c r="S9" s="132"/>
      <c r="T9" s="132"/>
      <c r="U9" s="132"/>
      <c r="V9" s="132"/>
      <c r="W9" s="132">
        <v>300000</v>
      </c>
    </row>
    <row r="10" ht="53.25" customHeight="1" outlineLevel="1" spans="1:23">
      <c r="A10" s="130" t="s">
        <v>46</v>
      </c>
      <c r="B10" s="130" t="s">
        <v>159</v>
      </c>
      <c r="C10" s="130" t="s">
        <v>160</v>
      </c>
      <c r="D10" s="130" t="s">
        <v>78</v>
      </c>
      <c r="E10" s="130" t="s">
        <v>79</v>
      </c>
      <c r="F10" s="130" t="s">
        <v>161</v>
      </c>
      <c r="G10" s="130" t="s">
        <v>162</v>
      </c>
      <c r="H10" s="132">
        <v>262344</v>
      </c>
      <c r="I10" s="132">
        <v>262344</v>
      </c>
      <c r="J10" s="132"/>
      <c r="K10" s="132"/>
      <c r="L10" s="132">
        <v>262344</v>
      </c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ht="53.25" customHeight="1" outlineLevel="1" spans="1:23">
      <c r="A11" s="130" t="s">
        <v>46</v>
      </c>
      <c r="B11" s="130" t="s">
        <v>159</v>
      </c>
      <c r="C11" s="130" t="s">
        <v>160</v>
      </c>
      <c r="D11" s="130" t="s">
        <v>78</v>
      </c>
      <c r="E11" s="130" t="s">
        <v>79</v>
      </c>
      <c r="F11" s="130" t="s">
        <v>163</v>
      </c>
      <c r="G11" s="130" t="s">
        <v>164</v>
      </c>
      <c r="H11" s="132">
        <v>315540</v>
      </c>
      <c r="I11" s="132">
        <v>315540</v>
      </c>
      <c r="J11" s="132"/>
      <c r="K11" s="132"/>
      <c r="L11" s="132">
        <v>315540</v>
      </c>
      <c r="M11" s="130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ht="53.25" customHeight="1" outlineLevel="1" spans="1:23">
      <c r="A12" s="130" t="s">
        <v>46</v>
      </c>
      <c r="B12" s="130" t="s">
        <v>159</v>
      </c>
      <c r="C12" s="130" t="s">
        <v>160</v>
      </c>
      <c r="D12" s="130" t="s">
        <v>78</v>
      </c>
      <c r="E12" s="130" t="s">
        <v>79</v>
      </c>
      <c r="F12" s="130" t="s">
        <v>165</v>
      </c>
      <c r="G12" s="130" t="s">
        <v>166</v>
      </c>
      <c r="H12" s="132">
        <v>21862</v>
      </c>
      <c r="I12" s="132">
        <v>21862</v>
      </c>
      <c r="J12" s="132"/>
      <c r="K12" s="132"/>
      <c r="L12" s="132">
        <v>21862</v>
      </c>
      <c r="M12" s="130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ht="53.25" customHeight="1" outlineLevel="1" spans="1:23">
      <c r="A13" s="130" t="s">
        <v>46</v>
      </c>
      <c r="B13" s="130" t="s">
        <v>167</v>
      </c>
      <c r="C13" s="130" t="s">
        <v>168</v>
      </c>
      <c r="D13" s="130" t="s">
        <v>78</v>
      </c>
      <c r="E13" s="130" t="s">
        <v>79</v>
      </c>
      <c r="F13" s="130" t="s">
        <v>165</v>
      </c>
      <c r="G13" s="130" t="s">
        <v>166</v>
      </c>
      <c r="H13" s="132">
        <v>104880</v>
      </c>
      <c r="I13" s="132">
        <v>104880</v>
      </c>
      <c r="J13" s="132"/>
      <c r="K13" s="132"/>
      <c r="L13" s="132">
        <v>104880</v>
      </c>
      <c r="M13" s="130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ht="53.25" customHeight="1" outlineLevel="1" spans="1:23">
      <c r="A14" s="130" t="s">
        <v>46</v>
      </c>
      <c r="B14" s="130" t="s">
        <v>169</v>
      </c>
      <c r="C14" s="130" t="s">
        <v>170</v>
      </c>
      <c r="D14" s="130" t="s">
        <v>88</v>
      </c>
      <c r="E14" s="130" t="s">
        <v>89</v>
      </c>
      <c r="F14" s="130" t="s">
        <v>171</v>
      </c>
      <c r="G14" s="130" t="s">
        <v>172</v>
      </c>
      <c r="H14" s="132">
        <v>111309.18</v>
      </c>
      <c r="I14" s="132">
        <v>111309.18</v>
      </c>
      <c r="J14" s="132"/>
      <c r="K14" s="132"/>
      <c r="L14" s="132">
        <v>111309.18</v>
      </c>
      <c r="M14" s="130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ht="53.25" customHeight="1" outlineLevel="1" spans="1:23">
      <c r="A15" s="130" t="s">
        <v>46</v>
      </c>
      <c r="B15" s="130" t="s">
        <v>169</v>
      </c>
      <c r="C15" s="130" t="s">
        <v>170</v>
      </c>
      <c r="D15" s="130" t="s">
        <v>88</v>
      </c>
      <c r="E15" s="130" t="s">
        <v>89</v>
      </c>
      <c r="F15" s="130" t="s">
        <v>171</v>
      </c>
      <c r="G15" s="130" t="s">
        <v>172</v>
      </c>
      <c r="H15" s="132"/>
      <c r="I15" s="132"/>
      <c r="J15" s="132"/>
      <c r="K15" s="132"/>
      <c r="L15" s="132"/>
      <c r="M15" s="130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ht="53.25" customHeight="1" outlineLevel="1" spans="1:23">
      <c r="A16" s="130" t="s">
        <v>46</v>
      </c>
      <c r="B16" s="130" t="s">
        <v>169</v>
      </c>
      <c r="C16" s="130" t="s">
        <v>170</v>
      </c>
      <c r="D16" s="130" t="s">
        <v>90</v>
      </c>
      <c r="E16" s="130" t="s">
        <v>91</v>
      </c>
      <c r="F16" s="130" t="s">
        <v>173</v>
      </c>
      <c r="G16" s="130" t="s">
        <v>174</v>
      </c>
      <c r="H16" s="132">
        <v>78702.43</v>
      </c>
      <c r="I16" s="132">
        <v>78702.43</v>
      </c>
      <c r="J16" s="132"/>
      <c r="K16" s="132"/>
      <c r="L16" s="132">
        <v>78702.43</v>
      </c>
      <c r="M16" s="130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ht="53.25" customHeight="1" outlineLevel="1" spans="1:23">
      <c r="A17" s="130" t="s">
        <v>46</v>
      </c>
      <c r="B17" s="130" t="s">
        <v>169</v>
      </c>
      <c r="C17" s="130" t="s">
        <v>170</v>
      </c>
      <c r="D17" s="130" t="s">
        <v>99</v>
      </c>
      <c r="E17" s="130" t="s">
        <v>100</v>
      </c>
      <c r="F17" s="130" t="s">
        <v>175</v>
      </c>
      <c r="G17" s="130" t="s">
        <v>176</v>
      </c>
      <c r="H17" s="132">
        <v>52176.18</v>
      </c>
      <c r="I17" s="132">
        <v>52176.18</v>
      </c>
      <c r="J17" s="132"/>
      <c r="K17" s="132"/>
      <c r="L17" s="132">
        <v>52176.18</v>
      </c>
      <c r="M17" s="130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ht="53.25" customHeight="1" outlineLevel="1" spans="1:23">
      <c r="A18" s="130" t="s">
        <v>46</v>
      </c>
      <c r="B18" s="130" t="s">
        <v>169</v>
      </c>
      <c r="C18" s="130" t="s">
        <v>170</v>
      </c>
      <c r="D18" s="130" t="s">
        <v>103</v>
      </c>
      <c r="E18" s="130" t="s">
        <v>104</v>
      </c>
      <c r="F18" s="130" t="s">
        <v>177</v>
      </c>
      <c r="G18" s="130" t="s">
        <v>178</v>
      </c>
      <c r="H18" s="132"/>
      <c r="I18" s="132"/>
      <c r="J18" s="132"/>
      <c r="K18" s="132"/>
      <c r="L18" s="132"/>
      <c r="M18" s="130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ht="53.25" customHeight="1" outlineLevel="1" spans="1:23">
      <c r="A19" s="130" t="s">
        <v>46</v>
      </c>
      <c r="B19" s="130" t="s">
        <v>169</v>
      </c>
      <c r="C19" s="130" t="s">
        <v>170</v>
      </c>
      <c r="D19" s="130" t="s">
        <v>103</v>
      </c>
      <c r="E19" s="130" t="s">
        <v>104</v>
      </c>
      <c r="F19" s="130" t="s">
        <v>177</v>
      </c>
      <c r="G19" s="130" t="s">
        <v>178</v>
      </c>
      <c r="H19" s="132">
        <v>1391.36</v>
      </c>
      <c r="I19" s="132">
        <v>1391.36</v>
      </c>
      <c r="J19" s="132"/>
      <c r="K19" s="132"/>
      <c r="L19" s="132">
        <v>1391.36</v>
      </c>
      <c r="M19" s="130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ht="53.25" customHeight="1" outlineLevel="1" spans="1:23">
      <c r="A20" s="130" t="s">
        <v>46</v>
      </c>
      <c r="B20" s="130" t="s">
        <v>169</v>
      </c>
      <c r="C20" s="130" t="s">
        <v>170</v>
      </c>
      <c r="D20" s="130" t="s">
        <v>101</v>
      </c>
      <c r="E20" s="130" t="s">
        <v>102</v>
      </c>
      <c r="F20" s="130" t="s">
        <v>175</v>
      </c>
      <c r="G20" s="130" t="s">
        <v>176</v>
      </c>
      <c r="H20" s="132"/>
      <c r="I20" s="132"/>
      <c r="J20" s="132"/>
      <c r="K20" s="132"/>
      <c r="L20" s="132"/>
      <c r="M20" s="130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ht="53.25" customHeight="1" outlineLevel="1" spans="1:23">
      <c r="A21" s="130" t="s">
        <v>46</v>
      </c>
      <c r="B21" s="130" t="s">
        <v>169</v>
      </c>
      <c r="C21" s="130" t="s">
        <v>170</v>
      </c>
      <c r="D21" s="130" t="s">
        <v>99</v>
      </c>
      <c r="E21" s="130" t="s">
        <v>100</v>
      </c>
      <c r="F21" s="130" t="s">
        <v>175</v>
      </c>
      <c r="G21" s="130" t="s">
        <v>176</v>
      </c>
      <c r="H21" s="132">
        <v>2782.73</v>
      </c>
      <c r="I21" s="132">
        <v>2782.73</v>
      </c>
      <c r="J21" s="132"/>
      <c r="K21" s="132"/>
      <c r="L21" s="132">
        <v>2782.73</v>
      </c>
      <c r="M21" s="130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ht="53.25" customHeight="1" outlineLevel="1" spans="1:23">
      <c r="A22" s="130" t="s">
        <v>46</v>
      </c>
      <c r="B22" s="130" t="s">
        <v>169</v>
      </c>
      <c r="C22" s="130" t="s">
        <v>170</v>
      </c>
      <c r="D22" s="130" t="s">
        <v>103</v>
      </c>
      <c r="E22" s="130" t="s">
        <v>104</v>
      </c>
      <c r="F22" s="130" t="s">
        <v>177</v>
      </c>
      <c r="G22" s="130" t="s">
        <v>178</v>
      </c>
      <c r="H22" s="132"/>
      <c r="I22" s="132"/>
      <c r="J22" s="132"/>
      <c r="K22" s="132"/>
      <c r="L22" s="132"/>
      <c r="M22" s="130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ht="53.25" customHeight="1" outlineLevel="1" spans="1:23">
      <c r="A23" s="130" t="s">
        <v>46</v>
      </c>
      <c r="B23" s="130" t="s">
        <v>169</v>
      </c>
      <c r="C23" s="130" t="s">
        <v>170</v>
      </c>
      <c r="D23" s="130" t="s">
        <v>103</v>
      </c>
      <c r="E23" s="130" t="s">
        <v>104</v>
      </c>
      <c r="F23" s="130" t="s">
        <v>177</v>
      </c>
      <c r="G23" s="130" t="s">
        <v>178</v>
      </c>
      <c r="H23" s="132">
        <v>3600</v>
      </c>
      <c r="I23" s="132">
        <v>3600</v>
      </c>
      <c r="J23" s="132"/>
      <c r="K23" s="132"/>
      <c r="L23" s="132">
        <v>3600</v>
      </c>
      <c r="M23" s="130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ht="53.25" customHeight="1" outlineLevel="1" spans="1:23">
      <c r="A24" s="130" t="s">
        <v>46</v>
      </c>
      <c r="B24" s="130" t="s">
        <v>169</v>
      </c>
      <c r="C24" s="130" t="s">
        <v>170</v>
      </c>
      <c r="D24" s="130" t="s">
        <v>94</v>
      </c>
      <c r="E24" s="130" t="s">
        <v>93</v>
      </c>
      <c r="F24" s="130" t="s">
        <v>177</v>
      </c>
      <c r="G24" s="130" t="s">
        <v>178</v>
      </c>
      <c r="H24" s="132">
        <v>728.26</v>
      </c>
      <c r="I24" s="132">
        <v>728.26</v>
      </c>
      <c r="J24" s="132"/>
      <c r="K24" s="132"/>
      <c r="L24" s="132">
        <v>728.26</v>
      </c>
      <c r="M24" s="130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ht="53.25" customHeight="1" outlineLevel="1" spans="1:23">
      <c r="A25" s="130" t="s">
        <v>46</v>
      </c>
      <c r="B25" s="130" t="s">
        <v>169</v>
      </c>
      <c r="C25" s="130" t="s">
        <v>170</v>
      </c>
      <c r="D25" s="130" t="s">
        <v>94</v>
      </c>
      <c r="E25" s="130" t="s">
        <v>93</v>
      </c>
      <c r="F25" s="130" t="s">
        <v>177</v>
      </c>
      <c r="G25" s="130" t="s">
        <v>178</v>
      </c>
      <c r="H25" s="132"/>
      <c r="I25" s="132"/>
      <c r="J25" s="132"/>
      <c r="K25" s="132"/>
      <c r="L25" s="132"/>
      <c r="M25" s="130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ht="53.25" customHeight="1" outlineLevel="1" spans="1:23">
      <c r="A26" s="130" t="s">
        <v>46</v>
      </c>
      <c r="B26" s="130" t="s">
        <v>179</v>
      </c>
      <c r="C26" s="130" t="s">
        <v>110</v>
      </c>
      <c r="D26" s="130" t="s">
        <v>109</v>
      </c>
      <c r="E26" s="130" t="s">
        <v>110</v>
      </c>
      <c r="F26" s="130" t="s">
        <v>180</v>
      </c>
      <c r="G26" s="130" t="s">
        <v>110</v>
      </c>
      <c r="H26" s="132">
        <v>69638</v>
      </c>
      <c r="I26" s="132">
        <v>69638</v>
      </c>
      <c r="J26" s="132"/>
      <c r="K26" s="132"/>
      <c r="L26" s="132">
        <v>69638</v>
      </c>
      <c r="M26" s="130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ht="53.25" customHeight="1" outlineLevel="1" spans="1:23">
      <c r="A27" s="130" t="s">
        <v>46</v>
      </c>
      <c r="B27" s="130" t="s">
        <v>181</v>
      </c>
      <c r="C27" s="130" t="s">
        <v>182</v>
      </c>
      <c r="D27" s="130" t="s">
        <v>78</v>
      </c>
      <c r="E27" s="130" t="s">
        <v>79</v>
      </c>
      <c r="F27" s="130" t="s">
        <v>183</v>
      </c>
      <c r="G27" s="130" t="s">
        <v>184</v>
      </c>
      <c r="H27" s="132">
        <v>7600</v>
      </c>
      <c r="I27" s="132">
        <v>7600</v>
      </c>
      <c r="J27" s="132"/>
      <c r="K27" s="132"/>
      <c r="L27" s="132">
        <v>7600</v>
      </c>
      <c r="M27" s="130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ht="53.25" customHeight="1" outlineLevel="1" spans="1:23">
      <c r="A28" s="130" t="s">
        <v>46</v>
      </c>
      <c r="B28" s="130" t="s">
        <v>185</v>
      </c>
      <c r="C28" s="130" t="s">
        <v>186</v>
      </c>
      <c r="D28" s="130" t="s">
        <v>78</v>
      </c>
      <c r="E28" s="130" t="s">
        <v>79</v>
      </c>
      <c r="F28" s="130" t="s">
        <v>187</v>
      </c>
      <c r="G28" s="130" t="s">
        <v>131</v>
      </c>
      <c r="H28" s="132">
        <v>3000</v>
      </c>
      <c r="I28" s="132">
        <v>3000</v>
      </c>
      <c r="J28" s="132"/>
      <c r="K28" s="132"/>
      <c r="L28" s="132">
        <v>3000</v>
      </c>
      <c r="M28" s="130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ht="53.25" customHeight="1" outlineLevel="1" spans="1:23">
      <c r="A29" s="130" t="s">
        <v>46</v>
      </c>
      <c r="B29" s="130" t="s">
        <v>188</v>
      </c>
      <c r="C29" s="130" t="s">
        <v>189</v>
      </c>
      <c r="D29" s="130" t="s">
        <v>78</v>
      </c>
      <c r="E29" s="130" t="s">
        <v>79</v>
      </c>
      <c r="F29" s="130" t="s">
        <v>190</v>
      </c>
      <c r="G29" s="130" t="s">
        <v>191</v>
      </c>
      <c r="H29" s="132">
        <v>12000</v>
      </c>
      <c r="I29" s="132">
        <v>12000</v>
      </c>
      <c r="J29" s="132"/>
      <c r="K29" s="132"/>
      <c r="L29" s="132">
        <v>12000</v>
      </c>
      <c r="M29" s="130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ht="53.25" customHeight="1" outlineLevel="1" spans="1:23">
      <c r="A30" s="130" t="s">
        <v>46</v>
      </c>
      <c r="B30" s="130" t="s">
        <v>181</v>
      </c>
      <c r="C30" s="130" t="s">
        <v>182</v>
      </c>
      <c r="D30" s="130" t="s">
        <v>78</v>
      </c>
      <c r="E30" s="130" t="s">
        <v>79</v>
      </c>
      <c r="F30" s="130" t="s">
        <v>192</v>
      </c>
      <c r="G30" s="130" t="s">
        <v>193</v>
      </c>
      <c r="H30" s="132">
        <v>13000</v>
      </c>
      <c r="I30" s="132">
        <v>13000</v>
      </c>
      <c r="J30" s="132"/>
      <c r="K30" s="132"/>
      <c r="L30" s="132">
        <v>13000</v>
      </c>
      <c r="M30" s="130"/>
      <c r="N30" s="132"/>
      <c r="O30" s="132"/>
      <c r="P30" s="132"/>
      <c r="Q30" s="132"/>
      <c r="R30" s="132"/>
      <c r="S30" s="132"/>
      <c r="T30" s="132"/>
      <c r="U30" s="132"/>
      <c r="V30" s="132"/>
      <c r="W30" s="132"/>
    </row>
    <row r="31" ht="53.25" customHeight="1" outlineLevel="1" spans="1:23">
      <c r="A31" s="130" t="s">
        <v>46</v>
      </c>
      <c r="B31" s="130" t="s">
        <v>194</v>
      </c>
      <c r="C31" s="130" t="s">
        <v>195</v>
      </c>
      <c r="D31" s="130" t="s">
        <v>78</v>
      </c>
      <c r="E31" s="130" t="s">
        <v>79</v>
      </c>
      <c r="F31" s="130" t="s">
        <v>196</v>
      </c>
      <c r="G31" s="130" t="s">
        <v>197</v>
      </c>
      <c r="H31" s="132">
        <v>3600</v>
      </c>
      <c r="I31" s="132">
        <v>3600</v>
      </c>
      <c r="J31" s="132"/>
      <c r="K31" s="132"/>
      <c r="L31" s="132">
        <v>3600</v>
      </c>
      <c r="M31" s="130"/>
      <c r="N31" s="132"/>
      <c r="O31" s="132"/>
      <c r="P31" s="132"/>
      <c r="Q31" s="132"/>
      <c r="R31" s="132"/>
      <c r="S31" s="132"/>
      <c r="T31" s="132"/>
      <c r="U31" s="132"/>
      <c r="V31" s="132"/>
      <c r="W31" s="132"/>
    </row>
    <row r="32" ht="53.25" customHeight="1" outlineLevel="1" spans="1:23">
      <c r="A32" s="130" t="s">
        <v>46</v>
      </c>
      <c r="B32" s="130" t="s">
        <v>181</v>
      </c>
      <c r="C32" s="130" t="s">
        <v>182</v>
      </c>
      <c r="D32" s="130" t="s">
        <v>78</v>
      </c>
      <c r="E32" s="130" t="s">
        <v>79</v>
      </c>
      <c r="F32" s="130" t="s">
        <v>198</v>
      </c>
      <c r="G32" s="130" t="s">
        <v>199</v>
      </c>
      <c r="H32" s="132">
        <v>2000</v>
      </c>
      <c r="I32" s="132">
        <v>2000</v>
      </c>
      <c r="J32" s="132"/>
      <c r="K32" s="132"/>
      <c r="L32" s="132">
        <v>2000</v>
      </c>
      <c r="M32" s="130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  <row r="33" ht="53.25" customHeight="1" outlineLevel="1" spans="1:23">
      <c r="A33" s="130" t="s">
        <v>46</v>
      </c>
      <c r="B33" s="130" t="s">
        <v>181</v>
      </c>
      <c r="C33" s="130" t="s">
        <v>182</v>
      </c>
      <c r="D33" s="130" t="s">
        <v>78</v>
      </c>
      <c r="E33" s="130" t="s">
        <v>79</v>
      </c>
      <c r="F33" s="130" t="s">
        <v>183</v>
      </c>
      <c r="G33" s="130" t="s">
        <v>184</v>
      </c>
      <c r="H33" s="132">
        <v>2000</v>
      </c>
      <c r="I33" s="132">
        <v>2000</v>
      </c>
      <c r="J33" s="132"/>
      <c r="K33" s="132"/>
      <c r="L33" s="132">
        <v>2000</v>
      </c>
      <c r="M33" s="130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ht="53.25" customHeight="1" outlineLevel="1" spans="1:23">
      <c r="A34" s="130" t="s">
        <v>46</v>
      </c>
      <c r="B34" s="130" t="s">
        <v>200</v>
      </c>
      <c r="C34" s="130" t="s">
        <v>201</v>
      </c>
      <c r="D34" s="130" t="s">
        <v>86</v>
      </c>
      <c r="E34" s="130" t="s">
        <v>87</v>
      </c>
      <c r="F34" s="130" t="s">
        <v>183</v>
      </c>
      <c r="G34" s="130" t="s">
        <v>184</v>
      </c>
      <c r="H34" s="132">
        <v>6000</v>
      </c>
      <c r="I34" s="132">
        <v>6000</v>
      </c>
      <c r="J34" s="132"/>
      <c r="K34" s="132"/>
      <c r="L34" s="132">
        <v>6000</v>
      </c>
      <c r="M34" s="130"/>
      <c r="N34" s="132"/>
      <c r="O34" s="132"/>
      <c r="P34" s="132"/>
      <c r="Q34" s="132"/>
      <c r="R34" s="132"/>
      <c r="S34" s="132"/>
      <c r="T34" s="132"/>
      <c r="U34" s="132"/>
      <c r="V34" s="132"/>
      <c r="W34" s="132"/>
    </row>
    <row r="35" ht="53.25" customHeight="1" outlineLevel="1" spans="1:23">
      <c r="A35" s="130" t="s">
        <v>46</v>
      </c>
      <c r="B35" s="130" t="s">
        <v>202</v>
      </c>
      <c r="C35" s="130" t="s">
        <v>197</v>
      </c>
      <c r="D35" s="130" t="s">
        <v>78</v>
      </c>
      <c r="E35" s="130" t="s">
        <v>79</v>
      </c>
      <c r="F35" s="130" t="s">
        <v>196</v>
      </c>
      <c r="G35" s="130" t="s">
        <v>197</v>
      </c>
      <c r="H35" s="132">
        <v>12613.68</v>
      </c>
      <c r="I35" s="132">
        <v>12613.68</v>
      </c>
      <c r="J35" s="132"/>
      <c r="K35" s="132"/>
      <c r="L35" s="132">
        <v>12613.68</v>
      </c>
      <c r="M35" s="130"/>
      <c r="N35" s="132"/>
      <c r="O35" s="132"/>
      <c r="P35" s="132"/>
      <c r="Q35" s="132"/>
      <c r="R35" s="132"/>
      <c r="S35" s="132"/>
      <c r="T35" s="132"/>
      <c r="U35" s="132"/>
      <c r="V35" s="132"/>
      <c r="W35" s="132"/>
    </row>
    <row r="36" ht="53.25" customHeight="1" outlineLevel="1" spans="1:23">
      <c r="A36" s="130" t="s">
        <v>46</v>
      </c>
      <c r="B36" s="130" t="s">
        <v>203</v>
      </c>
      <c r="C36" s="130" t="s">
        <v>204</v>
      </c>
      <c r="D36" s="130" t="s">
        <v>78</v>
      </c>
      <c r="E36" s="130" t="s">
        <v>79</v>
      </c>
      <c r="F36" s="130" t="s">
        <v>198</v>
      </c>
      <c r="G36" s="130" t="s">
        <v>199</v>
      </c>
      <c r="H36" s="132">
        <v>52800</v>
      </c>
      <c r="I36" s="132">
        <v>52800</v>
      </c>
      <c r="J36" s="132"/>
      <c r="K36" s="132"/>
      <c r="L36" s="132">
        <v>52800</v>
      </c>
      <c r="M36" s="130"/>
      <c r="N36" s="132"/>
      <c r="O36" s="132"/>
      <c r="P36" s="132"/>
      <c r="Q36" s="132"/>
      <c r="R36" s="132"/>
      <c r="S36" s="132"/>
      <c r="T36" s="132"/>
      <c r="U36" s="132"/>
      <c r="V36" s="132"/>
      <c r="W36" s="132"/>
    </row>
    <row r="37" ht="53.25" customHeight="1" outlineLevel="1" spans="1:23">
      <c r="A37" s="130" t="s">
        <v>46</v>
      </c>
      <c r="B37" s="130" t="s">
        <v>205</v>
      </c>
      <c r="C37" s="130" t="s">
        <v>206</v>
      </c>
      <c r="D37" s="130" t="s">
        <v>80</v>
      </c>
      <c r="E37" s="130" t="s">
        <v>81</v>
      </c>
      <c r="F37" s="130" t="s">
        <v>183</v>
      </c>
      <c r="G37" s="130" t="s">
        <v>184</v>
      </c>
      <c r="H37" s="132">
        <v>200000</v>
      </c>
      <c r="I37" s="132"/>
      <c r="J37" s="132"/>
      <c r="K37" s="132"/>
      <c r="L37" s="132"/>
      <c r="M37" s="130"/>
      <c r="N37" s="132"/>
      <c r="O37" s="132"/>
      <c r="P37" s="132"/>
      <c r="Q37" s="132"/>
      <c r="R37" s="132">
        <v>200000</v>
      </c>
      <c r="S37" s="132"/>
      <c r="T37" s="132"/>
      <c r="U37" s="132"/>
      <c r="V37" s="132"/>
      <c r="W37" s="132">
        <v>200000</v>
      </c>
    </row>
    <row r="38" ht="53.25" customHeight="1" outlineLevel="1" spans="1:23">
      <c r="A38" s="130" t="s">
        <v>46</v>
      </c>
      <c r="B38" s="130" t="s">
        <v>207</v>
      </c>
      <c r="C38" s="130" t="s">
        <v>208</v>
      </c>
      <c r="D38" s="130" t="s">
        <v>80</v>
      </c>
      <c r="E38" s="130" t="s">
        <v>81</v>
      </c>
      <c r="F38" s="130" t="s">
        <v>190</v>
      </c>
      <c r="G38" s="130" t="s">
        <v>191</v>
      </c>
      <c r="H38" s="132">
        <v>100000</v>
      </c>
      <c r="I38" s="132"/>
      <c r="J38" s="132"/>
      <c r="K38" s="132"/>
      <c r="L38" s="132"/>
      <c r="M38" s="130"/>
      <c r="N38" s="132"/>
      <c r="O38" s="132"/>
      <c r="P38" s="132"/>
      <c r="Q38" s="132"/>
      <c r="R38" s="132">
        <v>100000</v>
      </c>
      <c r="S38" s="132"/>
      <c r="T38" s="132"/>
      <c r="U38" s="132"/>
      <c r="V38" s="132"/>
      <c r="W38" s="132">
        <v>100000</v>
      </c>
    </row>
    <row r="39" ht="30.75" customHeight="1" spans="1:23">
      <c r="A39" s="136" t="s">
        <v>30</v>
      </c>
      <c r="B39" s="136"/>
      <c r="C39" s="136"/>
      <c r="D39" s="136"/>
      <c r="E39" s="136"/>
      <c r="F39" s="136"/>
      <c r="G39" s="136"/>
      <c r="H39" s="132">
        <v>1439567.82</v>
      </c>
      <c r="I39" s="132">
        <v>1139567.82</v>
      </c>
      <c r="J39" s="132"/>
      <c r="K39" s="132"/>
      <c r="L39" s="132">
        <v>1139567.82</v>
      </c>
      <c r="M39" s="132"/>
      <c r="N39" s="132"/>
      <c r="O39" s="132"/>
      <c r="P39" s="132"/>
      <c r="Q39" s="132"/>
      <c r="R39" s="132">
        <v>300000</v>
      </c>
      <c r="S39" s="132"/>
      <c r="T39" s="132"/>
      <c r="U39" s="132"/>
      <c r="V39" s="132"/>
      <c r="W39" s="132">
        <v>300000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2"/>
  <sheetViews>
    <sheetView showZeros="0" topLeftCell="A21" workbookViewId="0">
      <selection activeCell="R12" sqref="R12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6" t="s">
        <v>209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26.25" customHeight="1" spans="1:23">
      <c r="A2" s="122" t="s">
        <v>210</v>
      </c>
      <c r="B2" s="122"/>
      <c r="C2" s="122" t="s">
        <v>59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ht="18.75" customHeight="1" spans="1:23">
      <c r="A3" s="127" t="str">
        <f>"单位名称："&amp;"盈江县归国华侨联合会"</f>
        <v>单位名称：盈江县归国华侨联合会</v>
      </c>
      <c r="B3" s="127"/>
      <c r="C3" s="127"/>
      <c r="D3" s="127"/>
      <c r="E3" s="127"/>
      <c r="F3" s="127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6" t="s">
        <v>27</v>
      </c>
      <c r="W3" s="126"/>
    </row>
    <row r="4" ht="26.25" customHeight="1" spans="1:23">
      <c r="A4" s="129" t="s">
        <v>211</v>
      </c>
      <c r="B4" s="129" t="s">
        <v>137</v>
      </c>
      <c r="C4" s="129" t="s">
        <v>138</v>
      </c>
      <c r="D4" s="129" t="s">
        <v>212</v>
      </c>
      <c r="E4" s="129" t="s">
        <v>139</v>
      </c>
      <c r="F4" s="129" t="s">
        <v>140</v>
      </c>
      <c r="G4" s="129" t="s">
        <v>213</v>
      </c>
      <c r="H4" s="129" t="s">
        <v>214</v>
      </c>
      <c r="I4" s="129" t="s">
        <v>30</v>
      </c>
      <c r="J4" s="129" t="s">
        <v>215</v>
      </c>
      <c r="K4" s="129"/>
      <c r="L4" s="129"/>
      <c r="M4" s="129"/>
      <c r="N4" s="129" t="s">
        <v>149</v>
      </c>
      <c r="O4" s="129"/>
      <c r="P4" s="129"/>
      <c r="Q4" s="129" t="s">
        <v>37</v>
      </c>
      <c r="R4" s="129" t="s">
        <v>51</v>
      </c>
      <c r="S4" s="129"/>
      <c r="T4" s="129"/>
      <c r="U4" s="129"/>
      <c r="V4" s="129"/>
      <c r="W4" s="129"/>
    </row>
    <row r="5" ht="26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34</v>
      </c>
      <c r="K5" s="129"/>
      <c r="L5" s="129" t="s">
        <v>35</v>
      </c>
      <c r="M5" s="129" t="s">
        <v>36</v>
      </c>
      <c r="N5" s="129" t="s">
        <v>34</v>
      </c>
      <c r="O5" s="129" t="s">
        <v>35</v>
      </c>
      <c r="P5" s="129" t="s">
        <v>36</v>
      </c>
      <c r="Q5" s="129"/>
      <c r="R5" s="129" t="s">
        <v>33</v>
      </c>
      <c r="S5" s="129" t="s">
        <v>40</v>
      </c>
      <c r="T5" s="129" t="s">
        <v>41</v>
      </c>
      <c r="U5" s="129" t="s">
        <v>42</v>
      </c>
      <c r="V5" s="129" t="s">
        <v>43</v>
      </c>
      <c r="W5" s="129" t="s">
        <v>44</v>
      </c>
    </row>
    <row r="6" ht="26.25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33</v>
      </c>
      <c r="K6" s="129" t="s">
        <v>216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8.75" customHeight="1" spans="1:23">
      <c r="A7" s="129" t="s">
        <v>59</v>
      </c>
      <c r="B7" s="129" t="s">
        <v>60</v>
      </c>
      <c r="C7" s="129" t="s">
        <v>61</v>
      </c>
      <c r="D7" s="129" t="s">
        <v>62</v>
      </c>
      <c r="E7" s="129" t="s">
        <v>63</v>
      </c>
      <c r="F7" s="129" t="s">
        <v>64</v>
      </c>
      <c r="G7" s="129" t="s">
        <v>65</v>
      </c>
      <c r="H7" s="129" t="s">
        <v>66</v>
      </c>
      <c r="I7" s="129" t="s">
        <v>67</v>
      </c>
      <c r="J7" s="129" t="s">
        <v>68</v>
      </c>
      <c r="K7" s="129" t="s">
        <v>69</v>
      </c>
      <c r="L7" s="129" t="s">
        <v>70</v>
      </c>
      <c r="M7" s="129" t="s">
        <v>71</v>
      </c>
      <c r="N7" s="129" t="s">
        <v>72</v>
      </c>
      <c r="O7" s="129" t="s">
        <v>73</v>
      </c>
      <c r="P7" s="129" t="s">
        <v>151</v>
      </c>
      <c r="Q7" s="129" t="s">
        <v>152</v>
      </c>
      <c r="R7" s="129" t="s">
        <v>153</v>
      </c>
      <c r="S7" s="129" t="s">
        <v>154</v>
      </c>
      <c r="T7" s="129" t="s">
        <v>155</v>
      </c>
      <c r="U7" s="129" t="s">
        <v>156</v>
      </c>
      <c r="V7" s="129" t="s">
        <v>157</v>
      </c>
      <c r="W7" s="129" t="s">
        <v>158</v>
      </c>
    </row>
    <row r="8" ht="52.5" customHeight="1" spans="1:23">
      <c r="A8" s="130"/>
      <c r="B8" s="130"/>
      <c r="C8" s="130" t="s">
        <v>217</v>
      </c>
      <c r="D8" s="130"/>
      <c r="E8" s="130"/>
      <c r="F8" s="130"/>
      <c r="G8" s="130"/>
      <c r="H8" s="130"/>
      <c r="I8" s="132">
        <v>50000</v>
      </c>
      <c r="J8" s="132">
        <v>50000</v>
      </c>
      <c r="K8" s="132">
        <v>50000</v>
      </c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</row>
    <row r="9" ht="52.5" customHeight="1" outlineLevel="1" spans="1:23">
      <c r="A9" s="130" t="s">
        <v>218</v>
      </c>
      <c r="B9" s="130" t="s">
        <v>219</v>
      </c>
      <c r="C9" s="130" t="s">
        <v>217</v>
      </c>
      <c r="D9" s="130" t="s">
        <v>46</v>
      </c>
      <c r="E9" s="130" t="s">
        <v>80</v>
      </c>
      <c r="F9" s="130" t="s">
        <v>81</v>
      </c>
      <c r="G9" s="130" t="s">
        <v>190</v>
      </c>
      <c r="H9" s="130" t="s">
        <v>191</v>
      </c>
      <c r="I9" s="132">
        <v>50000</v>
      </c>
      <c r="J9" s="132">
        <v>50000</v>
      </c>
      <c r="K9" s="132">
        <v>50000</v>
      </c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52.5" customHeight="1" spans="1:23">
      <c r="A10" s="130"/>
      <c r="B10" s="130"/>
      <c r="C10" s="130" t="s">
        <v>220</v>
      </c>
      <c r="D10" s="130"/>
      <c r="E10" s="130"/>
      <c r="F10" s="130"/>
      <c r="G10" s="130"/>
      <c r="H10" s="130"/>
      <c r="I10" s="132">
        <v>10000</v>
      </c>
      <c r="J10" s="132">
        <v>10000</v>
      </c>
      <c r="K10" s="132">
        <v>10000</v>
      </c>
      <c r="L10" s="132"/>
      <c r="M10" s="132"/>
      <c r="N10" s="130"/>
      <c r="O10" s="130"/>
      <c r="P10" s="130"/>
      <c r="Q10" s="132"/>
      <c r="R10" s="132"/>
      <c r="S10" s="132"/>
      <c r="T10" s="132"/>
      <c r="U10" s="132"/>
      <c r="V10" s="132"/>
      <c r="W10" s="132"/>
    </row>
    <row r="11" ht="52.5" customHeight="1" outlineLevel="1" spans="1:23">
      <c r="A11" s="130" t="s">
        <v>218</v>
      </c>
      <c r="B11" s="130" t="s">
        <v>221</v>
      </c>
      <c r="C11" s="130" t="s">
        <v>220</v>
      </c>
      <c r="D11" s="130" t="s">
        <v>46</v>
      </c>
      <c r="E11" s="130" t="s">
        <v>80</v>
      </c>
      <c r="F11" s="130" t="s">
        <v>81</v>
      </c>
      <c r="G11" s="130" t="s">
        <v>183</v>
      </c>
      <c r="H11" s="130" t="s">
        <v>184</v>
      </c>
      <c r="I11" s="132">
        <v>10000</v>
      </c>
      <c r="J11" s="132">
        <v>10000</v>
      </c>
      <c r="K11" s="132">
        <v>10000</v>
      </c>
      <c r="L11" s="132"/>
      <c r="M11" s="132"/>
      <c r="N11" s="130"/>
      <c r="O11" s="130"/>
      <c r="P11" s="130"/>
      <c r="Q11" s="132"/>
      <c r="R11" s="132"/>
      <c r="S11" s="132"/>
      <c r="T11" s="132"/>
      <c r="U11" s="132"/>
      <c r="V11" s="132"/>
      <c r="W11" s="132"/>
    </row>
    <row r="12" ht="52.5" customHeight="1" spans="1:23">
      <c r="A12" s="130"/>
      <c r="B12" s="130"/>
      <c r="C12" s="130" t="s">
        <v>222</v>
      </c>
      <c r="D12" s="130"/>
      <c r="E12" s="130"/>
      <c r="F12" s="130"/>
      <c r="G12" s="130"/>
      <c r="H12" s="130"/>
      <c r="I12" s="132">
        <v>10000</v>
      </c>
      <c r="J12" s="132">
        <v>10000</v>
      </c>
      <c r="K12" s="132">
        <v>10000</v>
      </c>
      <c r="L12" s="132"/>
      <c r="M12" s="132"/>
      <c r="N12" s="130"/>
      <c r="O12" s="130"/>
      <c r="P12" s="130"/>
      <c r="Q12" s="132"/>
      <c r="R12" s="132"/>
      <c r="S12" s="132"/>
      <c r="T12" s="132"/>
      <c r="U12" s="132"/>
      <c r="V12" s="132"/>
      <c r="W12" s="132"/>
    </row>
    <row r="13" ht="52.5" customHeight="1" outlineLevel="1" spans="1:23">
      <c r="A13" s="130" t="s">
        <v>218</v>
      </c>
      <c r="B13" s="130" t="s">
        <v>223</v>
      </c>
      <c r="C13" s="130" t="s">
        <v>222</v>
      </c>
      <c r="D13" s="130" t="s">
        <v>46</v>
      </c>
      <c r="E13" s="130" t="s">
        <v>80</v>
      </c>
      <c r="F13" s="130" t="s">
        <v>81</v>
      </c>
      <c r="G13" s="130" t="s">
        <v>183</v>
      </c>
      <c r="H13" s="130" t="s">
        <v>184</v>
      </c>
      <c r="I13" s="132">
        <v>10000</v>
      </c>
      <c r="J13" s="132">
        <v>10000</v>
      </c>
      <c r="K13" s="132">
        <v>10000</v>
      </c>
      <c r="L13" s="132"/>
      <c r="M13" s="132"/>
      <c r="N13" s="130"/>
      <c r="O13" s="130"/>
      <c r="P13" s="130"/>
      <c r="Q13" s="132"/>
      <c r="R13" s="132"/>
      <c r="S13" s="132"/>
      <c r="T13" s="132"/>
      <c r="U13" s="132"/>
      <c r="V13" s="132"/>
      <c r="W13" s="132"/>
    </row>
    <row r="14" ht="52.5" customHeight="1" spans="1:23">
      <c r="A14" s="130"/>
      <c r="B14" s="130"/>
      <c r="C14" s="130" t="s">
        <v>224</v>
      </c>
      <c r="D14" s="130"/>
      <c r="E14" s="130"/>
      <c r="F14" s="130"/>
      <c r="G14" s="130"/>
      <c r="H14" s="130"/>
      <c r="I14" s="132">
        <v>10000</v>
      </c>
      <c r="J14" s="132">
        <v>10000</v>
      </c>
      <c r="K14" s="132">
        <v>10000</v>
      </c>
      <c r="L14" s="132"/>
      <c r="M14" s="132"/>
      <c r="N14" s="130"/>
      <c r="O14" s="130"/>
      <c r="P14" s="130"/>
      <c r="Q14" s="132"/>
      <c r="R14" s="132"/>
      <c r="S14" s="132"/>
      <c r="T14" s="132"/>
      <c r="U14" s="132"/>
      <c r="V14" s="132"/>
      <c r="W14" s="132"/>
    </row>
    <row r="15" ht="52.5" customHeight="1" outlineLevel="1" spans="1:23">
      <c r="A15" s="130" t="s">
        <v>218</v>
      </c>
      <c r="B15" s="130" t="s">
        <v>225</v>
      </c>
      <c r="C15" s="130" t="s">
        <v>224</v>
      </c>
      <c r="D15" s="130" t="s">
        <v>46</v>
      </c>
      <c r="E15" s="130" t="s">
        <v>80</v>
      </c>
      <c r="F15" s="130" t="s">
        <v>81</v>
      </c>
      <c r="G15" s="130" t="s">
        <v>183</v>
      </c>
      <c r="H15" s="130" t="s">
        <v>184</v>
      </c>
      <c r="I15" s="132">
        <v>10000</v>
      </c>
      <c r="J15" s="132">
        <v>10000</v>
      </c>
      <c r="K15" s="132">
        <v>10000</v>
      </c>
      <c r="L15" s="132"/>
      <c r="M15" s="132"/>
      <c r="N15" s="130"/>
      <c r="O15" s="130"/>
      <c r="P15" s="130"/>
      <c r="Q15" s="132"/>
      <c r="R15" s="132"/>
      <c r="S15" s="132"/>
      <c r="T15" s="132"/>
      <c r="U15" s="132"/>
      <c r="V15" s="132"/>
      <c r="W15" s="132"/>
    </row>
    <row r="16" ht="52.5" customHeight="1" spans="1:23">
      <c r="A16" s="130"/>
      <c r="B16" s="130"/>
      <c r="C16" s="130" t="s">
        <v>226</v>
      </c>
      <c r="D16" s="130"/>
      <c r="E16" s="130"/>
      <c r="F16" s="130"/>
      <c r="G16" s="130"/>
      <c r="H16" s="130"/>
      <c r="I16" s="132">
        <v>1400</v>
      </c>
      <c r="J16" s="132">
        <v>1400</v>
      </c>
      <c r="K16" s="132">
        <v>1400</v>
      </c>
      <c r="L16" s="132"/>
      <c r="M16" s="132"/>
      <c r="N16" s="130"/>
      <c r="O16" s="130"/>
      <c r="P16" s="130"/>
      <c r="Q16" s="132"/>
      <c r="R16" s="132"/>
      <c r="S16" s="132"/>
      <c r="T16" s="132"/>
      <c r="U16" s="132"/>
      <c r="V16" s="132"/>
      <c r="W16" s="132"/>
    </row>
    <row r="17" ht="52.5" customHeight="1" outlineLevel="1" spans="1:23">
      <c r="A17" s="130" t="s">
        <v>218</v>
      </c>
      <c r="B17" s="130" t="s">
        <v>227</v>
      </c>
      <c r="C17" s="130" t="s">
        <v>226</v>
      </c>
      <c r="D17" s="130" t="s">
        <v>46</v>
      </c>
      <c r="E17" s="130" t="s">
        <v>80</v>
      </c>
      <c r="F17" s="130" t="s">
        <v>81</v>
      </c>
      <c r="G17" s="130" t="s">
        <v>183</v>
      </c>
      <c r="H17" s="130" t="s">
        <v>184</v>
      </c>
      <c r="I17" s="132">
        <v>1400</v>
      </c>
      <c r="J17" s="132">
        <v>1400</v>
      </c>
      <c r="K17" s="132">
        <v>1400</v>
      </c>
      <c r="L17" s="132"/>
      <c r="M17" s="132"/>
      <c r="N17" s="130"/>
      <c r="O17" s="130"/>
      <c r="P17" s="130"/>
      <c r="Q17" s="132"/>
      <c r="R17" s="132"/>
      <c r="S17" s="132"/>
      <c r="T17" s="132"/>
      <c r="U17" s="132"/>
      <c r="V17" s="132"/>
      <c r="W17" s="132"/>
    </row>
    <row r="18" ht="52.5" customHeight="1" spans="1:23">
      <c r="A18" s="130"/>
      <c r="B18" s="130"/>
      <c r="C18" s="130" t="s">
        <v>228</v>
      </c>
      <c r="D18" s="130"/>
      <c r="E18" s="130"/>
      <c r="F18" s="130"/>
      <c r="G18" s="130"/>
      <c r="H18" s="130"/>
      <c r="I18" s="132">
        <v>100000</v>
      </c>
      <c r="J18" s="132">
        <v>100000</v>
      </c>
      <c r="K18" s="132">
        <v>100000</v>
      </c>
      <c r="L18" s="132"/>
      <c r="M18" s="132"/>
      <c r="N18" s="130"/>
      <c r="O18" s="130"/>
      <c r="P18" s="130"/>
      <c r="Q18" s="132"/>
      <c r="R18" s="132"/>
      <c r="S18" s="132"/>
      <c r="T18" s="132"/>
      <c r="U18" s="132"/>
      <c r="V18" s="132"/>
      <c r="W18" s="132"/>
    </row>
    <row r="19" ht="52.5" customHeight="1" outlineLevel="1" spans="1:23">
      <c r="A19" s="130" t="s">
        <v>218</v>
      </c>
      <c r="B19" s="130" t="s">
        <v>229</v>
      </c>
      <c r="C19" s="130" t="s">
        <v>228</v>
      </c>
      <c r="D19" s="130" t="s">
        <v>46</v>
      </c>
      <c r="E19" s="130" t="s">
        <v>80</v>
      </c>
      <c r="F19" s="130" t="s">
        <v>81</v>
      </c>
      <c r="G19" s="130" t="s">
        <v>183</v>
      </c>
      <c r="H19" s="130" t="s">
        <v>184</v>
      </c>
      <c r="I19" s="132">
        <v>40000</v>
      </c>
      <c r="J19" s="132">
        <v>40000</v>
      </c>
      <c r="K19" s="132">
        <v>40000</v>
      </c>
      <c r="L19" s="132"/>
      <c r="M19" s="132"/>
      <c r="N19" s="130"/>
      <c r="O19" s="130"/>
      <c r="P19" s="130"/>
      <c r="Q19" s="132"/>
      <c r="R19" s="132"/>
      <c r="S19" s="132"/>
      <c r="T19" s="132"/>
      <c r="U19" s="132"/>
      <c r="V19" s="132"/>
      <c r="W19" s="132"/>
    </row>
    <row r="20" ht="52.5" customHeight="1" outlineLevel="1" spans="1:23">
      <c r="A20" s="130" t="s">
        <v>218</v>
      </c>
      <c r="B20" s="130" t="s">
        <v>229</v>
      </c>
      <c r="C20" s="130" t="s">
        <v>228</v>
      </c>
      <c r="D20" s="130" t="s">
        <v>46</v>
      </c>
      <c r="E20" s="130" t="s">
        <v>80</v>
      </c>
      <c r="F20" s="130" t="s">
        <v>81</v>
      </c>
      <c r="G20" s="130" t="s">
        <v>230</v>
      </c>
      <c r="H20" s="130" t="s">
        <v>231</v>
      </c>
      <c r="I20" s="132">
        <v>50000</v>
      </c>
      <c r="J20" s="132">
        <v>50000</v>
      </c>
      <c r="K20" s="132">
        <v>50000</v>
      </c>
      <c r="L20" s="132"/>
      <c r="M20" s="132"/>
      <c r="N20" s="130"/>
      <c r="O20" s="130"/>
      <c r="P20" s="130"/>
      <c r="Q20" s="132"/>
      <c r="R20" s="132"/>
      <c r="S20" s="132"/>
      <c r="T20" s="132"/>
      <c r="U20" s="132"/>
      <c r="V20" s="132"/>
      <c r="W20" s="132"/>
    </row>
    <row r="21" ht="52.5" customHeight="1" outlineLevel="1" spans="1:23">
      <c r="A21" s="130" t="s">
        <v>218</v>
      </c>
      <c r="B21" s="130" t="s">
        <v>229</v>
      </c>
      <c r="C21" s="130" t="s">
        <v>228</v>
      </c>
      <c r="D21" s="130" t="s">
        <v>46</v>
      </c>
      <c r="E21" s="130" t="s">
        <v>80</v>
      </c>
      <c r="F21" s="130" t="s">
        <v>81</v>
      </c>
      <c r="G21" s="130" t="s">
        <v>190</v>
      </c>
      <c r="H21" s="130" t="s">
        <v>191</v>
      </c>
      <c r="I21" s="132">
        <v>10000</v>
      </c>
      <c r="J21" s="132">
        <v>10000</v>
      </c>
      <c r="K21" s="132">
        <v>10000</v>
      </c>
      <c r="L21" s="132"/>
      <c r="M21" s="132"/>
      <c r="N21" s="130"/>
      <c r="O21" s="130"/>
      <c r="P21" s="130"/>
      <c r="Q21" s="132"/>
      <c r="R21" s="132"/>
      <c r="S21" s="132"/>
      <c r="T21" s="132"/>
      <c r="U21" s="132"/>
      <c r="V21" s="132"/>
      <c r="W21" s="132"/>
    </row>
    <row r="22" ht="30" customHeight="1" spans="1:23">
      <c r="A22" s="131" t="s">
        <v>30</v>
      </c>
      <c r="B22" s="131"/>
      <c r="C22" s="131"/>
      <c r="D22" s="131"/>
      <c r="E22" s="131"/>
      <c r="F22" s="131"/>
      <c r="G22" s="131"/>
      <c r="H22" s="131"/>
      <c r="I22" s="132">
        <v>181400</v>
      </c>
      <c r="J22" s="132">
        <v>181400</v>
      </c>
      <c r="K22" s="132">
        <v>181400</v>
      </c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2"/>
  <sheetViews>
    <sheetView showZeros="0" tabSelected="1" topLeftCell="D6" workbookViewId="0">
      <selection activeCell="P7" sqref="P7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1"/>
      <c r="B1" s="121"/>
      <c r="C1" s="121"/>
      <c r="D1" s="121"/>
      <c r="E1" s="121"/>
      <c r="F1" s="121"/>
      <c r="G1" s="121"/>
      <c r="H1" s="121"/>
      <c r="I1" s="121"/>
      <c r="J1" s="125" t="s">
        <v>232</v>
      </c>
    </row>
    <row r="2" ht="34.5" customHeight="1" spans="1:10">
      <c r="A2" s="122" t="str">
        <f>"2025"&amp;"年项目支出绩效目标表"</f>
        <v>2025年项目支出绩效目标表</v>
      </c>
      <c r="B2" s="122"/>
      <c r="C2" s="122"/>
      <c r="D2" s="122"/>
      <c r="E2" s="122"/>
      <c r="F2" s="122"/>
      <c r="G2" s="122"/>
      <c r="H2" s="122"/>
      <c r="I2" s="122"/>
      <c r="J2" s="122"/>
    </row>
    <row r="3" ht="18.75" customHeight="1" spans="1:10">
      <c r="A3" s="121" t="str">
        <f>"单位名称："&amp;"盈江县归国华侨联合会"</f>
        <v>单位名称：盈江县归国华侨联合会</v>
      </c>
      <c r="B3" s="121"/>
      <c r="C3" s="121"/>
      <c r="D3" s="121"/>
      <c r="E3" s="121"/>
      <c r="F3" s="121"/>
      <c r="G3" s="121"/>
      <c r="H3" s="121"/>
      <c r="I3" s="121"/>
      <c r="J3" s="121"/>
    </row>
    <row r="4" ht="22.5" customHeight="1" spans="1:10">
      <c r="A4" s="123" t="s">
        <v>233</v>
      </c>
      <c r="B4" s="123" t="s">
        <v>234</v>
      </c>
      <c r="C4" s="123" t="s">
        <v>235</v>
      </c>
      <c r="D4" s="123" t="s">
        <v>236</v>
      </c>
      <c r="E4" s="123" t="s">
        <v>237</v>
      </c>
      <c r="F4" s="123" t="s">
        <v>238</v>
      </c>
      <c r="G4" s="123" t="s">
        <v>239</v>
      </c>
      <c r="H4" s="123" t="s">
        <v>240</v>
      </c>
      <c r="I4" s="123" t="s">
        <v>241</v>
      </c>
      <c r="J4" s="123" t="s">
        <v>242</v>
      </c>
    </row>
    <row r="5" ht="22.5" customHeight="1" spans="1:10">
      <c r="A5" s="123" t="s">
        <v>59</v>
      </c>
      <c r="B5" s="123" t="s">
        <v>60</v>
      </c>
      <c r="C5" s="123" t="s">
        <v>61</v>
      </c>
      <c r="D5" s="123" t="s">
        <v>62</v>
      </c>
      <c r="E5" s="123" t="s">
        <v>63</v>
      </c>
      <c r="F5" s="123" t="s">
        <v>64</v>
      </c>
      <c r="G5" s="123" t="s">
        <v>65</v>
      </c>
      <c r="H5" s="123" t="s">
        <v>66</v>
      </c>
      <c r="I5" s="123" t="s">
        <v>67</v>
      </c>
      <c r="J5" s="123" t="s">
        <v>68</v>
      </c>
    </row>
    <row r="6" ht="52.5" customHeight="1" spans="1:10">
      <c r="A6" s="123" t="s">
        <v>46</v>
      </c>
      <c r="B6" s="123"/>
      <c r="C6" s="123"/>
      <c r="D6" s="123"/>
      <c r="E6" s="123"/>
      <c r="F6" s="123"/>
      <c r="G6" s="123"/>
      <c r="H6" s="123"/>
      <c r="I6" s="123"/>
      <c r="J6" s="123"/>
    </row>
    <row r="7" ht="52.5" customHeight="1" outlineLevel="1" spans="1:10">
      <c r="A7" s="124" t="s">
        <v>222</v>
      </c>
      <c r="B7" s="124" t="s">
        <v>243</v>
      </c>
      <c r="C7" s="124" t="s">
        <v>244</v>
      </c>
      <c r="D7" s="124" t="s">
        <v>245</v>
      </c>
      <c r="E7" s="124" t="s">
        <v>246</v>
      </c>
      <c r="F7" s="124" t="s">
        <v>247</v>
      </c>
      <c r="G7" s="123" t="s">
        <v>59</v>
      </c>
      <c r="H7" s="123" t="s">
        <v>248</v>
      </c>
      <c r="I7" s="124" t="s">
        <v>249</v>
      </c>
      <c r="J7" s="124" t="s">
        <v>250</v>
      </c>
    </row>
    <row r="8" ht="52.5" customHeight="1" outlineLevel="1" spans="1:10">
      <c r="A8" s="124" t="s">
        <v>222</v>
      </c>
      <c r="B8" s="124" t="s">
        <v>243</v>
      </c>
      <c r="C8" s="124" t="s">
        <v>244</v>
      </c>
      <c r="D8" s="124" t="s">
        <v>251</v>
      </c>
      <c r="E8" s="124" t="s">
        <v>252</v>
      </c>
      <c r="F8" s="124" t="s">
        <v>253</v>
      </c>
      <c r="G8" s="123" t="s">
        <v>254</v>
      </c>
      <c r="H8" s="123" t="s">
        <v>255</v>
      </c>
      <c r="I8" s="124" t="s">
        <v>256</v>
      </c>
      <c r="J8" s="124" t="s">
        <v>250</v>
      </c>
    </row>
    <row r="9" ht="52.5" customHeight="1" outlineLevel="1" spans="1:10">
      <c r="A9" s="124" t="s">
        <v>222</v>
      </c>
      <c r="B9" s="124" t="s">
        <v>243</v>
      </c>
      <c r="C9" s="124" t="s">
        <v>257</v>
      </c>
      <c r="D9" s="124" t="s">
        <v>258</v>
      </c>
      <c r="E9" s="124" t="s">
        <v>259</v>
      </c>
      <c r="F9" s="124" t="s">
        <v>253</v>
      </c>
      <c r="G9" s="123" t="s">
        <v>254</v>
      </c>
      <c r="H9" s="123" t="s">
        <v>255</v>
      </c>
      <c r="I9" s="124" t="s">
        <v>256</v>
      </c>
      <c r="J9" s="124" t="s">
        <v>260</v>
      </c>
    </row>
    <row r="10" ht="52.5" customHeight="1" outlineLevel="1" spans="1:10">
      <c r="A10" s="124" t="s">
        <v>222</v>
      </c>
      <c r="B10" s="124" t="s">
        <v>243</v>
      </c>
      <c r="C10" s="124" t="s">
        <v>261</v>
      </c>
      <c r="D10" s="124" t="s">
        <v>262</v>
      </c>
      <c r="E10" s="124" t="s">
        <v>263</v>
      </c>
      <c r="F10" s="124" t="s">
        <v>247</v>
      </c>
      <c r="G10" s="123" t="s">
        <v>254</v>
      </c>
      <c r="H10" s="123" t="s">
        <v>255</v>
      </c>
      <c r="I10" s="124" t="s">
        <v>256</v>
      </c>
      <c r="J10" s="124" t="s">
        <v>243</v>
      </c>
    </row>
    <row r="11" ht="52.5" customHeight="1" outlineLevel="1" spans="1:10">
      <c r="A11" s="124" t="s">
        <v>220</v>
      </c>
      <c r="B11" s="124" t="s">
        <v>264</v>
      </c>
      <c r="C11" s="124" t="s">
        <v>244</v>
      </c>
      <c r="D11" s="124" t="s">
        <v>245</v>
      </c>
      <c r="E11" s="124" t="s">
        <v>265</v>
      </c>
      <c r="F11" s="124" t="s">
        <v>247</v>
      </c>
      <c r="G11" s="123" t="s">
        <v>60</v>
      </c>
      <c r="H11" s="123" t="s">
        <v>248</v>
      </c>
      <c r="I11" s="124" t="s">
        <v>249</v>
      </c>
      <c r="J11" s="124" t="s">
        <v>266</v>
      </c>
    </row>
    <row r="12" ht="52.5" customHeight="1" outlineLevel="1" spans="1:10">
      <c r="A12" s="124" t="s">
        <v>220</v>
      </c>
      <c r="B12" s="124" t="s">
        <v>264</v>
      </c>
      <c r="C12" s="124" t="s">
        <v>244</v>
      </c>
      <c r="D12" s="124" t="s">
        <v>251</v>
      </c>
      <c r="E12" s="124" t="s">
        <v>267</v>
      </c>
      <c r="F12" s="124" t="s">
        <v>253</v>
      </c>
      <c r="G12" s="123" t="s">
        <v>254</v>
      </c>
      <c r="H12" s="123" t="s">
        <v>255</v>
      </c>
      <c r="I12" s="124" t="s">
        <v>256</v>
      </c>
      <c r="J12" s="124" t="s">
        <v>268</v>
      </c>
    </row>
    <row r="13" ht="52.5" customHeight="1" outlineLevel="1" spans="1:10">
      <c r="A13" s="124" t="s">
        <v>220</v>
      </c>
      <c r="B13" s="124" t="s">
        <v>264</v>
      </c>
      <c r="C13" s="124" t="s">
        <v>257</v>
      </c>
      <c r="D13" s="124" t="s">
        <v>258</v>
      </c>
      <c r="E13" s="124" t="s">
        <v>259</v>
      </c>
      <c r="F13" s="124" t="s">
        <v>247</v>
      </c>
      <c r="G13" s="123" t="s">
        <v>254</v>
      </c>
      <c r="H13" s="123" t="s">
        <v>255</v>
      </c>
      <c r="I13" s="124" t="s">
        <v>256</v>
      </c>
      <c r="J13" s="124" t="s">
        <v>266</v>
      </c>
    </row>
    <row r="14" ht="52.5" customHeight="1" outlineLevel="1" spans="1:10">
      <c r="A14" s="124" t="s">
        <v>220</v>
      </c>
      <c r="B14" s="124" t="s">
        <v>264</v>
      </c>
      <c r="C14" s="124" t="s">
        <v>261</v>
      </c>
      <c r="D14" s="124" t="s">
        <v>262</v>
      </c>
      <c r="E14" s="124" t="s">
        <v>269</v>
      </c>
      <c r="F14" s="124" t="s">
        <v>247</v>
      </c>
      <c r="G14" s="123" t="s">
        <v>254</v>
      </c>
      <c r="H14" s="123" t="s">
        <v>255</v>
      </c>
      <c r="I14" s="124" t="s">
        <v>256</v>
      </c>
      <c r="J14" s="124" t="s">
        <v>264</v>
      </c>
    </row>
    <row r="15" ht="52.5" customHeight="1" outlineLevel="1" spans="1:10">
      <c r="A15" s="124" t="s">
        <v>226</v>
      </c>
      <c r="B15" s="124" t="s">
        <v>270</v>
      </c>
      <c r="C15" s="124" t="s">
        <v>244</v>
      </c>
      <c r="D15" s="124" t="s">
        <v>245</v>
      </c>
      <c r="E15" s="124" t="s">
        <v>271</v>
      </c>
      <c r="F15" s="124" t="s">
        <v>272</v>
      </c>
      <c r="G15" s="123" t="s">
        <v>60</v>
      </c>
      <c r="H15" s="123" t="s">
        <v>273</v>
      </c>
      <c r="I15" s="124" t="s">
        <v>249</v>
      </c>
      <c r="J15" s="124" t="s">
        <v>274</v>
      </c>
    </row>
    <row r="16" ht="52.5" customHeight="1" outlineLevel="1" spans="1:10">
      <c r="A16" s="124" t="s">
        <v>226</v>
      </c>
      <c r="B16" s="124" t="s">
        <v>270</v>
      </c>
      <c r="C16" s="124" t="s">
        <v>244</v>
      </c>
      <c r="D16" s="124" t="s">
        <v>245</v>
      </c>
      <c r="E16" s="124" t="s">
        <v>275</v>
      </c>
      <c r="F16" s="124" t="s">
        <v>272</v>
      </c>
      <c r="G16" s="123" t="s">
        <v>59</v>
      </c>
      <c r="H16" s="123" t="s">
        <v>248</v>
      </c>
      <c r="I16" s="124" t="s">
        <v>249</v>
      </c>
      <c r="J16" s="124" t="s">
        <v>276</v>
      </c>
    </row>
    <row r="17" ht="52.5" customHeight="1" outlineLevel="1" spans="1:10">
      <c r="A17" s="124" t="s">
        <v>226</v>
      </c>
      <c r="B17" s="124" t="s">
        <v>270</v>
      </c>
      <c r="C17" s="124" t="s">
        <v>244</v>
      </c>
      <c r="D17" s="124" t="s">
        <v>277</v>
      </c>
      <c r="E17" s="124" t="s">
        <v>278</v>
      </c>
      <c r="F17" s="124" t="s">
        <v>272</v>
      </c>
      <c r="G17" s="123" t="s">
        <v>279</v>
      </c>
      <c r="H17" s="123" t="s">
        <v>255</v>
      </c>
      <c r="I17" s="124" t="s">
        <v>249</v>
      </c>
      <c r="J17" s="124" t="s">
        <v>280</v>
      </c>
    </row>
    <row r="18" ht="52.5" customHeight="1" outlineLevel="1" spans="1:10">
      <c r="A18" s="124" t="s">
        <v>226</v>
      </c>
      <c r="B18" s="124" t="s">
        <v>270</v>
      </c>
      <c r="C18" s="124" t="s">
        <v>244</v>
      </c>
      <c r="D18" s="124" t="s">
        <v>251</v>
      </c>
      <c r="E18" s="124" t="s">
        <v>281</v>
      </c>
      <c r="F18" s="124" t="s">
        <v>272</v>
      </c>
      <c r="G18" s="123" t="s">
        <v>279</v>
      </c>
      <c r="H18" s="123" t="s">
        <v>255</v>
      </c>
      <c r="I18" s="124" t="s">
        <v>249</v>
      </c>
      <c r="J18" s="124" t="s">
        <v>282</v>
      </c>
    </row>
    <row r="19" ht="52.5" customHeight="1" outlineLevel="1" spans="1:10">
      <c r="A19" s="124" t="s">
        <v>226</v>
      </c>
      <c r="B19" s="124" t="s">
        <v>270</v>
      </c>
      <c r="C19" s="124" t="s">
        <v>257</v>
      </c>
      <c r="D19" s="124" t="s">
        <v>258</v>
      </c>
      <c r="E19" s="124" t="s">
        <v>283</v>
      </c>
      <c r="F19" s="124" t="s">
        <v>272</v>
      </c>
      <c r="G19" s="123" t="s">
        <v>284</v>
      </c>
      <c r="H19" s="123" t="s">
        <v>255</v>
      </c>
      <c r="I19" s="124" t="s">
        <v>249</v>
      </c>
      <c r="J19" s="124" t="s">
        <v>285</v>
      </c>
    </row>
    <row r="20" ht="52.5" customHeight="1" outlineLevel="1" spans="1:10">
      <c r="A20" s="124" t="s">
        <v>226</v>
      </c>
      <c r="B20" s="124" t="s">
        <v>270</v>
      </c>
      <c r="C20" s="124" t="s">
        <v>261</v>
      </c>
      <c r="D20" s="124" t="s">
        <v>262</v>
      </c>
      <c r="E20" s="124" t="s">
        <v>286</v>
      </c>
      <c r="F20" s="124" t="s">
        <v>272</v>
      </c>
      <c r="G20" s="123" t="s">
        <v>287</v>
      </c>
      <c r="H20" s="123" t="s">
        <v>255</v>
      </c>
      <c r="I20" s="124" t="s">
        <v>249</v>
      </c>
      <c r="J20" s="124" t="s">
        <v>286</v>
      </c>
    </row>
    <row r="21" ht="52.5" customHeight="1" outlineLevel="1" spans="1:10">
      <c r="A21" s="124" t="s">
        <v>224</v>
      </c>
      <c r="B21" s="124" t="s">
        <v>288</v>
      </c>
      <c r="C21" s="124" t="s">
        <v>244</v>
      </c>
      <c r="D21" s="124" t="s">
        <v>245</v>
      </c>
      <c r="E21" s="124" t="s">
        <v>289</v>
      </c>
      <c r="F21" s="124" t="s">
        <v>247</v>
      </c>
      <c r="G21" s="123" t="s">
        <v>254</v>
      </c>
      <c r="H21" s="123" t="s">
        <v>290</v>
      </c>
      <c r="I21" s="124" t="s">
        <v>249</v>
      </c>
      <c r="J21" s="124" t="s">
        <v>291</v>
      </c>
    </row>
    <row r="22" ht="52.5" customHeight="1" outlineLevel="1" spans="1:10">
      <c r="A22" s="124" t="s">
        <v>224</v>
      </c>
      <c r="B22" s="124" t="s">
        <v>288</v>
      </c>
      <c r="C22" s="124" t="s">
        <v>244</v>
      </c>
      <c r="D22" s="124" t="s">
        <v>251</v>
      </c>
      <c r="E22" s="124" t="s">
        <v>292</v>
      </c>
      <c r="F22" s="124" t="s">
        <v>253</v>
      </c>
      <c r="G22" s="123" t="s">
        <v>254</v>
      </c>
      <c r="H22" s="123" t="s">
        <v>255</v>
      </c>
      <c r="I22" s="124" t="s">
        <v>256</v>
      </c>
      <c r="J22" s="124" t="s">
        <v>293</v>
      </c>
    </row>
    <row r="23" ht="52.5" customHeight="1" outlineLevel="1" spans="1:10">
      <c r="A23" s="124" t="s">
        <v>224</v>
      </c>
      <c r="B23" s="124" t="s">
        <v>288</v>
      </c>
      <c r="C23" s="124" t="s">
        <v>257</v>
      </c>
      <c r="D23" s="124" t="s">
        <v>258</v>
      </c>
      <c r="E23" s="124" t="s">
        <v>294</v>
      </c>
      <c r="F23" s="124" t="s">
        <v>253</v>
      </c>
      <c r="G23" s="123" t="s">
        <v>254</v>
      </c>
      <c r="H23" s="123" t="s">
        <v>255</v>
      </c>
      <c r="I23" s="124" t="s">
        <v>256</v>
      </c>
      <c r="J23" s="124" t="s">
        <v>291</v>
      </c>
    </row>
    <row r="24" ht="52.5" customHeight="1" outlineLevel="1" spans="1:10">
      <c r="A24" s="124" t="s">
        <v>224</v>
      </c>
      <c r="B24" s="124" t="s">
        <v>288</v>
      </c>
      <c r="C24" s="124" t="s">
        <v>261</v>
      </c>
      <c r="D24" s="124" t="s">
        <v>262</v>
      </c>
      <c r="E24" s="124" t="s">
        <v>295</v>
      </c>
      <c r="F24" s="124" t="s">
        <v>253</v>
      </c>
      <c r="G24" s="123" t="s">
        <v>254</v>
      </c>
      <c r="H24" s="123" t="s">
        <v>255</v>
      </c>
      <c r="I24" s="124" t="s">
        <v>256</v>
      </c>
      <c r="J24" s="124" t="s">
        <v>288</v>
      </c>
    </row>
    <row r="25" ht="52.5" customHeight="1" outlineLevel="1" spans="1:10">
      <c r="A25" s="124" t="s">
        <v>228</v>
      </c>
      <c r="B25" s="124" t="s">
        <v>296</v>
      </c>
      <c r="C25" s="124" t="s">
        <v>244</v>
      </c>
      <c r="D25" s="124" t="s">
        <v>245</v>
      </c>
      <c r="E25" s="124" t="s">
        <v>297</v>
      </c>
      <c r="F25" s="124" t="s">
        <v>247</v>
      </c>
      <c r="G25" s="123" t="s">
        <v>60</v>
      </c>
      <c r="H25" s="123" t="s">
        <v>248</v>
      </c>
      <c r="I25" s="124" t="s">
        <v>249</v>
      </c>
      <c r="J25" s="124" t="s">
        <v>296</v>
      </c>
    </row>
    <row r="26" ht="52.5" customHeight="1" outlineLevel="1" spans="1:10">
      <c r="A26" s="124" t="s">
        <v>228</v>
      </c>
      <c r="B26" s="124" t="s">
        <v>296</v>
      </c>
      <c r="C26" s="124" t="s">
        <v>244</v>
      </c>
      <c r="D26" s="124" t="s">
        <v>251</v>
      </c>
      <c r="E26" s="124" t="s">
        <v>267</v>
      </c>
      <c r="F26" s="124" t="s">
        <v>253</v>
      </c>
      <c r="G26" s="123" t="s">
        <v>254</v>
      </c>
      <c r="H26" s="123" t="s">
        <v>255</v>
      </c>
      <c r="I26" s="124" t="s">
        <v>256</v>
      </c>
      <c r="J26" s="124" t="s">
        <v>298</v>
      </c>
    </row>
    <row r="27" ht="52.5" customHeight="1" outlineLevel="1" spans="1:10">
      <c r="A27" s="124" t="s">
        <v>228</v>
      </c>
      <c r="B27" s="124" t="s">
        <v>296</v>
      </c>
      <c r="C27" s="124" t="s">
        <v>257</v>
      </c>
      <c r="D27" s="124" t="s">
        <v>258</v>
      </c>
      <c r="E27" s="124" t="s">
        <v>299</v>
      </c>
      <c r="F27" s="124" t="s">
        <v>253</v>
      </c>
      <c r="G27" s="123" t="s">
        <v>254</v>
      </c>
      <c r="H27" s="123" t="s">
        <v>255</v>
      </c>
      <c r="I27" s="124" t="s">
        <v>256</v>
      </c>
      <c r="J27" s="124" t="s">
        <v>300</v>
      </c>
    </row>
    <row r="28" ht="52.5" customHeight="1" outlineLevel="1" spans="1:10">
      <c r="A28" s="124" t="s">
        <v>228</v>
      </c>
      <c r="B28" s="124" t="s">
        <v>296</v>
      </c>
      <c r="C28" s="124" t="s">
        <v>261</v>
      </c>
      <c r="D28" s="124" t="s">
        <v>262</v>
      </c>
      <c r="E28" s="124" t="s">
        <v>263</v>
      </c>
      <c r="F28" s="124" t="s">
        <v>247</v>
      </c>
      <c r="G28" s="123" t="s">
        <v>254</v>
      </c>
      <c r="H28" s="123" t="s">
        <v>255</v>
      </c>
      <c r="I28" s="124" t="s">
        <v>256</v>
      </c>
      <c r="J28" s="124" t="s">
        <v>296</v>
      </c>
    </row>
    <row r="29" ht="52.5" customHeight="1" outlineLevel="1" spans="1:10">
      <c r="A29" s="124" t="s">
        <v>217</v>
      </c>
      <c r="B29" s="124" t="s">
        <v>301</v>
      </c>
      <c r="C29" s="124" t="s">
        <v>244</v>
      </c>
      <c r="D29" s="124" t="s">
        <v>245</v>
      </c>
      <c r="E29" s="124" t="s">
        <v>302</v>
      </c>
      <c r="F29" s="124" t="s">
        <v>247</v>
      </c>
      <c r="G29" s="123" t="s">
        <v>59</v>
      </c>
      <c r="H29" s="123" t="s">
        <v>248</v>
      </c>
      <c r="I29" s="124" t="s">
        <v>249</v>
      </c>
      <c r="J29" s="124" t="s">
        <v>303</v>
      </c>
    </row>
    <row r="30" ht="52.5" customHeight="1" outlineLevel="1" spans="1:10">
      <c r="A30" s="124" t="s">
        <v>217</v>
      </c>
      <c r="B30" s="124" t="s">
        <v>301</v>
      </c>
      <c r="C30" s="124" t="s">
        <v>244</v>
      </c>
      <c r="D30" s="124" t="s">
        <v>251</v>
      </c>
      <c r="E30" s="124" t="s">
        <v>267</v>
      </c>
      <c r="F30" s="124" t="s">
        <v>247</v>
      </c>
      <c r="G30" s="123" t="s">
        <v>254</v>
      </c>
      <c r="H30" s="123" t="s">
        <v>255</v>
      </c>
      <c r="I30" s="124" t="s">
        <v>256</v>
      </c>
      <c r="J30" s="124" t="s">
        <v>303</v>
      </c>
    </row>
    <row r="31" ht="52.5" customHeight="1" outlineLevel="1" spans="1:10">
      <c r="A31" s="124" t="s">
        <v>217</v>
      </c>
      <c r="B31" s="124" t="s">
        <v>301</v>
      </c>
      <c r="C31" s="124" t="s">
        <v>257</v>
      </c>
      <c r="D31" s="124" t="s">
        <v>258</v>
      </c>
      <c r="E31" s="124" t="s">
        <v>299</v>
      </c>
      <c r="F31" s="124" t="s">
        <v>247</v>
      </c>
      <c r="G31" s="123" t="s">
        <v>254</v>
      </c>
      <c r="H31" s="123" t="s">
        <v>255</v>
      </c>
      <c r="I31" s="124" t="s">
        <v>256</v>
      </c>
      <c r="J31" s="124" t="s">
        <v>303</v>
      </c>
    </row>
    <row r="32" ht="52.5" customHeight="1" outlineLevel="1" spans="1:10">
      <c r="A32" s="124" t="s">
        <v>217</v>
      </c>
      <c r="B32" s="124" t="s">
        <v>301</v>
      </c>
      <c r="C32" s="124" t="s">
        <v>261</v>
      </c>
      <c r="D32" s="124" t="s">
        <v>262</v>
      </c>
      <c r="E32" s="124" t="s">
        <v>263</v>
      </c>
      <c r="F32" s="124" t="s">
        <v>247</v>
      </c>
      <c r="G32" s="123" t="s">
        <v>254</v>
      </c>
      <c r="H32" s="123" t="s">
        <v>255</v>
      </c>
      <c r="I32" s="124" t="s">
        <v>256</v>
      </c>
      <c r="J32" s="124" t="s">
        <v>303</v>
      </c>
    </row>
  </sheetData>
  <mergeCells count="14">
    <mergeCell ref="A2:J2"/>
    <mergeCell ref="A3:E3"/>
    <mergeCell ref="A7:A10"/>
    <mergeCell ref="A11:A14"/>
    <mergeCell ref="A15:A20"/>
    <mergeCell ref="A21:A24"/>
    <mergeCell ref="A25:A28"/>
    <mergeCell ref="A29:A32"/>
    <mergeCell ref="B7:B10"/>
    <mergeCell ref="B11:B14"/>
    <mergeCell ref="B15:B20"/>
    <mergeCell ref="B21:B24"/>
    <mergeCell ref="B25:B28"/>
    <mergeCell ref="B29:B3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李小兵</cp:lastModifiedBy>
  <dcterms:created xsi:type="dcterms:W3CDTF">2025-04-01T08:41:00Z</dcterms:created>
  <dcterms:modified xsi:type="dcterms:W3CDTF">2026-01-05T01:53:30Z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0304F54F9A434ABB82E4D008222B300D_13</vt:lpwstr>
  </property>
</Properties>
</file>