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1655" firstSheet="8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<sst xmlns="http://schemas.openxmlformats.org/spreadsheetml/2006/main" count="1149" uniqueCount="400">
  <si>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</si>
  <si>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</si>
  <si>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</si>
  <si>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</si>
  <si>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</si>
  <si>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</si>
  <si>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</si>
  <si>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</si>
  <si>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</si>
  <si>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</si>
  <si>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</si>
  <si>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</si>
  <si>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</si>
  <si>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</si>
  <si>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</si>
  <si>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</si>
  <si>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</si>
  <si>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</si>
  <si>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</si>
  <si>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</si>
  <si>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</si>
  <si>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</si>
  <si>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</si>
  <si>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</si>
  <si>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</si>
  <si>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</si>
  <si>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</si>
  <si>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</si>
  <si>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</si>
  <si>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</si>
  <si>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</si>
  <si>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</si>
  <si>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</si>
  <si>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</si>
  <si>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</si>
  <si>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</si>
  <si>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</si>
  <si>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</si>
  <si>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</si>
  <si>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</si>
  <si>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</si>
  <si>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</si>
  <si>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</si>
  <si>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</si>
  <si>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</si>
  <si>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189001</t>
  </si>
  <si>
    <t>中国共产党盈江县委员会宣传部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</si>
  <si>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</si>
  <si>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</si>
  <si>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</si>
  <si>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</si>
  <si>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</si>
  <si>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</si>
  <si>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</si>
  <si>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</si>
  <si>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</si>
  <si>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</si>
  <si>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</si>
  <si>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</si>
  <si>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</si>
  <si>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</si>
  <si>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</si>
  <si>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</si>
  <si>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</si>
  <si>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</si>
  <si>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</si>
  <si>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</si>
  <si>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</si>
  <si>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</si>
  <si>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</si>
  <si>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</si>
  <si>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</si>
  <si>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</si>
  <si>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</si>
  <si>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</si>
  <si>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</si>
  <si>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</si>
  <si>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</si>
  <si>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2013301</t>
  </si>
  <si>
    <t>行政运行</t>
  </si>
  <si>
    <t>2013302</t>
  </si>
  <si>
    <t>一般行政管理事务</t>
  </si>
  <si>
    <t>2013304</t>
  </si>
  <si>
    <t>宣传管理</t>
  </si>
  <si>
    <t>2013399</t>
  </si>
  <si>
    <t>其他宣传事务支出</t>
  </si>
  <si>
    <t>207</t>
  </si>
  <si>
    <t>文化旅游体育与传媒支出</t>
  </si>
  <si>
    <t>20706</t>
  </si>
  <si>
    <t>新闻出版电影</t>
  </si>
  <si>
    <t>2070607</t>
  </si>
  <si>
    <t>电影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</si>
  <si>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</si>
  <si>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</si>
  <si>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</si>
  <si>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</si>
  <si>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</si>
  <si>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</si>
  <si>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</si>
  <si>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</si>
  <si>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</si>
  <si>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</si>
  <si>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</si>
  <si>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</si>
  <si>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</si>
  <si>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</si>
  <si>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</si>
  <si>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</si>
  <si>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</si>
  <si>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</si>
  <si>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</si>
  <si>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</si>
  <si>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</si>
  <si>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</si>
  <si>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</si>
  <si>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</si>
  <si>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</si>
  <si>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</si>
  <si>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</si>
  <si>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</si>
  <si>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</si>
  <si>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</si>
  <si>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</si>
  <si>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</si>
  <si>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</si>
  <si>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</si>
  <si>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</si>
  <si>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</si>
  <si>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</si>
  <si>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</si>
  <si>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</si>
  <si>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</si>
  <si>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</si>
  <si>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</si>
  <si>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</si>
  <si>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</si>
  <si>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</si>
  <si>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</si>
  <si>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</si>
  <si>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</si>
  <si>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</si>
  <si>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</si>
  <si>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</si>
  <si>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</si>
  <si>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</si>
  <si>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</si>
  <si>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</si>
  <si>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</si>
  <si>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</si>
  <si>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</si>
  <si>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</si>
  <si>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</si>
  <si>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</si>
  <si>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</si>
  <si>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</si>
  <si>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</si>
  <si>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</si>
  <si>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</si>
  <si>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</si>
  <si>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</si>
  <si>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</si>
  <si>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</si>
  <si>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</si>
  <si>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</si>
  <si>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</si>
  <si>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</si>
  <si>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</si>
  <si>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</si>
  <si>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</si>
  <si>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533123210000000002747</t>
  </si>
  <si>
    <t>事业人员支出工资</t>
  </si>
  <si>
    <t>30101</t>
  </si>
  <si>
    <t>基本工资</t>
  </si>
  <si>
    <t>533123210000000002746</t>
  </si>
  <si>
    <t>行政人员支出工资</t>
  </si>
  <si>
    <t>30102</t>
  </si>
  <si>
    <t>津贴补贴</t>
  </si>
  <si>
    <t>30103</t>
  </si>
  <si>
    <t>奖金</t>
  </si>
  <si>
    <t>533123231100001432628</t>
  </si>
  <si>
    <t>行政绩效奖励</t>
  </si>
  <si>
    <t>30107</t>
  </si>
  <si>
    <t>绩效工资</t>
  </si>
  <si>
    <t>533123231100001432630</t>
  </si>
  <si>
    <t>事业绩效奖励</t>
  </si>
  <si>
    <t>533123231100001432631</t>
  </si>
  <si>
    <t>事业人员奖励性绩效改革性补贴</t>
  </si>
  <si>
    <t>533123210000000002748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</si>
  <si>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</si>
  <si>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</si>
  <si>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</si>
  <si>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</si>
  <si>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</si>
  <si>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</si>
  <si>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</si>
  <si>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</si>
  <si>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</si>
  <si>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533123210000000002749</t>
  </si>
  <si>
    <t>30113</t>
  </si>
  <si>
    <t>533123210000000002752</t>
  </si>
  <si>
    <t>一般公用经费</t>
  </si>
  <si>
    <t>30201</t>
  </si>
  <si>
    <t>办公费</t>
  </si>
  <si>
    <t>30211</t>
  </si>
  <si>
    <t>差旅费</t>
  </si>
  <si>
    <t>533123241100002284093</t>
  </si>
  <si>
    <t>公用经费安排的公务接待费</t>
  </si>
  <si>
    <t>30217</t>
  </si>
  <si>
    <t>533123231100001276942</t>
  </si>
  <si>
    <t>公用经费安排的工会经费</t>
  </si>
  <si>
    <t>30228</t>
  </si>
  <si>
    <t>工会经费</t>
  </si>
  <si>
    <t>533123251100003764980</t>
  </si>
  <si>
    <t>公用经费安排的生活补助</t>
  </si>
  <si>
    <t>30305</t>
  </si>
  <si>
    <t>生活补助</t>
  </si>
  <si>
    <t>533123210000000002751</t>
  </si>
  <si>
    <t>退休公用经费</t>
  </si>
  <si>
    <t>533123221100000488422</t>
  </si>
  <si>
    <t>533123210000000002750</t>
  </si>
  <si>
    <t>公务交通补贴</t>
  </si>
  <si>
    <t>30239</t>
  </si>
  <si>
    <t>其他交通费用</t>
  </si>
  <si>
    <t>533123210000000003687</t>
  </si>
  <si>
    <t>乡镇（公社）老放映员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</si>
  <si>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</si>
  <si>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</si>
  <si>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</si>
  <si>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</si>
  <si>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</si>
  <si>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</si>
  <si>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</si>
  <si>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</si>
  <si>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单位资金安排工作经费</t>
  </si>
  <si>
    <t>专项业务类</t>
  </si>
  <si>
    <t>533123231100001111595</t>
  </si>
  <si>
    <t>机关事业单位党组织工作经费</t>
  </si>
  <si>
    <t>533123221100000359847</t>
  </si>
  <si>
    <t>县文联文艺活动专项资金</t>
  </si>
  <si>
    <t>533123231100001091063</t>
  </si>
  <si>
    <t>乡镇、农场宣传工作经费</t>
  </si>
  <si>
    <t>533123221100000364457</t>
  </si>
  <si>
    <t>宣传部网络舆情监测合作专项资金</t>
  </si>
  <si>
    <t>533123221100000364432</t>
  </si>
  <si>
    <t>30227</t>
  </si>
  <si>
    <t>委托业务费</t>
  </si>
  <si>
    <t>宣传工作日常运转经费</t>
  </si>
  <si>
    <t>533123231100001091035</t>
  </si>
  <si>
    <t>30207</t>
  </si>
  <si>
    <t>邮电费</t>
  </si>
  <si>
    <t>30215</t>
  </si>
  <si>
    <t>会议费</t>
  </si>
  <si>
    <t>30216</t>
  </si>
  <si>
    <t>培训费</t>
  </si>
  <si>
    <t>30231</t>
  </si>
  <si>
    <t>公务用车运行维护费</t>
  </si>
  <si>
    <t>应急广播体系运行维护经费</t>
  </si>
  <si>
    <t>533123231100001091119</t>
  </si>
  <si>
    <t>30213</t>
  </si>
  <si>
    <t>维修（护）费</t>
  </si>
  <si>
    <t>盈江国防教育保障经费</t>
  </si>
  <si>
    <t>533123241100002273210</t>
  </si>
  <si>
    <t>30299</t>
  </si>
  <si>
    <t>其他商品和服务支出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</si>
  <si>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</si>
  <si>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</si>
  <si>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</si>
  <si>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</si>
  <si>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</si>
  <si>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</si>
  <si>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</si>
  <si>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</si>
  <si>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</si>
  <si>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</si>
  <si>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</si>
  <si>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保障党组织活动开展，如“三会一课”、主题党日活动等为党员教育、培训提供充足的资金，提升党员的素质，完善党组织建设，助力党组织发挥作用。</t>
  </si>
  <si>
    <t>产出指标</t>
  </si>
  <si>
    <t>数量指标</t>
  </si>
  <si>
    <t>党组织活动的次数</t>
  </si>
  <si>
    <t>&gt;=</t>
  </si>
  <si>
    <t>1.00</t>
  </si>
  <si>
    <t>次</t>
  </si>
  <si>
    <t>定量指标</t>
  </si>
  <si>
    <t>德办发[2017]13号</t>
  </si>
  <si>
    <t>保障党组织活动活动开展，如“三会一课”、主题当日活动等为党员教育、培训提供充足的资金，提升党员的素质，完善党组织建设，助力党组织发挥作用。</t>
  </si>
  <si>
    <t>效益指标</t>
  </si>
  <si>
    <t>社会效益</t>
  </si>
  <si>
    <t>党员先锋模范作用</t>
  </si>
  <si>
    <t>=</t>
  </si>
  <si>
    <t>发挥</t>
  </si>
  <si>
    <t>年</t>
  </si>
  <si>
    <t>定性指标</t>
  </si>
  <si>
    <t>满意度指标</t>
  </si>
  <si>
    <t>服务对象满意度</t>
  </si>
  <si>
    <t>党员满意度</t>
  </si>
  <si>
    <t>80</t>
  </si>
  <si>
    <t>%</t>
  </si>
  <si>
    <t>单位自有工作经费</t>
  </si>
  <si>
    <t>质量指标</t>
  </si>
  <si>
    <t>宣传活动次数</t>
  </si>
  <si>
    <t>宣传内容</t>
  </si>
  <si>
    <t>丰富</t>
  </si>
  <si>
    <t>根据党管武装工作要求，需将国防教育经费纳入本级财政预算安排。</t>
  </si>
  <si>
    <t>国防教育活动开展次数</t>
  </si>
  <si>
    <t>盈宣请[2024]16号</t>
  </si>
  <si>
    <t>军民融合发展</t>
  </si>
  <si>
    <t>促进</t>
  </si>
  <si>
    <t>对教育内容满意度</t>
  </si>
  <si>
    <t>对2024年完成安装的269套应急广播终端建设项目进行维修维护。保障电费、网络传输费等正常开支。</t>
  </si>
  <si>
    <t>应急广播体系运行维护次数</t>
  </si>
  <si>
    <t>应急信息传播效率</t>
  </si>
  <si>
    <t>增强</t>
  </si>
  <si>
    <t>广播信号稳定性满意度</t>
  </si>
  <si>
    <t>90</t>
  </si>
  <si>
    <t>保障宣传工作持续稳定开展，确保宣传渠道畅通。提高信息传播的效率和质量，让宣传内容准确传达给目标群众。增强宣传工作影响力，扩大宣传覆盖范围，提升群众对宣传主题的认知度和认同感。促进宣传工作和其他工作的协同发展。</t>
  </si>
  <si>
    <t>宣传系统人员培训次数</t>
  </si>
  <si>
    <t>公众知晓度</t>
  </si>
  <si>
    <t>提升</t>
  </si>
  <si>
    <t>参加培训人员满意度</t>
  </si>
  <si>
    <t>每年组织县美术协会、书法协会、音乐歌舞协会、摄影协会等结合县委县政府主题教育活动，开展文艺创作、文艺演出、美术书法摄影展出等。</t>
  </si>
  <si>
    <t>展览次数</t>
  </si>
  <si>
    <t>群众文化生活</t>
  </si>
  <si>
    <t>文化活动多样性满意度</t>
  </si>
  <si>
    <t>2014年印发《中共盈江县委关于加强新形势下宣传思想文化工作的实施意见》，2020年印发《中共盈江县委关于加强新形势下宣传思想工作的实施意见》中明确指出，每个乡镇必须配备1名宣传委员、1名宣传干事，每年给每个乡镇安排5万元宣传思想文化工作经费，</t>
  </si>
  <si>
    <t>居民素质</t>
  </si>
  <si>
    <t>提高</t>
  </si>
  <si>
    <t>对宣传形式满意度</t>
  </si>
  <si>
    <t>一是与第三方加强网媒管理系统、舆情综合服务等项目合作，对盈江县重要活动、项目、突发事件等进行监测、引导；二是积极开展网络安全培训、调研、实地督导等，统筹网络安全周活动及保障网络安全403专用网络、舆情信息云MAS业务等。</t>
  </si>
  <si>
    <t>网络舆情监测次数</t>
  </si>
  <si>
    <t xml:space="preserve">盈宣请[2024]16号 </t>
  </si>
  <si>
    <t>网络舆情引导</t>
  </si>
  <si>
    <t>正向引导</t>
  </si>
  <si>
    <t>网民满意度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</si>
  <si>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</si>
  <si>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</si>
  <si>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</si>
  <si>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</si>
  <si>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</si>
  <si>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中国共产党盈江县委员会宣传部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</si>
  <si>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</si>
  <si>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</si>
  <si>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</si>
  <si>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</si>
  <si>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</si>
  <si>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</si>
  <si>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</si>
  <si>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</si>
  <si>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</si>
  <si>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</si>
  <si>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</si>
  <si>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</si>
  <si>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</si>
  <si>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</si>
  <si>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车辆加油、添加燃料服务</t>
  </si>
  <si>
    <t>辆</t>
  </si>
  <si>
    <t>车辆维修和保养服务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</si>
  <si>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</si>
  <si>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</si>
  <si>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</si>
  <si>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</si>
  <si>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中国共产党盈江县委员会宣传部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</si>
  <si>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</si>
  <si>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</si>
  <si>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</si>
  <si>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</si>
  <si>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</si>
  <si>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</si>
  <si>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</si>
  <si>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</si>
  <si>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</si>
  <si>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</si>
  <si>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</si>
  <si>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</si>
  <si>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</si>
  <si>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</si>
  <si>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</si>
  <si>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</si>
  <si>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</si>
  <si>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</si>
  <si>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</si>
  <si>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</si>
  <si>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</si>
  <si>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中国共产党盈江县委员会宣传部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</si>
  <si>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</si>
  <si>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</si>
  <si>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</si>
  <si>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</si>
  <si>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</si>
  <si>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</si>
  <si>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</si>
  <si>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</si>
  <si>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</si>
  <si>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中国共产党盈江县委员会宣传部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</si>
  <si>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</si>
  <si>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</si>
  <si>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中国共产党盈江县委员会宣传部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</si>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</sst>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178" formatCode="yyyy\-mm\-dd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7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3"/>
  <sheetViews>
    <sheetView showZeros="0" workbookViewId="0">
      <selection activeCell="B37" sqref="B3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"2025"&amp;"年部门财务收支预算总表"</f>
        <v>2025年部门财务收支预算总表</v>
      </c>
      <c r="B2" s="174"/>
      <c r="C2" s="174"/>
      <c r="D2" s="174"/>
    </row>
    <row r="3" ht="18.75" customHeight="1" spans="1:4">
      <c r="A3" s="130" t="str">
        <f>"单位名称："&amp;"中国共产党盈江县委员会宣传部"</f>
        <v>单位名称：中国共产党盈江县委员会宣传部</v>
      </c>
      <c r="B3" s="130"/>
      <c r="C3" s="131"/>
      <c r="D3" s="175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4710462.15</v>
      </c>
      <c r="C6" s="130" t="str">
        <f>"一"&amp;"、"&amp;"一般公共服务支出"</f>
        <v>一、一般公共服务支出</v>
      </c>
      <c r="D6" s="132">
        <v>3839442.16</v>
      </c>
    </row>
    <row r="7" ht="18.75" customHeight="1" spans="1:4">
      <c r="A7" s="130" t="s">
        <v>8</v>
      </c>
      <c r="B7" s="132"/>
      <c r="C7" s="130" t="str">
        <f>"二"&amp;"、"&amp;"文化旅游体育与传媒支出"</f>
        <v>二、文化旅游体育与传媒支出</v>
      </c>
      <c r="D7" s="132">
        <v>64920</v>
      </c>
    </row>
    <row r="8" ht="18.75" customHeight="1" spans="1:4">
      <c r="A8" s="130" t="s">
        <v>9</v>
      </c>
      <c r="B8" s="132"/>
      <c r="C8" s="130" t="str">
        <f>"三"&amp;"、"&amp;"社会保障和就业支出"</f>
        <v>三、社会保障和就业支出</v>
      </c>
      <c r="D8" s="132">
        <v>471366.97</v>
      </c>
    </row>
    <row r="9" ht="18.75" customHeight="1" spans="1:4">
      <c r="A9" s="130" t="s">
        <v>10</v>
      </c>
      <c r="B9" s="132"/>
      <c r="C9" s="130" t="str">
        <f>"四"&amp;"、"&amp;"卫生健康支出"</f>
        <v>四、卫生健康支出</v>
      </c>
      <c r="D9" s="132">
        <v>197377.02</v>
      </c>
    </row>
    <row r="10" ht="18.75" customHeight="1" spans="1:4">
      <c r="A10" s="130" t="s">
        <v>11</v>
      </c>
      <c r="B10" s="132">
        <v>100000</v>
      </c>
      <c r="C10" s="130" t="str">
        <f>"五"&amp;"、"&amp;"住房保障支出"</f>
        <v>五、住房保障支出</v>
      </c>
      <c r="D10" s="132">
        <v>237356</v>
      </c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100000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 t="s">
        <v>17</v>
      </c>
      <c r="B19" s="132">
        <v>4810462.15</v>
      </c>
      <c r="C19" s="130" t="s">
        <v>18</v>
      </c>
      <c r="D19" s="132">
        <v>4810462.15</v>
      </c>
    </row>
    <row r="20" ht="18.75" customHeight="1" spans="1:4">
      <c r="A20" s="130" t="s">
        <v>19</v>
      </c>
      <c r="B20" s="132"/>
      <c r="C20" s="130" t="s">
        <v>20</v>
      </c>
      <c r="D20" s="132"/>
    </row>
    <row r="21" ht="18.75" customHeight="1" spans="1:4">
      <c r="A21" s="130" t="s">
        <v>21</v>
      </c>
      <c r="B21" s="132"/>
      <c r="C21" s="130" t="s">
        <v>21</v>
      </c>
      <c r="D21" s="132"/>
    </row>
    <row r="22" ht="18.75" customHeight="1" spans="1:4">
      <c r="A22" s="130" t="s">
        <v>22</v>
      </c>
      <c r="B22" s="132"/>
      <c r="C22" s="130" t="s">
        <v>23</v>
      </c>
      <c r="D22" s="132"/>
    </row>
    <row r="23" ht="18.75" customHeight="1" spans="1:4">
      <c r="A23" s="130" t="s">
        <v>24</v>
      </c>
      <c r="B23" s="132">
        <v>4810462.15</v>
      </c>
      <c r="C23" s="130" t="s">
        <v>25</v>
      </c>
      <c r="D23" s="132">
        <v>4810462.15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7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" sqref="$A1:$XFD104857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333</v>
      </c>
    </row>
    <row r="2" ht="26.25" customHeight="1" spans="1:6">
      <c r="A2" s="113" t="str">
        <f>"2025"&amp;"年部门政府性基金预算支出预算表"</f>
        <v>2025年部门政府性基金预算支出预算表</v>
      </c>
      <c r="B2" s="113" t="s">
        <v>334</v>
      </c>
      <c r="C2" s="114"/>
      <c r="D2" s="115"/>
      <c r="E2" s="115"/>
      <c r="F2" s="115"/>
    </row>
    <row r="3" ht="13.5" customHeight="1" spans="1:6">
      <c r="A3" s="116" t="str">
        <f>"单位名称："&amp;"中国共产党盈江县委员会宣传部"</f>
        <v>单位名称：中国共产党盈江县委员会宣传部</v>
      </c>
      <c r="B3" s="116" t="s">
        <v>335</v>
      </c>
      <c r="C3" s="117"/>
      <c r="D3" s="89"/>
      <c r="E3" s="89"/>
      <c r="F3" s="110" t="s">
        <v>1</v>
      </c>
    </row>
    <row r="4" ht="19.5" customHeight="1" spans="1:6">
      <c r="A4" s="59" t="s">
        <v>146</v>
      </c>
      <c r="B4" s="118" t="s">
        <v>48</v>
      </c>
      <c r="C4" s="59" t="s">
        <v>49</v>
      </c>
      <c r="D4" s="35" t="s">
        <v>336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337</v>
      </c>
      <c r="B9" s="20" t="s">
        <v>337</v>
      </c>
      <c r="C9" s="20" t="s">
        <v>337</v>
      </c>
      <c r="D9" s="78"/>
      <c r="E9" s="120"/>
      <c r="F9" s="120"/>
    </row>
    <row r="10" ht="15" spans="1:1">
      <c r="A10" s="39" t="s">
        <v>338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showZeros="0" workbookViewId="0">
      <selection activeCell="A1" sqref="$A1:$XFD104857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339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"单位名称："&amp;"中国共产党盈江县委员会宣传部"</f>
        <v>单位名称：中国共产党盈江县委员会宣传部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340</v>
      </c>
      <c r="B4" s="90" t="s">
        <v>341</v>
      </c>
      <c r="C4" s="90" t="s">
        <v>342</v>
      </c>
      <c r="D4" s="90" t="s">
        <v>343</v>
      </c>
      <c r="E4" s="90" t="s">
        <v>344</v>
      </c>
      <c r="F4" s="90" t="s">
        <v>345</v>
      </c>
      <c r="G4" s="48" t="s">
        <v>153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346</v>
      </c>
      <c r="J5" s="91" t="s">
        <v>347</v>
      </c>
      <c r="K5" s="105" t="s">
        <v>348</v>
      </c>
      <c r="L5" s="106" t="s">
        <v>349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350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67400</v>
      </c>
      <c r="G8" s="23">
        <v>67400</v>
      </c>
      <c r="H8" s="23">
        <v>67400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"&amp;"一般公用经费"</f>
        <v>     一般公用经费</v>
      </c>
      <c r="B9" s="96" t="s">
        <v>200</v>
      </c>
      <c r="C9" s="96" t="s">
        <v>351</v>
      </c>
      <c r="D9" s="97" t="s">
        <v>352</v>
      </c>
      <c r="E9" s="98">
        <v>93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ref="A10:A12" si="0">"     "&amp;"宣传工作日常运转经费"</f>
        <v>     宣传工作日常运转经费</v>
      </c>
      <c r="B10" s="96" t="s">
        <v>246</v>
      </c>
      <c r="C10" s="96" t="s">
        <v>353</v>
      </c>
      <c r="D10" s="97" t="s">
        <v>354</v>
      </c>
      <c r="E10" s="98">
        <v>1</v>
      </c>
      <c r="F10" s="23">
        <v>15000</v>
      </c>
      <c r="G10" s="23">
        <v>15000</v>
      </c>
      <c r="H10" s="23">
        <v>15000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 t="shared" si="0"/>
        <v>     宣传工作日常运转经费</v>
      </c>
      <c r="B11" s="96" t="s">
        <v>246</v>
      </c>
      <c r="C11" s="96" t="s">
        <v>355</v>
      </c>
      <c r="D11" s="97" t="s">
        <v>354</v>
      </c>
      <c r="E11" s="98">
        <v>1</v>
      </c>
      <c r="F11" s="23">
        <v>34400</v>
      </c>
      <c r="G11" s="23">
        <v>34400</v>
      </c>
      <c r="H11" s="23">
        <v>34400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si="0"/>
        <v>     宣传工作日常运转经费</v>
      </c>
      <c r="B12" s="96" t="s">
        <v>246</v>
      </c>
      <c r="C12" s="96" t="s">
        <v>356</v>
      </c>
      <c r="D12" s="97" t="s">
        <v>354</v>
      </c>
      <c r="E12" s="98">
        <v>1</v>
      </c>
      <c r="F12" s="23">
        <v>3000</v>
      </c>
      <c r="G12" s="23">
        <v>3000</v>
      </c>
      <c r="H12" s="23">
        <v>3000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99" t="s">
        <v>337</v>
      </c>
      <c r="B13" s="100"/>
      <c r="C13" s="100"/>
      <c r="D13" s="100"/>
      <c r="E13" s="98"/>
      <c r="F13" s="23">
        <v>67400</v>
      </c>
      <c r="G13" s="23">
        <v>67400</v>
      </c>
      <c r="H13" s="23">
        <v>67400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" sqref="$A1:$XFD104857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357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"单位名称："&amp;"中国共产党盈江县委员会宣传部"</f>
        <v>单位名称：中国共产党盈江县委员会宣传部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340</v>
      </c>
      <c r="B4" s="11" t="s">
        <v>358</v>
      </c>
      <c r="C4" s="11" t="s">
        <v>359</v>
      </c>
      <c r="D4" s="12" t="s">
        <v>153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346</v>
      </c>
      <c r="G5" s="11" t="s">
        <v>347</v>
      </c>
      <c r="H5" s="11" t="s">
        <v>348</v>
      </c>
      <c r="I5" s="12" t="s">
        <v>349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5" spans="1:1">
      <c r="A11" s="39" t="s">
        <v>360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A1" sqref="$A1:$XFD1048576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361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"单位名称："&amp;"中国共产党盈江县委员会宣传部"</f>
        <v>单位名称：中国共产党盈江县委员会宣传部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362</v>
      </c>
      <c r="B5" s="12" t="s">
        <v>153</v>
      </c>
      <c r="C5" s="13"/>
      <c r="D5" s="71"/>
      <c r="E5" s="59" t="s">
        <v>363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364</v>
      </c>
      <c r="E6" s="33" t="s">
        <v>365</v>
      </c>
      <c r="F6" s="33" t="s">
        <v>366</v>
      </c>
      <c r="G6" s="33" t="s">
        <v>367</v>
      </c>
      <c r="H6" s="33" t="s">
        <v>368</v>
      </c>
      <c r="I6" s="33" t="s">
        <v>369</v>
      </c>
      <c r="J6" s="33" t="s">
        <v>370</v>
      </c>
      <c r="K6" s="33" t="s">
        <v>371</v>
      </c>
      <c r="L6" s="33" t="s">
        <v>372</v>
      </c>
      <c r="M6" s="33" t="s">
        <v>373</v>
      </c>
      <c r="N6" s="33" t="s">
        <v>374</v>
      </c>
      <c r="O6" s="33" t="s">
        <v>375</v>
      </c>
      <c r="P6" s="33" t="s">
        <v>376</v>
      </c>
      <c r="Q6" s="33" t="s">
        <v>377</v>
      </c>
      <c r="R6" s="33" t="s">
        <v>378</v>
      </c>
      <c r="S6" s="33" t="s">
        <v>379</v>
      </c>
      <c r="T6" s="34" t="s">
        <v>380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381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382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1" sqref="$A1:$XFD1048576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383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"单位名称："&amp;"中国共产党盈江县委员会宣传部"</f>
        <v>单位名称：中国共产党盈江县委员会宣传部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265</v>
      </c>
      <c r="B4" s="34" t="s">
        <v>266</v>
      </c>
      <c r="C4" s="34" t="s">
        <v>267</v>
      </c>
      <c r="D4" s="34" t="s">
        <v>268</v>
      </c>
      <c r="E4" s="34" t="s">
        <v>269</v>
      </c>
      <c r="F4" s="59" t="s">
        <v>270</v>
      </c>
      <c r="G4" s="34" t="s">
        <v>271</v>
      </c>
      <c r="H4" s="59" t="s">
        <v>272</v>
      </c>
      <c r="I4" s="59" t="s">
        <v>273</v>
      </c>
      <c r="J4" s="34" t="s">
        <v>274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381</v>
      </c>
      <c r="C7" s="22" t="s">
        <v>381</v>
      </c>
      <c r="D7" s="22" t="s">
        <v>381</v>
      </c>
      <c r="E7" s="36" t="s">
        <v>381</v>
      </c>
      <c r="F7" s="22" t="s">
        <v>381</v>
      </c>
      <c r="G7" s="36" t="s">
        <v>381</v>
      </c>
      <c r="H7" s="22" t="s">
        <v>381</v>
      </c>
      <c r="I7" s="22" t="s">
        <v>381</v>
      </c>
      <c r="J7" s="36" t="s">
        <v>381</v>
      </c>
    </row>
    <row r="8" ht="15" spans="1:1">
      <c r="A8" s="39" t="s">
        <v>382</v>
      </c>
    </row>
  </sheetData>
  <mergeCells count="2">
    <mergeCell ref="A2:J2"/>
    <mergeCell ref="A3:H3"/>
  </mergeCells>
  <pageMargins left="0.75" right="0.75" top="1" bottom="1" header="0.5" footer="0.5"/>
  <pageSetup paperSize="9" scale="9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1" sqref="$A1:$XFD104857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384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"单位名称："&amp;"中国共产党盈江县委员会宣传部"</f>
        <v>单位名称：中国共产党盈江县委员会宣传部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146</v>
      </c>
      <c r="B4" s="11" t="s">
        <v>385</v>
      </c>
      <c r="C4" s="11" t="s">
        <v>386</v>
      </c>
      <c r="D4" s="11" t="s">
        <v>387</v>
      </c>
      <c r="E4" s="11" t="s">
        <v>388</v>
      </c>
      <c r="F4" s="47" t="s">
        <v>389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344</v>
      </c>
      <c r="G5" s="34" t="s">
        <v>390</v>
      </c>
      <c r="H5" s="34" t="s">
        <v>391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5" spans="1:1">
      <c r="A9" s="39" t="s">
        <v>392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" sqref="$A1:$XFD104857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"单位名称："&amp;"中国共产党盈江县委员会宣传部"</f>
        <v>单位名称：中国共产党盈江县委员会宣传部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227</v>
      </c>
      <c r="B4" s="33" t="s">
        <v>148</v>
      </c>
      <c r="C4" s="33" t="s">
        <v>228</v>
      </c>
      <c r="D4" s="34" t="s">
        <v>149</v>
      </c>
      <c r="E4" s="34" t="s">
        <v>150</v>
      </c>
      <c r="F4" s="34" t="s">
        <v>229</v>
      </c>
      <c r="G4" s="34" t="s">
        <v>230</v>
      </c>
      <c r="H4" s="35" t="s">
        <v>30</v>
      </c>
      <c r="I4" s="35" t="s">
        <v>394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337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6"/>
  <sheetViews>
    <sheetView showZeros="0" workbookViewId="0">
      <selection activeCell="A1" sqref="$A1:$XFD104857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"单位名称："&amp;"中国共产党盈江县委员会宣传部"</f>
        <v>单位名称：中国共产党盈江县委员会宣传部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228</v>
      </c>
      <c r="B4" s="10" t="s">
        <v>227</v>
      </c>
      <c r="C4" s="10" t="s">
        <v>148</v>
      </c>
      <c r="D4" s="11" t="s">
        <v>397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1124200</v>
      </c>
      <c r="F8" s="23"/>
      <c r="G8" s="23"/>
    </row>
    <row r="9" ht="52.5" customHeight="1" spans="1:7">
      <c r="A9" s="24"/>
      <c r="B9" s="22" t="s">
        <v>398</v>
      </c>
      <c r="C9" s="22" t="s">
        <v>236</v>
      </c>
      <c r="D9" s="22" t="s">
        <v>399</v>
      </c>
      <c r="E9" s="23">
        <v>4200</v>
      </c>
      <c r="F9" s="23"/>
      <c r="G9" s="23"/>
    </row>
    <row r="10" ht="52.5" customHeight="1" spans="1:7">
      <c r="A10" s="25"/>
      <c r="B10" s="22" t="s">
        <v>398</v>
      </c>
      <c r="C10" s="22" t="s">
        <v>242</v>
      </c>
      <c r="D10" s="22" t="s">
        <v>399</v>
      </c>
      <c r="E10" s="23">
        <v>50000</v>
      </c>
      <c r="F10" s="23"/>
      <c r="G10" s="23"/>
    </row>
    <row r="11" ht="52.5" customHeight="1" spans="1:7">
      <c r="A11" s="25"/>
      <c r="B11" s="22" t="s">
        <v>398</v>
      </c>
      <c r="C11" s="22" t="s">
        <v>240</v>
      </c>
      <c r="D11" s="22" t="s">
        <v>399</v>
      </c>
      <c r="E11" s="23">
        <v>480000</v>
      </c>
      <c r="F11" s="23"/>
      <c r="G11" s="23"/>
    </row>
    <row r="12" ht="52.5" customHeight="1" spans="1:7">
      <c r="A12" s="25"/>
      <c r="B12" s="22" t="s">
        <v>398</v>
      </c>
      <c r="C12" s="22" t="s">
        <v>246</v>
      </c>
      <c r="D12" s="22" t="s">
        <v>399</v>
      </c>
      <c r="E12" s="23">
        <v>470000</v>
      </c>
      <c r="F12" s="23"/>
      <c r="G12" s="23"/>
    </row>
    <row r="13" ht="52.5" customHeight="1" spans="1:7">
      <c r="A13" s="25"/>
      <c r="B13" s="22" t="s">
        <v>398</v>
      </c>
      <c r="C13" s="22" t="s">
        <v>238</v>
      </c>
      <c r="D13" s="22" t="s">
        <v>399</v>
      </c>
      <c r="E13" s="23">
        <v>50000</v>
      </c>
      <c r="F13" s="23"/>
      <c r="G13" s="23"/>
    </row>
    <row r="14" ht="52.5" customHeight="1" spans="1:7">
      <c r="A14" s="25"/>
      <c r="B14" s="22" t="s">
        <v>398</v>
      </c>
      <c r="C14" s="22" t="s">
        <v>256</v>
      </c>
      <c r="D14" s="22" t="s">
        <v>399</v>
      </c>
      <c r="E14" s="23">
        <v>50000</v>
      </c>
      <c r="F14" s="23"/>
      <c r="G14" s="23"/>
    </row>
    <row r="15" ht="52.5" customHeight="1" spans="1:7">
      <c r="A15" s="25"/>
      <c r="B15" s="22" t="s">
        <v>398</v>
      </c>
      <c r="C15" s="22" t="s">
        <v>260</v>
      </c>
      <c r="D15" s="22" t="s">
        <v>399</v>
      </c>
      <c r="E15" s="23">
        <v>20000</v>
      </c>
      <c r="F15" s="23"/>
      <c r="G15" s="23"/>
    </row>
    <row r="16" ht="30" customHeight="1" spans="1:7">
      <c r="A16" s="26" t="s">
        <v>30</v>
      </c>
      <c r="B16" s="27" t="s">
        <v>381</v>
      </c>
      <c r="C16" s="27"/>
      <c r="D16" s="28"/>
      <c r="E16" s="23">
        <v>1124200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G21" sqref="G2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"单位名称："&amp;"中国共产党盈江县委员会宣传部"</f>
        <v>单位名称：中国共产党盈江县委员会宣传部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9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4810462.15</v>
      </c>
      <c r="D8" s="23">
        <v>4810462.15</v>
      </c>
      <c r="E8" s="23">
        <v>4710462.15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4810462.15</v>
      </c>
      <c r="D9" s="159">
        <v>4810462.15</v>
      </c>
      <c r="E9" s="159">
        <v>4710462.15</v>
      </c>
      <c r="F9" s="159"/>
      <c r="G9" s="159"/>
      <c r="H9" s="159"/>
      <c r="I9" s="159">
        <v>100000</v>
      </c>
      <c r="J9" s="159"/>
      <c r="K9" s="159"/>
      <c r="L9" s="159"/>
      <c r="M9" s="159"/>
      <c r="N9" s="159">
        <v>100000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Zeros="0" topLeftCell="A21" workbookViewId="0">
      <selection activeCell="T27" sqref="T27"/>
    </sheetView>
  </sheetViews>
  <sheetFormatPr defaultColWidth="8.84761904761905" defaultRowHeight="15" customHeight="1"/>
  <cols>
    <col min="1" max="1" width="9.62857142857143" customWidth="1"/>
    <col min="2" max="2" width="12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"2025"&amp;"年部门支出预算表"</f>
        <v>2025年部门支出预算表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"单位名称："&amp;"中国共产党盈江县委员会宣传部"</f>
        <v>单位名称：中国共产党盈江县委员会宣传部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54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3" t="s">
        <v>75</v>
      </c>
      <c r="C7" s="132">
        <v>3839442.16</v>
      </c>
      <c r="D7" s="132">
        <v>3739442.16</v>
      </c>
      <c r="E7" s="132">
        <v>2615242.16</v>
      </c>
      <c r="F7" s="132">
        <v>1124200</v>
      </c>
      <c r="G7" s="132"/>
      <c r="H7" s="132"/>
      <c r="I7" s="132"/>
      <c r="J7" s="132">
        <v>100000</v>
      </c>
      <c r="K7" s="132"/>
      <c r="L7" s="132"/>
      <c r="M7" s="132"/>
      <c r="N7" s="132"/>
      <c r="O7" s="132">
        <v>100000</v>
      </c>
    </row>
    <row r="8" ht="52.5" customHeight="1" spans="1:15">
      <c r="A8" s="166" t="s">
        <v>76</v>
      </c>
      <c r="B8" s="163" t="s">
        <v>77</v>
      </c>
      <c r="C8" s="132">
        <v>3839442.16</v>
      </c>
      <c r="D8" s="132">
        <v>3739442.16</v>
      </c>
      <c r="E8" s="132">
        <v>2615242.16</v>
      </c>
      <c r="F8" s="132">
        <v>1124200</v>
      </c>
      <c r="G8" s="132"/>
      <c r="H8" s="132"/>
      <c r="I8" s="132"/>
      <c r="J8" s="132">
        <v>100000</v>
      </c>
      <c r="K8" s="132"/>
      <c r="L8" s="132"/>
      <c r="M8" s="132"/>
      <c r="N8" s="132"/>
      <c r="O8" s="132">
        <v>100000</v>
      </c>
    </row>
    <row r="9" ht="52.5" customHeight="1" spans="1:15">
      <c r="A9" s="167" t="s">
        <v>78</v>
      </c>
      <c r="B9" s="163" t="s">
        <v>79</v>
      </c>
      <c r="C9" s="132">
        <v>3085242.16</v>
      </c>
      <c r="D9" s="132">
        <v>3085242.16</v>
      </c>
      <c r="E9" s="132">
        <v>2615242.16</v>
      </c>
      <c r="F9" s="132">
        <v>470000</v>
      </c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7" t="s">
        <v>80</v>
      </c>
      <c r="B10" s="163" t="s">
        <v>81</v>
      </c>
      <c r="C10" s="132">
        <v>174200</v>
      </c>
      <c r="D10" s="132">
        <v>174200</v>
      </c>
      <c r="E10" s="132"/>
      <c r="F10" s="132">
        <v>174200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7" t="s">
        <v>82</v>
      </c>
      <c r="B11" s="163" t="s">
        <v>83</v>
      </c>
      <c r="C11" s="132">
        <v>480000</v>
      </c>
      <c r="D11" s="132">
        <v>480000</v>
      </c>
      <c r="E11" s="132"/>
      <c r="F11" s="132">
        <v>480000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7" t="s">
        <v>84</v>
      </c>
      <c r="B12" s="163" t="s">
        <v>85</v>
      </c>
      <c r="C12" s="132">
        <v>100000</v>
      </c>
      <c r="D12" s="132"/>
      <c r="E12" s="132"/>
      <c r="F12" s="132"/>
      <c r="G12" s="132"/>
      <c r="H12" s="132"/>
      <c r="I12" s="132"/>
      <c r="J12" s="132">
        <v>100000</v>
      </c>
      <c r="K12" s="132"/>
      <c r="L12" s="132"/>
      <c r="M12" s="132"/>
      <c r="N12" s="132"/>
      <c r="O12" s="132">
        <v>100000</v>
      </c>
    </row>
    <row r="13" ht="52.5" customHeight="1" spans="1:15">
      <c r="A13" s="165" t="s">
        <v>86</v>
      </c>
      <c r="B13" s="163" t="s">
        <v>87</v>
      </c>
      <c r="C13" s="132">
        <v>64920</v>
      </c>
      <c r="D13" s="132">
        <v>64920</v>
      </c>
      <c r="E13" s="132">
        <v>64920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6" t="s">
        <v>88</v>
      </c>
      <c r="B14" s="163" t="s">
        <v>89</v>
      </c>
      <c r="C14" s="132">
        <v>64920</v>
      </c>
      <c r="D14" s="132">
        <v>64920</v>
      </c>
      <c r="E14" s="132">
        <v>64920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90</v>
      </c>
      <c r="B15" s="163" t="s">
        <v>91</v>
      </c>
      <c r="C15" s="132">
        <v>64920</v>
      </c>
      <c r="D15" s="132">
        <v>64920</v>
      </c>
      <c r="E15" s="132">
        <v>64920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5" t="s">
        <v>92</v>
      </c>
      <c r="B16" s="163" t="s">
        <v>93</v>
      </c>
      <c r="C16" s="132">
        <v>471366.97</v>
      </c>
      <c r="D16" s="132">
        <v>471366.97</v>
      </c>
      <c r="E16" s="132">
        <v>471366.97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6" t="s">
        <v>94</v>
      </c>
      <c r="B17" s="163" t="s">
        <v>95</v>
      </c>
      <c r="C17" s="132">
        <v>467982.48</v>
      </c>
      <c r="D17" s="132">
        <v>467982.48</v>
      </c>
      <c r="E17" s="132">
        <v>467982.48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96</v>
      </c>
      <c r="B18" s="163" t="s">
        <v>97</v>
      </c>
      <c r="C18" s="132">
        <v>9000</v>
      </c>
      <c r="D18" s="132">
        <v>9000</v>
      </c>
      <c r="E18" s="132">
        <v>9000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98</v>
      </c>
      <c r="B19" s="163" t="s">
        <v>99</v>
      </c>
      <c r="C19" s="132">
        <v>372695.36</v>
      </c>
      <c r="D19" s="132">
        <v>372695.36</v>
      </c>
      <c r="E19" s="132">
        <v>372695.36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7" t="s">
        <v>100</v>
      </c>
      <c r="B20" s="163" t="s">
        <v>101</v>
      </c>
      <c r="C20" s="132">
        <v>86287.12</v>
      </c>
      <c r="D20" s="132">
        <v>86287.12</v>
      </c>
      <c r="E20" s="132">
        <v>86287.12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6" t="s">
        <v>102</v>
      </c>
      <c r="B21" s="163" t="s">
        <v>103</v>
      </c>
      <c r="C21" s="132">
        <v>3384.49</v>
      </c>
      <c r="D21" s="132">
        <v>3384.49</v>
      </c>
      <c r="E21" s="132">
        <v>3384.49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7" t="s">
        <v>104</v>
      </c>
      <c r="B22" s="163" t="s">
        <v>103</v>
      </c>
      <c r="C22" s="132">
        <v>3384.49</v>
      </c>
      <c r="D22" s="132">
        <v>3384.49</v>
      </c>
      <c r="E22" s="132">
        <v>3384.49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5" t="s">
        <v>105</v>
      </c>
      <c r="B23" s="163" t="s">
        <v>106</v>
      </c>
      <c r="C23" s="132">
        <v>197377.02</v>
      </c>
      <c r="D23" s="132">
        <v>197377.02</v>
      </c>
      <c r="E23" s="132">
        <v>197377.02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6" t="s">
        <v>107</v>
      </c>
      <c r="B24" s="163" t="s">
        <v>108</v>
      </c>
      <c r="C24" s="132">
        <v>197377.02</v>
      </c>
      <c r="D24" s="132">
        <v>197377.02</v>
      </c>
      <c r="E24" s="132">
        <v>197377.02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7" t="s">
        <v>109</v>
      </c>
      <c r="B25" s="163" t="s">
        <v>110</v>
      </c>
      <c r="C25" s="132">
        <v>184018.33</v>
      </c>
      <c r="D25" s="132">
        <v>184018.33</v>
      </c>
      <c r="E25" s="132">
        <v>184018.33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7" t="s">
        <v>111</v>
      </c>
      <c r="B26" s="163" t="s">
        <v>112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7" t="s">
        <v>113</v>
      </c>
      <c r="B27" s="163" t="s">
        <v>114</v>
      </c>
      <c r="C27" s="132">
        <v>13358.69</v>
      </c>
      <c r="D27" s="132">
        <v>13358.69</v>
      </c>
      <c r="E27" s="132">
        <v>13358.69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5" t="s">
        <v>115</v>
      </c>
      <c r="B28" s="163" t="s">
        <v>116</v>
      </c>
      <c r="C28" s="132">
        <v>237356</v>
      </c>
      <c r="D28" s="132">
        <v>237356</v>
      </c>
      <c r="E28" s="132">
        <v>237356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52.5" customHeight="1" spans="1:15">
      <c r="A29" s="166" t="s">
        <v>117</v>
      </c>
      <c r="B29" s="163" t="s">
        <v>118</v>
      </c>
      <c r="C29" s="132">
        <v>237356</v>
      </c>
      <c r="D29" s="132">
        <v>237356</v>
      </c>
      <c r="E29" s="132">
        <v>237356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ht="52.5" customHeight="1" spans="1:15">
      <c r="A30" s="167" t="s">
        <v>119</v>
      </c>
      <c r="B30" s="163" t="s">
        <v>120</v>
      </c>
      <c r="C30" s="132">
        <v>237356</v>
      </c>
      <c r="D30" s="132">
        <v>237356</v>
      </c>
      <c r="E30" s="132">
        <v>237356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ht="30" customHeight="1" spans="1:15">
      <c r="A31" s="164" t="s">
        <v>30</v>
      </c>
      <c r="B31" s="164"/>
      <c r="C31" s="132">
        <v>4810462.15</v>
      </c>
      <c r="D31" s="132">
        <v>4710462.15</v>
      </c>
      <c r="E31" s="132">
        <v>3586262.15</v>
      </c>
      <c r="F31" s="132">
        <v>1124200</v>
      </c>
      <c r="G31" s="132"/>
      <c r="H31" s="132"/>
      <c r="I31" s="132"/>
      <c r="J31" s="132">
        <v>100000</v>
      </c>
      <c r="K31" s="132"/>
      <c r="L31" s="132"/>
      <c r="M31" s="132"/>
      <c r="N31" s="132"/>
      <c r="O31" s="132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3"/>
  <sheetViews>
    <sheetView showZeros="0" topLeftCell="A9" workbookViewId="0">
      <selection activeCell="C32" sqref="C3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121</v>
      </c>
    </row>
    <row r="2" ht="30.75" customHeight="1" spans="1:4">
      <c r="A2" s="154" t="str">
        <f>"2025"&amp;"年部门财政拨款收支预算总表"</f>
        <v>2025年部门财政拨款收支预算总表</v>
      </c>
      <c r="B2" s="154"/>
      <c r="C2" s="154"/>
      <c r="D2" s="154"/>
    </row>
    <row r="3" ht="18.75" customHeight="1" spans="1:4">
      <c r="A3" s="31" t="str">
        <f>"单位名称："&amp;"中国共产党盈江县委员会宣传部"</f>
        <v>单位名称：中国共产党盈江县委员会宣传部</v>
      </c>
      <c r="B3" s="155"/>
      <c r="C3" s="155"/>
      <c r="D3" s="89" t="s">
        <v>1</v>
      </c>
    </row>
    <row r="4" ht="19.5" customHeight="1" spans="1:4">
      <c r="A4" s="12" t="s">
        <v>122</v>
      </c>
      <c r="B4" s="14"/>
      <c r="C4" s="12" t="s">
        <v>123</v>
      </c>
      <c r="D4" s="14"/>
    </row>
    <row r="5" ht="21.75" customHeight="1" spans="1:4">
      <c r="A5" s="70" t="s">
        <v>124</v>
      </c>
      <c r="B5" s="11" t="s">
        <v>5</v>
      </c>
      <c r="C5" s="70" t="s">
        <v>125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126</v>
      </c>
      <c r="B7" s="23">
        <v>4710462.15</v>
      </c>
      <c r="C7" s="85" t="s">
        <v>127</v>
      </c>
      <c r="D7" s="23">
        <v>4710462.15</v>
      </c>
    </row>
    <row r="8" ht="19.5" customHeight="1" spans="1:4">
      <c r="A8" s="85" t="s">
        <v>128</v>
      </c>
      <c r="B8" s="23">
        <v>4710462.15</v>
      </c>
      <c r="C8" s="156" t="str">
        <f>"（"&amp;"一"&amp;"）"&amp;"一般公共服务支出"</f>
        <v>（一）一般公共服务支出</v>
      </c>
      <c r="D8" s="23">
        <v>3739442.16</v>
      </c>
    </row>
    <row r="9" ht="19.5" customHeight="1" spans="1:4">
      <c r="A9" s="157" t="s">
        <v>129</v>
      </c>
      <c r="B9" s="23"/>
      <c r="C9" s="156" t="str">
        <f>"（"&amp;"二"&amp;"）"&amp;"文化旅游体育与传媒支出"</f>
        <v>（二）文化旅游体育与传媒支出</v>
      </c>
      <c r="D9" s="23">
        <v>64920</v>
      </c>
    </row>
    <row r="10" ht="19.5" customHeight="1" spans="1:4">
      <c r="A10" s="157" t="s">
        <v>130</v>
      </c>
      <c r="B10" s="23"/>
      <c r="C10" s="156" t="str">
        <f>"（"&amp;"三"&amp;"）"&amp;"社会保障和就业支出"</f>
        <v>（三）社会保障和就业支出</v>
      </c>
      <c r="D10" s="23">
        <v>471366.97</v>
      </c>
    </row>
    <row r="11" ht="19.5" customHeight="1" spans="1:4">
      <c r="A11" s="157" t="s">
        <v>131</v>
      </c>
      <c r="B11" s="23"/>
      <c r="C11" s="156" t="str">
        <f>"（"&amp;"四"&amp;"）"&amp;"卫生健康支出"</f>
        <v>（四）卫生健康支出</v>
      </c>
      <c r="D11" s="23">
        <v>197377.02</v>
      </c>
    </row>
    <row r="12" ht="19.5" customHeight="1" spans="1:4">
      <c r="A12" s="157" t="s">
        <v>128</v>
      </c>
      <c r="B12" s="23"/>
      <c r="C12" s="156" t="str">
        <f>"（"&amp;"五"&amp;"）"&amp;"住房保障支出"</f>
        <v>（五）住房保障支出</v>
      </c>
      <c r="D12" s="23">
        <v>237356</v>
      </c>
    </row>
    <row r="13" ht="19.5" customHeight="1" spans="1:4">
      <c r="A13" s="157" t="s">
        <v>129</v>
      </c>
      <c r="B13" s="23"/>
      <c r="C13" s="156"/>
      <c r="D13" s="23"/>
    </row>
    <row r="14" ht="19.5" customHeight="1" spans="1:4">
      <c r="A14" s="157" t="s">
        <v>130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85"/>
      <c r="B19" s="23"/>
      <c r="C19" s="156"/>
      <c r="D19" s="23"/>
    </row>
    <row r="20" ht="18" customHeight="1" spans="1:4">
      <c r="A20" s="156"/>
      <c r="B20" s="23"/>
      <c r="C20" s="157"/>
      <c r="D20" s="23"/>
    </row>
    <row r="21" ht="19.5" customHeight="1" spans="1:4">
      <c r="A21" s="156"/>
      <c r="B21" s="159"/>
      <c r="C21" s="85"/>
      <c r="D21" s="159"/>
    </row>
    <row r="22" ht="19.5" customHeight="1" spans="1:4">
      <c r="A22" s="156"/>
      <c r="B22" s="23"/>
      <c r="C22" s="85" t="s">
        <v>132</v>
      </c>
      <c r="D22" s="23"/>
    </row>
    <row r="23" ht="19.5" customHeight="1" spans="1:4">
      <c r="A23" s="160" t="s">
        <v>24</v>
      </c>
      <c r="B23" s="23">
        <v>4710462.15</v>
      </c>
      <c r="C23" s="160" t="s">
        <v>25</v>
      </c>
      <c r="D23" s="23">
        <v>4710462.15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showZeros="0" workbookViewId="0">
      <selection activeCell="J12" sqref="J12"/>
    </sheetView>
  </sheetViews>
  <sheetFormatPr defaultColWidth="10.2857142857143" defaultRowHeight="15" customHeight="1" outlineLevelCol="6"/>
  <cols>
    <col min="1" max="1" width="26.3428571428571" customWidth="1"/>
    <col min="2" max="2" width="35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133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"单位名称："&amp;"中国共产党盈江县委员会宣传部"</f>
        <v>单位名称：中国共产党盈江县委员会宣传部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134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135</v>
      </c>
      <c r="F5" s="149" t="s">
        <v>136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3739442.16</v>
      </c>
      <c r="D7" s="151">
        <v>2615242.16</v>
      </c>
      <c r="E7" s="151">
        <v>2311392</v>
      </c>
      <c r="F7" s="151">
        <v>303850.16</v>
      </c>
      <c r="G7" s="151">
        <v>1124200</v>
      </c>
    </row>
    <row r="8" ht="18.75" customHeight="1" outlineLevel="1" spans="1:7">
      <c r="A8" s="152" t="s">
        <v>76</v>
      </c>
      <c r="B8" s="152" t="s">
        <v>77</v>
      </c>
      <c r="C8" s="151">
        <v>3739442.16</v>
      </c>
      <c r="D8" s="151">
        <v>2615242.16</v>
      </c>
      <c r="E8" s="151">
        <v>2311392</v>
      </c>
      <c r="F8" s="151">
        <v>303850.16</v>
      </c>
      <c r="G8" s="151">
        <v>1124200</v>
      </c>
    </row>
    <row r="9" ht="18.75" customHeight="1" outlineLevel="2" spans="1:7">
      <c r="A9" s="153" t="s">
        <v>78</v>
      </c>
      <c r="B9" s="153" t="s">
        <v>79</v>
      </c>
      <c r="C9" s="151">
        <v>3085242.16</v>
      </c>
      <c r="D9" s="151">
        <v>2615242.16</v>
      </c>
      <c r="E9" s="151">
        <v>2311392</v>
      </c>
      <c r="F9" s="151">
        <v>303850.16</v>
      </c>
      <c r="G9" s="151">
        <v>470000</v>
      </c>
    </row>
    <row r="10" ht="18.75" customHeight="1" outlineLevel="2" spans="1:7">
      <c r="A10" s="153" t="s">
        <v>80</v>
      </c>
      <c r="B10" s="153" t="s">
        <v>81</v>
      </c>
      <c r="C10" s="151">
        <v>174200</v>
      </c>
      <c r="D10" s="151"/>
      <c r="E10" s="151"/>
      <c r="F10" s="151"/>
      <c r="G10" s="151">
        <v>174200</v>
      </c>
    </row>
    <row r="11" ht="18.75" customHeight="1" outlineLevel="2" spans="1:7">
      <c r="A11" s="153" t="s">
        <v>82</v>
      </c>
      <c r="B11" s="153" t="s">
        <v>83</v>
      </c>
      <c r="C11" s="151">
        <v>480000</v>
      </c>
      <c r="D11" s="151"/>
      <c r="E11" s="151"/>
      <c r="F11" s="151"/>
      <c r="G11" s="151">
        <v>480000</v>
      </c>
    </row>
    <row r="12" ht="18.75" customHeight="1" spans="1:7">
      <c r="A12" s="150" t="s">
        <v>86</v>
      </c>
      <c r="B12" s="150" t="s">
        <v>87</v>
      </c>
      <c r="C12" s="151">
        <v>64920</v>
      </c>
      <c r="D12" s="151">
        <v>64920</v>
      </c>
      <c r="E12" s="151">
        <v>64920</v>
      </c>
      <c r="F12" s="151"/>
      <c r="G12" s="151"/>
    </row>
    <row r="13" ht="18.75" customHeight="1" outlineLevel="1" spans="1:7">
      <c r="A13" s="152" t="s">
        <v>88</v>
      </c>
      <c r="B13" s="152" t="s">
        <v>89</v>
      </c>
      <c r="C13" s="151">
        <v>64920</v>
      </c>
      <c r="D13" s="151">
        <v>64920</v>
      </c>
      <c r="E13" s="151">
        <v>64920</v>
      </c>
      <c r="F13" s="151"/>
      <c r="G13" s="151"/>
    </row>
    <row r="14" ht="18.75" customHeight="1" outlineLevel="2" spans="1:7">
      <c r="A14" s="153" t="s">
        <v>90</v>
      </c>
      <c r="B14" s="153" t="s">
        <v>91</v>
      </c>
      <c r="C14" s="151">
        <v>64920</v>
      </c>
      <c r="D14" s="151">
        <v>64920</v>
      </c>
      <c r="E14" s="151">
        <v>64920</v>
      </c>
      <c r="F14" s="151"/>
      <c r="G14" s="151"/>
    </row>
    <row r="15" ht="18.75" customHeight="1" spans="1:7">
      <c r="A15" s="150" t="s">
        <v>92</v>
      </c>
      <c r="B15" s="150" t="s">
        <v>93</v>
      </c>
      <c r="C15" s="151">
        <v>471366.97</v>
      </c>
      <c r="D15" s="151">
        <v>471366.97</v>
      </c>
      <c r="E15" s="151">
        <v>462366.97</v>
      </c>
      <c r="F15" s="151">
        <v>9000</v>
      </c>
      <c r="G15" s="151"/>
    </row>
    <row r="16" ht="18.75" customHeight="1" outlineLevel="1" spans="1:7">
      <c r="A16" s="152" t="s">
        <v>94</v>
      </c>
      <c r="B16" s="152" t="s">
        <v>95</v>
      </c>
      <c r="C16" s="151">
        <v>467982.48</v>
      </c>
      <c r="D16" s="151">
        <v>467982.48</v>
      </c>
      <c r="E16" s="151">
        <v>458982.48</v>
      </c>
      <c r="F16" s="151">
        <v>9000</v>
      </c>
      <c r="G16" s="151"/>
    </row>
    <row r="17" ht="18.75" customHeight="1" outlineLevel="2" spans="1:7">
      <c r="A17" s="153" t="s">
        <v>96</v>
      </c>
      <c r="B17" s="153" t="s">
        <v>97</v>
      </c>
      <c r="C17" s="151">
        <v>9000</v>
      </c>
      <c r="D17" s="151">
        <v>9000</v>
      </c>
      <c r="E17" s="151"/>
      <c r="F17" s="151">
        <v>9000</v>
      </c>
      <c r="G17" s="151"/>
    </row>
    <row r="18" ht="18.75" customHeight="1" outlineLevel="2" spans="1:7">
      <c r="A18" s="153" t="s">
        <v>98</v>
      </c>
      <c r="B18" s="153" t="s">
        <v>99</v>
      </c>
      <c r="C18" s="151">
        <v>372695.36</v>
      </c>
      <c r="D18" s="151">
        <v>372695.36</v>
      </c>
      <c r="E18" s="151">
        <v>372695.36</v>
      </c>
      <c r="F18" s="151"/>
      <c r="G18" s="151"/>
    </row>
    <row r="19" ht="18.75" customHeight="1" outlineLevel="2" spans="1:7">
      <c r="A19" s="153" t="s">
        <v>100</v>
      </c>
      <c r="B19" s="153" t="s">
        <v>101</v>
      </c>
      <c r="C19" s="151">
        <v>86287.12</v>
      </c>
      <c r="D19" s="151">
        <v>86287.12</v>
      </c>
      <c r="E19" s="151">
        <v>86287.12</v>
      </c>
      <c r="F19" s="151"/>
      <c r="G19" s="151"/>
    </row>
    <row r="20" ht="18.75" customHeight="1" outlineLevel="1" spans="1:7">
      <c r="A20" s="152" t="s">
        <v>102</v>
      </c>
      <c r="B20" s="152" t="s">
        <v>103</v>
      </c>
      <c r="C20" s="151">
        <v>3384.49</v>
      </c>
      <c r="D20" s="151">
        <v>3384.49</v>
      </c>
      <c r="E20" s="151">
        <v>3384.49</v>
      </c>
      <c r="F20" s="151"/>
      <c r="G20" s="151"/>
    </row>
    <row r="21" ht="18.75" customHeight="1" outlineLevel="2" spans="1:7">
      <c r="A21" s="153" t="s">
        <v>104</v>
      </c>
      <c r="B21" s="153" t="s">
        <v>103</v>
      </c>
      <c r="C21" s="151">
        <v>3384.49</v>
      </c>
      <c r="D21" s="151">
        <v>3384.49</v>
      </c>
      <c r="E21" s="151">
        <v>3384.49</v>
      </c>
      <c r="F21" s="151"/>
      <c r="G21" s="151"/>
    </row>
    <row r="22" ht="18.75" customHeight="1" spans="1:7">
      <c r="A22" s="150" t="s">
        <v>105</v>
      </c>
      <c r="B22" s="150" t="s">
        <v>106</v>
      </c>
      <c r="C22" s="151">
        <v>197377.02</v>
      </c>
      <c r="D22" s="151">
        <v>197377.02</v>
      </c>
      <c r="E22" s="151">
        <v>197377.02</v>
      </c>
      <c r="F22" s="151"/>
      <c r="G22" s="151"/>
    </row>
    <row r="23" ht="18.75" customHeight="1" outlineLevel="1" spans="1:7">
      <c r="A23" s="152" t="s">
        <v>107</v>
      </c>
      <c r="B23" s="152" t="s">
        <v>108</v>
      </c>
      <c r="C23" s="151">
        <v>197377.02</v>
      </c>
      <c r="D23" s="151">
        <v>197377.02</v>
      </c>
      <c r="E23" s="151">
        <v>197377.02</v>
      </c>
      <c r="F23" s="151"/>
      <c r="G23" s="151"/>
    </row>
    <row r="24" ht="18.75" customHeight="1" outlineLevel="2" spans="1:7">
      <c r="A24" s="153" t="s">
        <v>109</v>
      </c>
      <c r="B24" s="153" t="s">
        <v>110</v>
      </c>
      <c r="C24" s="151">
        <v>184018.33</v>
      </c>
      <c r="D24" s="151">
        <v>184018.33</v>
      </c>
      <c r="E24" s="151">
        <v>184018.33</v>
      </c>
      <c r="F24" s="151"/>
      <c r="G24" s="151"/>
    </row>
    <row r="25" ht="18.75" customHeight="1" outlineLevel="2" spans="1:7">
      <c r="A25" s="153" t="s">
        <v>113</v>
      </c>
      <c r="B25" s="153" t="s">
        <v>114</v>
      </c>
      <c r="C25" s="151">
        <v>13358.69</v>
      </c>
      <c r="D25" s="151">
        <v>13358.69</v>
      </c>
      <c r="E25" s="151">
        <v>13358.69</v>
      </c>
      <c r="F25" s="151"/>
      <c r="G25" s="151"/>
    </row>
    <row r="26" ht="18.75" customHeight="1" spans="1:7">
      <c r="A26" s="150" t="s">
        <v>115</v>
      </c>
      <c r="B26" s="150" t="s">
        <v>116</v>
      </c>
      <c r="C26" s="151">
        <v>237356</v>
      </c>
      <c r="D26" s="151">
        <v>237356</v>
      </c>
      <c r="E26" s="151">
        <v>237356</v>
      </c>
      <c r="F26" s="151"/>
      <c r="G26" s="151"/>
    </row>
    <row r="27" ht="18.75" customHeight="1" outlineLevel="1" spans="1:7">
      <c r="A27" s="152" t="s">
        <v>117</v>
      </c>
      <c r="B27" s="152" t="s">
        <v>118</v>
      </c>
      <c r="C27" s="151">
        <v>237356</v>
      </c>
      <c r="D27" s="151">
        <v>237356</v>
      </c>
      <c r="E27" s="151">
        <v>237356</v>
      </c>
      <c r="F27" s="151"/>
      <c r="G27" s="151"/>
    </row>
    <row r="28" ht="18.75" customHeight="1" outlineLevel="2" spans="1:7">
      <c r="A28" s="153" t="s">
        <v>119</v>
      </c>
      <c r="B28" s="153" t="s">
        <v>120</v>
      </c>
      <c r="C28" s="151">
        <v>237356</v>
      </c>
      <c r="D28" s="151">
        <v>237356</v>
      </c>
      <c r="E28" s="151">
        <v>237356</v>
      </c>
      <c r="F28" s="151"/>
      <c r="G28" s="151"/>
    </row>
    <row r="29" ht="18.75" customHeight="1" spans="1:7">
      <c r="A29" s="149" t="s">
        <v>30</v>
      </c>
      <c r="B29" s="149"/>
      <c r="C29" s="151">
        <v>4710462.15</v>
      </c>
      <c r="D29" s="151">
        <v>3586262.15</v>
      </c>
      <c r="E29" s="151">
        <v>3273411.99</v>
      </c>
      <c r="F29" s="151">
        <v>312850.16</v>
      </c>
      <c r="G29" s="151">
        <v>1124200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137</v>
      </c>
    </row>
    <row r="2" ht="33.75" customHeight="1" spans="1:6">
      <c r="A2" s="141" t="str">
        <f>"2025"&amp;"年一般公共预算“三公”经费支出预算表"</f>
        <v>2025年一般公共预算“三公”经费支出预算表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"单位名称："&amp;"中国共产党盈江县委员会宣传部"</f>
        <v>单位名称：中国共产党盈江县委员会宣传部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138</v>
      </c>
      <c r="B4" s="70" t="s">
        <v>139</v>
      </c>
      <c r="C4" s="12" t="s">
        <v>140</v>
      </c>
      <c r="D4" s="13"/>
      <c r="E4" s="14"/>
      <c r="F4" s="70" t="s">
        <v>141</v>
      </c>
    </row>
    <row r="5" ht="19.5" customHeight="1" spans="1:6">
      <c r="A5" s="18"/>
      <c r="B5" s="72"/>
      <c r="C5" s="35" t="s">
        <v>33</v>
      </c>
      <c r="D5" s="35" t="s">
        <v>142</v>
      </c>
      <c r="E5" s="35" t="s">
        <v>143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85000</v>
      </c>
      <c r="B7" s="145"/>
      <c r="C7" s="146">
        <v>70000</v>
      </c>
      <c r="D7" s="145"/>
      <c r="E7" s="145">
        <v>70000</v>
      </c>
      <c r="F7" s="145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"/>
  <sheetViews>
    <sheetView showZeros="0" topLeftCell="G4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144</v>
      </c>
      <c r="U1" s="137"/>
      <c r="V1" s="137"/>
      <c r="W1" s="137"/>
    </row>
    <row r="2" ht="45.75" customHeight="1" spans="1:23">
      <c r="A2" s="134" t="s">
        <v>145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"单位名称："&amp;"中国共产党盈江县委员会宣传部"</f>
        <v>单位名称：中国共产党盈江县委员会宣传部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146</v>
      </c>
      <c r="B4" s="135" t="s">
        <v>147</v>
      </c>
      <c r="C4" s="135" t="s">
        <v>148</v>
      </c>
      <c r="D4" s="135" t="s">
        <v>149</v>
      </c>
      <c r="E4" s="135" t="s">
        <v>150</v>
      </c>
      <c r="F4" s="135" t="s">
        <v>151</v>
      </c>
      <c r="G4" s="135" t="s">
        <v>152</v>
      </c>
      <c r="H4" s="135" t="s">
        <v>153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154</v>
      </c>
      <c r="I5" s="135" t="s">
        <v>34</v>
      </c>
      <c r="J5" s="135" t="s">
        <v>155</v>
      </c>
      <c r="K5" s="135" t="s">
        <v>156</v>
      </c>
      <c r="L5" s="135" t="s">
        <v>157</v>
      </c>
      <c r="M5" s="135" t="s">
        <v>158</v>
      </c>
      <c r="N5" s="135" t="s">
        <v>159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160</v>
      </c>
      <c r="J6" s="135" t="s">
        <v>155</v>
      </c>
      <c r="K6" s="135" t="s">
        <v>156</v>
      </c>
      <c r="L6" s="135" t="s">
        <v>157</v>
      </c>
      <c r="M6" s="135" t="s">
        <v>158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9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161</v>
      </c>
      <c r="Q8" s="135" t="s">
        <v>162</v>
      </c>
      <c r="R8" s="135" t="s">
        <v>163</v>
      </c>
      <c r="S8" s="135" t="s">
        <v>164</v>
      </c>
      <c r="T8" s="135" t="s">
        <v>165</v>
      </c>
      <c r="U8" s="135" t="s">
        <v>166</v>
      </c>
      <c r="V8" s="135" t="s">
        <v>167</v>
      </c>
      <c r="W8" s="135" t="s">
        <v>168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3586262.15</v>
      </c>
      <c r="I9" s="132">
        <v>3586262.15</v>
      </c>
      <c r="J9" s="132"/>
      <c r="K9" s="132"/>
      <c r="L9" s="132">
        <v>3586262.15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169</v>
      </c>
      <c r="C10" s="130" t="s">
        <v>170</v>
      </c>
      <c r="D10" s="130" t="s">
        <v>78</v>
      </c>
      <c r="E10" s="130" t="s">
        <v>79</v>
      </c>
      <c r="F10" s="130" t="s">
        <v>171</v>
      </c>
      <c r="G10" s="130" t="s">
        <v>172</v>
      </c>
      <c r="H10" s="132">
        <v>87696</v>
      </c>
      <c r="I10" s="132">
        <v>87696</v>
      </c>
      <c r="J10" s="132"/>
      <c r="K10" s="132"/>
      <c r="L10" s="132">
        <v>87696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173</v>
      </c>
      <c r="C11" s="130" t="s">
        <v>174</v>
      </c>
      <c r="D11" s="130" t="s">
        <v>78</v>
      </c>
      <c r="E11" s="130" t="s">
        <v>79</v>
      </c>
      <c r="F11" s="130" t="s">
        <v>171</v>
      </c>
      <c r="G11" s="130" t="s">
        <v>172</v>
      </c>
      <c r="H11" s="132">
        <v>770928</v>
      </c>
      <c r="I11" s="132">
        <v>770928</v>
      </c>
      <c r="J11" s="132"/>
      <c r="K11" s="132"/>
      <c r="L11" s="132">
        <v>770928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173</v>
      </c>
      <c r="C12" s="130" t="s">
        <v>174</v>
      </c>
      <c r="D12" s="130" t="s">
        <v>78</v>
      </c>
      <c r="E12" s="130" t="s">
        <v>79</v>
      </c>
      <c r="F12" s="130" t="s">
        <v>175</v>
      </c>
      <c r="G12" s="130" t="s">
        <v>176</v>
      </c>
      <c r="H12" s="132">
        <v>955368</v>
      </c>
      <c r="I12" s="132">
        <v>955368</v>
      </c>
      <c r="J12" s="132"/>
      <c r="K12" s="132"/>
      <c r="L12" s="132">
        <v>955368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169</v>
      </c>
      <c r="C13" s="130" t="s">
        <v>170</v>
      </c>
      <c r="D13" s="130" t="s">
        <v>78</v>
      </c>
      <c r="E13" s="130" t="s">
        <v>79</v>
      </c>
      <c r="F13" s="130" t="s">
        <v>175</v>
      </c>
      <c r="G13" s="130" t="s">
        <v>176</v>
      </c>
      <c r="H13" s="132">
        <v>9720</v>
      </c>
      <c r="I13" s="132">
        <v>9720</v>
      </c>
      <c r="J13" s="132"/>
      <c r="K13" s="132"/>
      <c r="L13" s="132">
        <v>9720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173</v>
      </c>
      <c r="C14" s="130" t="s">
        <v>174</v>
      </c>
      <c r="D14" s="130" t="s">
        <v>78</v>
      </c>
      <c r="E14" s="130" t="s">
        <v>79</v>
      </c>
      <c r="F14" s="130" t="s">
        <v>177</v>
      </c>
      <c r="G14" s="130" t="s">
        <v>178</v>
      </c>
      <c r="H14" s="132">
        <v>64244</v>
      </c>
      <c r="I14" s="132">
        <v>64244</v>
      </c>
      <c r="J14" s="132"/>
      <c r="K14" s="132"/>
      <c r="L14" s="132">
        <v>64244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179</v>
      </c>
      <c r="C15" s="130" t="s">
        <v>180</v>
      </c>
      <c r="D15" s="130" t="s">
        <v>78</v>
      </c>
      <c r="E15" s="130" t="s">
        <v>79</v>
      </c>
      <c r="F15" s="130" t="s">
        <v>177</v>
      </c>
      <c r="G15" s="130" t="s">
        <v>178</v>
      </c>
      <c r="H15" s="132">
        <v>319440</v>
      </c>
      <c r="I15" s="132">
        <v>319440</v>
      </c>
      <c r="J15" s="132"/>
      <c r="K15" s="132"/>
      <c r="L15" s="132">
        <v>319440</v>
      </c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169</v>
      </c>
      <c r="C16" s="130" t="s">
        <v>170</v>
      </c>
      <c r="D16" s="130" t="s">
        <v>78</v>
      </c>
      <c r="E16" s="130" t="s">
        <v>79</v>
      </c>
      <c r="F16" s="130" t="s">
        <v>181</v>
      </c>
      <c r="G16" s="130" t="s">
        <v>182</v>
      </c>
      <c r="H16" s="132">
        <v>7308</v>
      </c>
      <c r="I16" s="132">
        <v>7308</v>
      </c>
      <c r="J16" s="132"/>
      <c r="K16" s="132"/>
      <c r="L16" s="132">
        <v>7308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169</v>
      </c>
      <c r="C17" s="130" t="s">
        <v>170</v>
      </c>
      <c r="D17" s="130" t="s">
        <v>78</v>
      </c>
      <c r="E17" s="130" t="s">
        <v>79</v>
      </c>
      <c r="F17" s="130" t="s">
        <v>181</v>
      </c>
      <c r="G17" s="130" t="s">
        <v>182</v>
      </c>
      <c r="H17" s="132">
        <v>26220</v>
      </c>
      <c r="I17" s="132">
        <v>26220</v>
      </c>
      <c r="J17" s="132"/>
      <c r="K17" s="132"/>
      <c r="L17" s="132">
        <v>26220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183</v>
      </c>
      <c r="C18" s="130" t="s">
        <v>184</v>
      </c>
      <c r="D18" s="130" t="s">
        <v>78</v>
      </c>
      <c r="E18" s="130" t="s">
        <v>79</v>
      </c>
      <c r="F18" s="130" t="s">
        <v>181</v>
      </c>
      <c r="G18" s="130" t="s">
        <v>182</v>
      </c>
      <c r="H18" s="132">
        <v>24000</v>
      </c>
      <c r="I18" s="132">
        <v>24000</v>
      </c>
      <c r="J18" s="132"/>
      <c r="K18" s="132"/>
      <c r="L18" s="132">
        <v>24000</v>
      </c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185</v>
      </c>
      <c r="C19" s="130" t="s">
        <v>186</v>
      </c>
      <c r="D19" s="130" t="s">
        <v>78</v>
      </c>
      <c r="E19" s="130" t="s">
        <v>79</v>
      </c>
      <c r="F19" s="130" t="s">
        <v>181</v>
      </c>
      <c r="G19" s="130" t="s">
        <v>182</v>
      </c>
      <c r="H19" s="132">
        <v>30468</v>
      </c>
      <c r="I19" s="132">
        <v>30468</v>
      </c>
      <c r="J19" s="132"/>
      <c r="K19" s="132"/>
      <c r="L19" s="132">
        <v>30468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187</v>
      </c>
      <c r="C20" s="130" t="s">
        <v>188</v>
      </c>
      <c r="D20" s="130" t="s">
        <v>98</v>
      </c>
      <c r="E20" s="130" t="s">
        <v>99</v>
      </c>
      <c r="F20" s="130" t="s">
        <v>189</v>
      </c>
      <c r="G20" s="130" t="s">
        <v>190</v>
      </c>
      <c r="H20" s="132">
        <v>372695.36</v>
      </c>
      <c r="I20" s="132">
        <v>372695.36</v>
      </c>
      <c r="J20" s="132"/>
      <c r="K20" s="132"/>
      <c r="L20" s="132">
        <v>372695.36</v>
      </c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187</v>
      </c>
      <c r="C21" s="130" t="s">
        <v>188</v>
      </c>
      <c r="D21" s="130" t="s">
        <v>98</v>
      </c>
      <c r="E21" s="130" t="s">
        <v>99</v>
      </c>
      <c r="F21" s="130" t="s">
        <v>189</v>
      </c>
      <c r="G21" s="130" t="s">
        <v>190</v>
      </c>
      <c r="H21" s="132"/>
      <c r="I21" s="132"/>
      <c r="J21" s="132"/>
      <c r="K21" s="132"/>
      <c r="L21" s="132"/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187</v>
      </c>
      <c r="C22" s="130" t="s">
        <v>188</v>
      </c>
      <c r="D22" s="130" t="s">
        <v>100</v>
      </c>
      <c r="E22" s="130" t="s">
        <v>101</v>
      </c>
      <c r="F22" s="130" t="s">
        <v>191</v>
      </c>
      <c r="G22" s="130" t="s">
        <v>192</v>
      </c>
      <c r="H22" s="132">
        <v>86287.12</v>
      </c>
      <c r="I22" s="132">
        <v>86287.12</v>
      </c>
      <c r="J22" s="132"/>
      <c r="K22" s="132"/>
      <c r="L22" s="132">
        <v>86287.12</v>
      </c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187</v>
      </c>
      <c r="C23" s="130" t="s">
        <v>188</v>
      </c>
      <c r="D23" s="130" t="s">
        <v>109</v>
      </c>
      <c r="E23" s="130" t="s">
        <v>110</v>
      </c>
      <c r="F23" s="130" t="s">
        <v>193</v>
      </c>
      <c r="G23" s="130" t="s">
        <v>194</v>
      </c>
      <c r="H23" s="132">
        <v>174700.95</v>
      </c>
      <c r="I23" s="132">
        <v>174700.95</v>
      </c>
      <c r="J23" s="132"/>
      <c r="K23" s="132"/>
      <c r="L23" s="132">
        <v>174700.95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187</v>
      </c>
      <c r="C24" s="130" t="s">
        <v>188</v>
      </c>
      <c r="D24" s="130" t="s">
        <v>113</v>
      </c>
      <c r="E24" s="130" t="s">
        <v>114</v>
      </c>
      <c r="F24" s="130" t="s">
        <v>195</v>
      </c>
      <c r="G24" s="130" t="s">
        <v>196</v>
      </c>
      <c r="H24" s="132"/>
      <c r="I24" s="132"/>
      <c r="J24" s="132"/>
      <c r="K24" s="132"/>
      <c r="L24" s="132"/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187</v>
      </c>
      <c r="C25" s="130" t="s">
        <v>188</v>
      </c>
      <c r="D25" s="130" t="s">
        <v>113</v>
      </c>
      <c r="E25" s="130" t="s">
        <v>114</v>
      </c>
      <c r="F25" s="130" t="s">
        <v>195</v>
      </c>
      <c r="G25" s="130" t="s">
        <v>196</v>
      </c>
      <c r="H25" s="132">
        <v>4658.69</v>
      </c>
      <c r="I25" s="132">
        <v>4658.69</v>
      </c>
      <c r="J25" s="132"/>
      <c r="K25" s="132"/>
      <c r="L25" s="132">
        <v>4658.69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187</v>
      </c>
      <c r="C26" s="130" t="s">
        <v>188</v>
      </c>
      <c r="D26" s="130" t="s">
        <v>111</v>
      </c>
      <c r="E26" s="130" t="s">
        <v>112</v>
      </c>
      <c r="F26" s="130" t="s">
        <v>193</v>
      </c>
      <c r="G26" s="130" t="s">
        <v>194</v>
      </c>
      <c r="H26" s="132"/>
      <c r="I26" s="132"/>
      <c r="J26" s="132"/>
      <c r="K26" s="132"/>
      <c r="L26" s="132"/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187</v>
      </c>
      <c r="C27" s="130" t="s">
        <v>188</v>
      </c>
      <c r="D27" s="130" t="s">
        <v>109</v>
      </c>
      <c r="E27" s="130" t="s">
        <v>110</v>
      </c>
      <c r="F27" s="130" t="s">
        <v>193</v>
      </c>
      <c r="G27" s="130" t="s">
        <v>194</v>
      </c>
      <c r="H27" s="132">
        <v>9317.38</v>
      </c>
      <c r="I27" s="132">
        <v>9317.38</v>
      </c>
      <c r="J27" s="132"/>
      <c r="K27" s="132"/>
      <c r="L27" s="132">
        <v>9317.38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187</v>
      </c>
      <c r="C28" s="130" t="s">
        <v>188</v>
      </c>
      <c r="D28" s="130" t="s">
        <v>113</v>
      </c>
      <c r="E28" s="130" t="s">
        <v>114</v>
      </c>
      <c r="F28" s="130" t="s">
        <v>195</v>
      </c>
      <c r="G28" s="130" t="s">
        <v>196</v>
      </c>
      <c r="H28" s="132"/>
      <c r="I28" s="132"/>
      <c r="J28" s="132"/>
      <c r="K28" s="132"/>
      <c r="L28" s="132"/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187</v>
      </c>
      <c r="C29" s="130" t="s">
        <v>188</v>
      </c>
      <c r="D29" s="130" t="s">
        <v>113</v>
      </c>
      <c r="E29" s="130" t="s">
        <v>114</v>
      </c>
      <c r="F29" s="130" t="s">
        <v>195</v>
      </c>
      <c r="G29" s="130" t="s">
        <v>196</v>
      </c>
      <c r="H29" s="132">
        <v>8700</v>
      </c>
      <c r="I29" s="132">
        <v>8700</v>
      </c>
      <c r="J29" s="132"/>
      <c r="K29" s="132"/>
      <c r="L29" s="132">
        <v>8700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187</v>
      </c>
      <c r="C30" s="130" t="s">
        <v>188</v>
      </c>
      <c r="D30" s="130" t="s">
        <v>104</v>
      </c>
      <c r="E30" s="130" t="s">
        <v>103</v>
      </c>
      <c r="F30" s="130" t="s">
        <v>195</v>
      </c>
      <c r="G30" s="130" t="s">
        <v>196</v>
      </c>
      <c r="H30" s="132">
        <v>3384.49</v>
      </c>
      <c r="I30" s="132">
        <v>3384.49</v>
      </c>
      <c r="J30" s="132"/>
      <c r="K30" s="132"/>
      <c r="L30" s="132">
        <v>3384.49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187</v>
      </c>
      <c r="C31" s="130" t="s">
        <v>188</v>
      </c>
      <c r="D31" s="130" t="s">
        <v>104</v>
      </c>
      <c r="E31" s="130" t="s">
        <v>103</v>
      </c>
      <c r="F31" s="130" t="s">
        <v>195</v>
      </c>
      <c r="G31" s="130" t="s">
        <v>196</v>
      </c>
      <c r="H31" s="132"/>
      <c r="I31" s="132"/>
      <c r="J31" s="132"/>
      <c r="K31" s="132"/>
      <c r="L31" s="132"/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197</v>
      </c>
      <c r="C32" s="130" t="s">
        <v>120</v>
      </c>
      <c r="D32" s="130" t="s">
        <v>119</v>
      </c>
      <c r="E32" s="130" t="s">
        <v>120</v>
      </c>
      <c r="F32" s="130" t="s">
        <v>198</v>
      </c>
      <c r="G32" s="130" t="s">
        <v>120</v>
      </c>
      <c r="H32" s="132">
        <v>237356</v>
      </c>
      <c r="I32" s="132">
        <v>237356</v>
      </c>
      <c r="J32" s="132"/>
      <c r="K32" s="132"/>
      <c r="L32" s="132">
        <v>237356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199</v>
      </c>
      <c r="C33" s="130" t="s">
        <v>200</v>
      </c>
      <c r="D33" s="130" t="s">
        <v>78</v>
      </c>
      <c r="E33" s="130" t="s">
        <v>79</v>
      </c>
      <c r="F33" s="130" t="s">
        <v>201</v>
      </c>
      <c r="G33" s="130" t="s">
        <v>202</v>
      </c>
      <c r="H33" s="132">
        <v>23000</v>
      </c>
      <c r="I33" s="132">
        <v>23000</v>
      </c>
      <c r="J33" s="132"/>
      <c r="K33" s="132"/>
      <c r="L33" s="132">
        <v>23000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199</v>
      </c>
      <c r="C34" s="130" t="s">
        <v>200</v>
      </c>
      <c r="D34" s="130" t="s">
        <v>78</v>
      </c>
      <c r="E34" s="130" t="s">
        <v>79</v>
      </c>
      <c r="F34" s="130" t="s">
        <v>203</v>
      </c>
      <c r="G34" s="130" t="s">
        <v>204</v>
      </c>
      <c r="H34" s="132">
        <v>15000</v>
      </c>
      <c r="I34" s="132">
        <v>15000</v>
      </c>
      <c r="J34" s="132"/>
      <c r="K34" s="132"/>
      <c r="L34" s="132">
        <v>15000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205</v>
      </c>
      <c r="C35" s="130" t="s">
        <v>206</v>
      </c>
      <c r="D35" s="130" t="s">
        <v>78</v>
      </c>
      <c r="E35" s="130" t="s">
        <v>79</v>
      </c>
      <c r="F35" s="130" t="s">
        <v>207</v>
      </c>
      <c r="G35" s="130" t="s">
        <v>141</v>
      </c>
      <c r="H35" s="132">
        <v>15000</v>
      </c>
      <c r="I35" s="132">
        <v>15000</v>
      </c>
      <c r="J35" s="132"/>
      <c r="K35" s="132"/>
      <c r="L35" s="132">
        <v>15000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208</v>
      </c>
      <c r="C36" s="130" t="s">
        <v>209</v>
      </c>
      <c r="D36" s="130" t="s">
        <v>78</v>
      </c>
      <c r="E36" s="130" t="s">
        <v>79</v>
      </c>
      <c r="F36" s="130" t="s">
        <v>210</v>
      </c>
      <c r="G36" s="130" t="s">
        <v>211</v>
      </c>
      <c r="H36" s="132">
        <v>24000</v>
      </c>
      <c r="I36" s="132">
        <v>24000</v>
      </c>
      <c r="J36" s="132"/>
      <c r="K36" s="132"/>
      <c r="L36" s="132">
        <v>24000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212</v>
      </c>
      <c r="C37" s="130" t="s">
        <v>213</v>
      </c>
      <c r="D37" s="130" t="s">
        <v>78</v>
      </c>
      <c r="E37" s="130" t="s">
        <v>79</v>
      </c>
      <c r="F37" s="130" t="s">
        <v>214</v>
      </c>
      <c r="G37" s="130" t="s">
        <v>215</v>
      </c>
      <c r="H37" s="132">
        <v>16000</v>
      </c>
      <c r="I37" s="132">
        <v>16000</v>
      </c>
      <c r="J37" s="132"/>
      <c r="K37" s="132"/>
      <c r="L37" s="132">
        <v>16000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199</v>
      </c>
      <c r="C38" s="130" t="s">
        <v>200</v>
      </c>
      <c r="D38" s="130" t="s">
        <v>78</v>
      </c>
      <c r="E38" s="130" t="s">
        <v>79</v>
      </c>
      <c r="F38" s="130" t="s">
        <v>201</v>
      </c>
      <c r="G38" s="130" t="s">
        <v>202</v>
      </c>
      <c r="H38" s="132">
        <v>15000</v>
      </c>
      <c r="I38" s="132">
        <v>15000</v>
      </c>
      <c r="J38" s="132"/>
      <c r="K38" s="132"/>
      <c r="L38" s="132">
        <v>15000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216</v>
      </c>
      <c r="C39" s="130" t="s">
        <v>217</v>
      </c>
      <c r="D39" s="130" t="s">
        <v>96</v>
      </c>
      <c r="E39" s="130" t="s">
        <v>97</v>
      </c>
      <c r="F39" s="130" t="s">
        <v>201</v>
      </c>
      <c r="G39" s="130" t="s">
        <v>202</v>
      </c>
      <c r="H39" s="132">
        <v>9000</v>
      </c>
      <c r="I39" s="132">
        <v>9000</v>
      </c>
      <c r="J39" s="132"/>
      <c r="K39" s="132"/>
      <c r="L39" s="132">
        <v>9000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218</v>
      </c>
      <c r="C40" s="130" t="s">
        <v>211</v>
      </c>
      <c r="D40" s="130" t="s">
        <v>78</v>
      </c>
      <c r="E40" s="130" t="s">
        <v>79</v>
      </c>
      <c r="F40" s="130" t="s">
        <v>210</v>
      </c>
      <c r="G40" s="130" t="s">
        <v>211</v>
      </c>
      <c r="H40" s="132">
        <v>41450.16</v>
      </c>
      <c r="I40" s="132">
        <v>41450.16</v>
      </c>
      <c r="J40" s="132"/>
      <c r="K40" s="132"/>
      <c r="L40" s="132">
        <v>41450.16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219</v>
      </c>
      <c r="C41" s="130" t="s">
        <v>220</v>
      </c>
      <c r="D41" s="130" t="s">
        <v>78</v>
      </c>
      <c r="E41" s="130" t="s">
        <v>79</v>
      </c>
      <c r="F41" s="130" t="s">
        <v>221</v>
      </c>
      <c r="G41" s="130" t="s">
        <v>222</v>
      </c>
      <c r="H41" s="132">
        <v>170400</v>
      </c>
      <c r="I41" s="132">
        <v>170400</v>
      </c>
      <c r="J41" s="132"/>
      <c r="K41" s="132"/>
      <c r="L41" s="132">
        <v>170400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0" t="s">
        <v>46</v>
      </c>
      <c r="B42" s="130" t="s">
        <v>223</v>
      </c>
      <c r="C42" s="130" t="s">
        <v>224</v>
      </c>
      <c r="D42" s="130" t="s">
        <v>90</v>
      </c>
      <c r="E42" s="130" t="s">
        <v>91</v>
      </c>
      <c r="F42" s="130" t="s">
        <v>214</v>
      </c>
      <c r="G42" s="130" t="s">
        <v>215</v>
      </c>
      <c r="H42" s="132">
        <v>64920</v>
      </c>
      <c r="I42" s="132">
        <v>64920</v>
      </c>
      <c r="J42" s="132"/>
      <c r="K42" s="132"/>
      <c r="L42" s="132">
        <v>64920</v>
      </c>
      <c r="M42" s="130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30.75" customHeight="1" spans="1:23">
      <c r="A43" s="136" t="s">
        <v>30</v>
      </c>
      <c r="B43" s="136"/>
      <c r="C43" s="136"/>
      <c r="D43" s="136"/>
      <c r="E43" s="136"/>
      <c r="F43" s="136"/>
      <c r="G43" s="136"/>
      <c r="H43" s="132">
        <v>3586262.15</v>
      </c>
      <c r="I43" s="132">
        <v>3586262.15</v>
      </c>
      <c r="J43" s="132"/>
      <c r="K43" s="132"/>
      <c r="L43" s="132">
        <v>3586262.15</v>
      </c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0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7.71428571428571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225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">
        <v>226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"单位名称："&amp;"中国共产党盈江县委员会宣传部"</f>
        <v>单位名称：中国共产党盈江县委员会宣传部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227</v>
      </c>
      <c r="B4" s="129" t="s">
        <v>147</v>
      </c>
      <c r="C4" s="129" t="s">
        <v>148</v>
      </c>
      <c r="D4" s="129" t="s">
        <v>228</v>
      </c>
      <c r="E4" s="129" t="s">
        <v>149</v>
      </c>
      <c r="F4" s="129" t="s">
        <v>150</v>
      </c>
      <c r="G4" s="129" t="s">
        <v>229</v>
      </c>
      <c r="H4" s="129" t="s">
        <v>230</v>
      </c>
      <c r="I4" s="129" t="s">
        <v>30</v>
      </c>
      <c r="J4" s="129" t="s">
        <v>231</v>
      </c>
      <c r="K4" s="129"/>
      <c r="L4" s="129"/>
      <c r="M4" s="129"/>
      <c r="N4" s="129" t="s">
        <v>159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34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232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161</v>
      </c>
      <c r="Q7" s="129" t="s">
        <v>162</v>
      </c>
      <c r="R7" s="129" t="s">
        <v>163</v>
      </c>
      <c r="S7" s="129" t="s">
        <v>164</v>
      </c>
      <c r="T7" s="129" t="s">
        <v>165</v>
      </c>
      <c r="U7" s="129" t="s">
        <v>166</v>
      </c>
      <c r="V7" s="129" t="s">
        <v>167</v>
      </c>
      <c r="W7" s="129" t="s">
        <v>168</v>
      </c>
    </row>
    <row r="8" ht="52.5" customHeight="1" spans="1:23">
      <c r="A8" s="130"/>
      <c r="B8" s="130"/>
      <c r="C8" s="130" t="s">
        <v>233</v>
      </c>
      <c r="D8" s="130"/>
      <c r="E8" s="130"/>
      <c r="F8" s="130"/>
      <c r="G8" s="130"/>
      <c r="H8" s="130"/>
      <c r="I8" s="132">
        <v>100000</v>
      </c>
      <c r="J8" s="132"/>
      <c r="K8" s="132"/>
      <c r="L8" s="132"/>
      <c r="M8" s="132"/>
      <c r="N8" s="132"/>
      <c r="O8" s="132"/>
      <c r="P8" s="132"/>
      <c r="Q8" s="132"/>
      <c r="R8" s="132">
        <v>100000</v>
      </c>
      <c r="S8" s="132"/>
      <c r="T8" s="132"/>
      <c r="U8" s="132"/>
      <c r="V8" s="132"/>
      <c r="W8" s="132">
        <v>100000</v>
      </c>
    </row>
    <row r="9" ht="52.5" customHeight="1" outlineLevel="1" spans="1:23">
      <c r="A9" s="130" t="s">
        <v>234</v>
      </c>
      <c r="B9" s="130" t="s">
        <v>235</v>
      </c>
      <c r="C9" s="130" t="s">
        <v>233</v>
      </c>
      <c r="D9" s="130" t="s">
        <v>46</v>
      </c>
      <c r="E9" s="130" t="s">
        <v>84</v>
      </c>
      <c r="F9" s="130" t="s">
        <v>85</v>
      </c>
      <c r="G9" s="130" t="s">
        <v>201</v>
      </c>
      <c r="H9" s="130" t="s">
        <v>202</v>
      </c>
      <c r="I9" s="132">
        <v>100000</v>
      </c>
      <c r="J9" s="132"/>
      <c r="K9" s="132"/>
      <c r="L9" s="132"/>
      <c r="M9" s="132"/>
      <c r="N9" s="132"/>
      <c r="O9" s="132"/>
      <c r="P9" s="132"/>
      <c r="Q9" s="132"/>
      <c r="R9" s="132">
        <v>100000</v>
      </c>
      <c r="S9" s="132"/>
      <c r="T9" s="132"/>
      <c r="U9" s="132"/>
      <c r="V9" s="132"/>
      <c r="W9" s="132">
        <v>100000</v>
      </c>
    </row>
    <row r="10" ht="52.5" customHeight="1" spans="1:23">
      <c r="A10" s="130"/>
      <c r="B10" s="130"/>
      <c r="C10" s="130" t="s">
        <v>236</v>
      </c>
      <c r="D10" s="130"/>
      <c r="E10" s="130"/>
      <c r="F10" s="130"/>
      <c r="G10" s="130"/>
      <c r="H10" s="130"/>
      <c r="I10" s="132">
        <v>4200</v>
      </c>
      <c r="J10" s="132">
        <v>4200</v>
      </c>
      <c r="K10" s="132">
        <v>4200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234</v>
      </c>
      <c r="B11" s="130" t="s">
        <v>237</v>
      </c>
      <c r="C11" s="130" t="s">
        <v>236</v>
      </c>
      <c r="D11" s="130" t="s">
        <v>46</v>
      </c>
      <c r="E11" s="130" t="s">
        <v>80</v>
      </c>
      <c r="F11" s="130" t="s">
        <v>81</v>
      </c>
      <c r="G11" s="130" t="s">
        <v>201</v>
      </c>
      <c r="H11" s="130" t="s">
        <v>202</v>
      </c>
      <c r="I11" s="132">
        <v>4200</v>
      </c>
      <c r="J11" s="132">
        <v>4200</v>
      </c>
      <c r="K11" s="132">
        <v>4200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spans="1:23">
      <c r="A12" s="130"/>
      <c r="B12" s="130"/>
      <c r="C12" s="130" t="s">
        <v>238</v>
      </c>
      <c r="D12" s="130"/>
      <c r="E12" s="130"/>
      <c r="F12" s="130"/>
      <c r="G12" s="130"/>
      <c r="H12" s="130"/>
      <c r="I12" s="132">
        <v>50000</v>
      </c>
      <c r="J12" s="132">
        <v>50000</v>
      </c>
      <c r="K12" s="132">
        <v>50000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234</v>
      </c>
      <c r="B13" s="130" t="s">
        <v>239</v>
      </c>
      <c r="C13" s="130" t="s">
        <v>238</v>
      </c>
      <c r="D13" s="130" t="s">
        <v>46</v>
      </c>
      <c r="E13" s="130" t="s">
        <v>80</v>
      </c>
      <c r="F13" s="130" t="s">
        <v>81</v>
      </c>
      <c r="G13" s="130" t="s">
        <v>201</v>
      </c>
      <c r="H13" s="130" t="s">
        <v>202</v>
      </c>
      <c r="I13" s="132">
        <v>50000</v>
      </c>
      <c r="J13" s="132">
        <v>50000</v>
      </c>
      <c r="K13" s="132">
        <v>50000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spans="1:23">
      <c r="A14" s="130"/>
      <c r="B14" s="130"/>
      <c r="C14" s="130" t="s">
        <v>240</v>
      </c>
      <c r="D14" s="130"/>
      <c r="E14" s="130"/>
      <c r="F14" s="130"/>
      <c r="G14" s="130"/>
      <c r="H14" s="130"/>
      <c r="I14" s="132">
        <v>480000</v>
      </c>
      <c r="J14" s="132">
        <v>480000</v>
      </c>
      <c r="K14" s="132">
        <v>480000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234</v>
      </c>
      <c r="B15" s="130" t="s">
        <v>241</v>
      </c>
      <c r="C15" s="130" t="s">
        <v>240</v>
      </c>
      <c r="D15" s="130" t="s">
        <v>46</v>
      </c>
      <c r="E15" s="130" t="s">
        <v>82</v>
      </c>
      <c r="F15" s="130" t="s">
        <v>83</v>
      </c>
      <c r="G15" s="130" t="s">
        <v>201</v>
      </c>
      <c r="H15" s="130" t="s">
        <v>202</v>
      </c>
      <c r="I15" s="132">
        <v>480000</v>
      </c>
      <c r="J15" s="132">
        <v>480000</v>
      </c>
      <c r="K15" s="132">
        <v>480000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spans="1:23">
      <c r="A16" s="130"/>
      <c r="B16" s="130"/>
      <c r="C16" s="130" t="s">
        <v>242</v>
      </c>
      <c r="D16" s="130"/>
      <c r="E16" s="130"/>
      <c r="F16" s="130"/>
      <c r="G16" s="130"/>
      <c r="H16" s="130"/>
      <c r="I16" s="132">
        <v>50000</v>
      </c>
      <c r="J16" s="132">
        <v>50000</v>
      </c>
      <c r="K16" s="132">
        <v>50000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234</v>
      </c>
      <c r="B17" s="130" t="s">
        <v>243</v>
      </c>
      <c r="C17" s="130" t="s">
        <v>242</v>
      </c>
      <c r="D17" s="130" t="s">
        <v>46</v>
      </c>
      <c r="E17" s="130" t="s">
        <v>80</v>
      </c>
      <c r="F17" s="130" t="s">
        <v>81</v>
      </c>
      <c r="G17" s="130" t="s">
        <v>244</v>
      </c>
      <c r="H17" s="130" t="s">
        <v>245</v>
      </c>
      <c r="I17" s="132">
        <v>50000</v>
      </c>
      <c r="J17" s="132">
        <v>50000</v>
      </c>
      <c r="K17" s="132">
        <v>50000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spans="1:23">
      <c r="A18" s="130"/>
      <c r="B18" s="130"/>
      <c r="C18" s="130" t="s">
        <v>246</v>
      </c>
      <c r="D18" s="130"/>
      <c r="E18" s="130"/>
      <c r="F18" s="130"/>
      <c r="G18" s="130"/>
      <c r="H18" s="130"/>
      <c r="I18" s="132">
        <v>470000</v>
      </c>
      <c r="J18" s="132">
        <v>470000</v>
      </c>
      <c r="K18" s="132">
        <v>470000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234</v>
      </c>
      <c r="B19" s="130" t="s">
        <v>247</v>
      </c>
      <c r="C19" s="130" t="s">
        <v>246</v>
      </c>
      <c r="D19" s="130" t="s">
        <v>46</v>
      </c>
      <c r="E19" s="130" t="s">
        <v>78</v>
      </c>
      <c r="F19" s="130" t="s">
        <v>79</v>
      </c>
      <c r="G19" s="130" t="s">
        <v>201</v>
      </c>
      <c r="H19" s="130" t="s">
        <v>202</v>
      </c>
      <c r="I19" s="132">
        <v>120000</v>
      </c>
      <c r="J19" s="132">
        <v>120000</v>
      </c>
      <c r="K19" s="132">
        <v>120000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52.5" customHeight="1" outlineLevel="1" spans="1:23">
      <c r="A20" s="130" t="s">
        <v>234</v>
      </c>
      <c r="B20" s="130" t="s">
        <v>247</v>
      </c>
      <c r="C20" s="130" t="s">
        <v>246</v>
      </c>
      <c r="D20" s="130" t="s">
        <v>46</v>
      </c>
      <c r="E20" s="130" t="s">
        <v>78</v>
      </c>
      <c r="F20" s="130" t="s">
        <v>79</v>
      </c>
      <c r="G20" s="130" t="s">
        <v>248</v>
      </c>
      <c r="H20" s="130" t="s">
        <v>249</v>
      </c>
      <c r="I20" s="132">
        <v>70000</v>
      </c>
      <c r="J20" s="132">
        <v>70000</v>
      </c>
      <c r="K20" s="132">
        <v>70000</v>
      </c>
      <c r="L20" s="132"/>
      <c r="M20" s="132"/>
      <c r="N20" s="130"/>
      <c r="O20" s="130"/>
      <c r="P20" s="130"/>
      <c r="Q20" s="132"/>
      <c r="R20" s="132"/>
      <c r="S20" s="132"/>
      <c r="T20" s="132"/>
      <c r="U20" s="132"/>
      <c r="V20" s="132"/>
      <c r="W20" s="132"/>
    </row>
    <row r="21" ht="52.5" customHeight="1" outlineLevel="1" spans="1:23">
      <c r="A21" s="130" t="s">
        <v>234</v>
      </c>
      <c r="B21" s="130" t="s">
        <v>247</v>
      </c>
      <c r="C21" s="130" t="s">
        <v>246</v>
      </c>
      <c r="D21" s="130" t="s">
        <v>46</v>
      </c>
      <c r="E21" s="130" t="s">
        <v>78</v>
      </c>
      <c r="F21" s="130" t="s">
        <v>79</v>
      </c>
      <c r="G21" s="130" t="s">
        <v>203</v>
      </c>
      <c r="H21" s="130" t="s">
        <v>204</v>
      </c>
      <c r="I21" s="132">
        <v>140000</v>
      </c>
      <c r="J21" s="132">
        <v>140000</v>
      </c>
      <c r="K21" s="132">
        <v>140000</v>
      </c>
      <c r="L21" s="132"/>
      <c r="M21" s="132"/>
      <c r="N21" s="130"/>
      <c r="O21" s="130"/>
      <c r="P21" s="130"/>
      <c r="Q21" s="132"/>
      <c r="R21" s="132"/>
      <c r="S21" s="132"/>
      <c r="T21" s="132"/>
      <c r="U21" s="132"/>
      <c r="V21" s="132"/>
      <c r="W21" s="132"/>
    </row>
    <row r="22" ht="52.5" customHeight="1" outlineLevel="1" spans="1:23">
      <c r="A22" s="130" t="s">
        <v>234</v>
      </c>
      <c r="B22" s="130" t="s">
        <v>247</v>
      </c>
      <c r="C22" s="130" t="s">
        <v>246</v>
      </c>
      <c r="D22" s="130" t="s">
        <v>46</v>
      </c>
      <c r="E22" s="130" t="s">
        <v>78</v>
      </c>
      <c r="F22" s="130" t="s">
        <v>79</v>
      </c>
      <c r="G22" s="130" t="s">
        <v>250</v>
      </c>
      <c r="H22" s="130" t="s">
        <v>251</v>
      </c>
      <c r="I22" s="132">
        <v>20000</v>
      </c>
      <c r="J22" s="132">
        <v>20000</v>
      </c>
      <c r="K22" s="132">
        <v>20000</v>
      </c>
      <c r="L22" s="132"/>
      <c r="M22" s="132"/>
      <c r="N22" s="130"/>
      <c r="O22" s="130"/>
      <c r="P22" s="130"/>
      <c r="Q22" s="132"/>
      <c r="R22" s="132"/>
      <c r="S22" s="132"/>
      <c r="T22" s="132"/>
      <c r="U22" s="132"/>
      <c r="V22" s="132"/>
      <c r="W22" s="132"/>
    </row>
    <row r="23" ht="52.5" customHeight="1" outlineLevel="1" spans="1:23">
      <c r="A23" s="130" t="s">
        <v>234</v>
      </c>
      <c r="B23" s="130" t="s">
        <v>247</v>
      </c>
      <c r="C23" s="130" t="s">
        <v>246</v>
      </c>
      <c r="D23" s="130" t="s">
        <v>46</v>
      </c>
      <c r="E23" s="130" t="s">
        <v>78</v>
      </c>
      <c r="F23" s="130" t="s">
        <v>79</v>
      </c>
      <c r="G23" s="130" t="s">
        <v>252</v>
      </c>
      <c r="H23" s="130" t="s">
        <v>253</v>
      </c>
      <c r="I23" s="132">
        <v>20000</v>
      </c>
      <c r="J23" s="132">
        <v>20000</v>
      </c>
      <c r="K23" s="132">
        <v>20000</v>
      </c>
      <c r="L23" s="132"/>
      <c r="M23" s="132"/>
      <c r="N23" s="130"/>
      <c r="O23" s="130"/>
      <c r="P23" s="130"/>
      <c r="Q23" s="132"/>
      <c r="R23" s="132"/>
      <c r="S23" s="132"/>
      <c r="T23" s="132"/>
      <c r="U23" s="132"/>
      <c r="V23" s="132"/>
      <c r="W23" s="132"/>
    </row>
    <row r="24" ht="52.5" customHeight="1" outlineLevel="1" spans="1:23">
      <c r="A24" s="130" t="s">
        <v>234</v>
      </c>
      <c r="B24" s="130" t="s">
        <v>247</v>
      </c>
      <c r="C24" s="130" t="s">
        <v>246</v>
      </c>
      <c r="D24" s="130" t="s">
        <v>46</v>
      </c>
      <c r="E24" s="130" t="s">
        <v>78</v>
      </c>
      <c r="F24" s="130" t="s">
        <v>79</v>
      </c>
      <c r="G24" s="130" t="s">
        <v>254</v>
      </c>
      <c r="H24" s="130" t="s">
        <v>255</v>
      </c>
      <c r="I24" s="132">
        <v>70000</v>
      </c>
      <c r="J24" s="132">
        <v>70000</v>
      </c>
      <c r="K24" s="132">
        <v>70000</v>
      </c>
      <c r="L24" s="132"/>
      <c r="M24" s="132"/>
      <c r="N24" s="130"/>
      <c r="O24" s="130"/>
      <c r="P24" s="130"/>
      <c r="Q24" s="132"/>
      <c r="R24" s="132"/>
      <c r="S24" s="132"/>
      <c r="T24" s="132"/>
      <c r="U24" s="132"/>
      <c r="V24" s="132"/>
      <c r="W24" s="132"/>
    </row>
    <row r="25" ht="52.5" customHeight="1" outlineLevel="1" spans="1:23">
      <c r="A25" s="130" t="s">
        <v>234</v>
      </c>
      <c r="B25" s="130" t="s">
        <v>247</v>
      </c>
      <c r="C25" s="130" t="s">
        <v>246</v>
      </c>
      <c r="D25" s="130" t="s">
        <v>46</v>
      </c>
      <c r="E25" s="130" t="s">
        <v>78</v>
      </c>
      <c r="F25" s="130" t="s">
        <v>79</v>
      </c>
      <c r="G25" s="130" t="s">
        <v>221</v>
      </c>
      <c r="H25" s="130" t="s">
        <v>222</v>
      </c>
      <c r="I25" s="132">
        <v>30000</v>
      </c>
      <c r="J25" s="132">
        <v>30000</v>
      </c>
      <c r="K25" s="132">
        <v>30000</v>
      </c>
      <c r="L25" s="132"/>
      <c r="M25" s="132"/>
      <c r="N25" s="130"/>
      <c r="O25" s="130"/>
      <c r="P25" s="130"/>
      <c r="Q25" s="132"/>
      <c r="R25" s="132"/>
      <c r="S25" s="132"/>
      <c r="T25" s="132"/>
      <c r="U25" s="132"/>
      <c r="V25" s="132"/>
      <c r="W25" s="132"/>
    </row>
    <row r="26" ht="52.5" customHeight="1" spans="1:23">
      <c r="A26" s="130"/>
      <c r="B26" s="130"/>
      <c r="C26" s="130" t="s">
        <v>256</v>
      </c>
      <c r="D26" s="130"/>
      <c r="E26" s="130"/>
      <c r="F26" s="130"/>
      <c r="G26" s="130"/>
      <c r="H26" s="130"/>
      <c r="I26" s="132">
        <v>50000</v>
      </c>
      <c r="J26" s="132">
        <v>50000</v>
      </c>
      <c r="K26" s="132">
        <v>50000</v>
      </c>
      <c r="L26" s="132"/>
      <c r="M26" s="132"/>
      <c r="N26" s="130"/>
      <c r="O26" s="130"/>
      <c r="P26" s="130"/>
      <c r="Q26" s="132"/>
      <c r="R26" s="132"/>
      <c r="S26" s="132"/>
      <c r="T26" s="132"/>
      <c r="U26" s="132"/>
      <c r="V26" s="132"/>
      <c r="W26" s="132"/>
    </row>
    <row r="27" ht="52.5" customHeight="1" outlineLevel="1" spans="1:23">
      <c r="A27" s="130" t="s">
        <v>234</v>
      </c>
      <c r="B27" s="130" t="s">
        <v>257</v>
      </c>
      <c r="C27" s="130" t="s">
        <v>256</v>
      </c>
      <c r="D27" s="130" t="s">
        <v>46</v>
      </c>
      <c r="E27" s="130" t="s">
        <v>80</v>
      </c>
      <c r="F27" s="130" t="s">
        <v>81</v>
      </c>
      <c r="G27" s="130" t="s">
        <v>258</v>
      </c>
      <c r="H27" s="130" t="s">
        <v>259</v>
      </c>
      <c r="I27" s="132">
        <v>50000</v>
      </c>
      <c r="J27" s="132">
        <v>50000</v>
      </c>
      <c r="K27" s="132">
        <v>50000</v>
      </c>
      <c r="L27" s="132"/>
      <c r="M27" s="132"/>
      <c r="N27" s="130"/>
      <c r="O27" s="130"/>
      <c r="P27" s="130"/>
      <c r="Q27" s="132"/>
      <c r="R27" s="132"/>
      <c r="S27" s="132"/>
      <c r="T27" s="132"/>
      <c r="U27" s="132"/>
      <c r="V27" s="132"/>
      <c r="W27" s="132"/>
    </row>
    <row r="28" ht="52.5" customHeight="1" spans="1:23">
      <c r="A28" s="130"/>
      <c r="B28" s="130"/>
      <c r="C28" s="130" t="s">
        <v>260</v>
      </c>
      <c r="D28" s="130"/>
      <c r="E28" s="130"/>
      <c r="F28" s="130"/>
      <c r="G28" s="130"/>
      <c r="H28" s="130"/>
      <c r="I28" s="132">
        <v>20000</v>
      </c>
      <c r="J28" s="132">
        <v>20000</v>
      </c>
      <c r="K28" s="132">
        <v>20000</v>
      </c>
      <c r="L28" s="132"/>
      <c r="M28" s="132"/>
      <c r="N28" s="130"/>
      <c r="O28" s="130"/>
      <c r="P28" s="130"/>
      <c r="Q28" s="132"/>
      <c r="R28" s="132"/>
      <c r="S28" s="132"/>
      <c r="T28" s="132"/>
      <c r="U28" s="132"/>
      <c r="V28" s="132"/>
      <c r="W28" s="132"/>
    </row>
    <row r="29" ht="52.5" customHeight="1" outlineLevel="1" spans="1:23">
      <c r="A29" s="130" t="s">
        <v>234</v>
      </c>
      <c r="B29" s="130" t="s">
        <v>261</v>
      </c>
      <c r="C29" s="130" t="s">
        <v>260</v>
      </c>
      <c r="D29" s="130" t="s">
        <v>46</v>
      </c>
      <c r="E29" s="130" t="s">
        <v>80</v>
      </c>
      <c r="F29" s="130" t="s">
        <v>81</v>
      </c>
      <c r="G29" s="130" t="s">
        <v>262</v>
      </c>
      <c r="H29" s="130" t="s">
        <v>263</v>
      </c>
      <c r="I29" s="132">
        <v>20000</v>
      </c>
      <c r="J29" s="132">
        <v>20000</v>
      </c>
      <c r="K29" s="132">
        <v>20000</v>
      </c>
      <c r="L29" s="132"/>
      <c r="M29" s="132"/>
      <c r="N29" s="130"/>
      <c r="O29" s="130"/>
      <c r="P29" s="130"/>
      <c r="Q29" s="132"/>
      <c r="R29" s="132"/>
      <c r="S29" s="132"/>
      <c r="T29" s="132"/>
      <c r="U29" s="132"/>
      <c r="V29" s="132"/>
      <c r="W29" s="132"/>
    </row>
    <row r="30" ht="30" customHeight="1" spans="1:23">
      <c r="A30" s="131" t="s">
        <v>30</v>
      </c>
      <c r="B30" s="131"/>
      <c r="C30" s="131"/>
      <c r="D30" s="131"/>
      <c r="E30" s="131"/>
      <c r="F30" s="131"/>
      <c r="G30" s="131"/>
      <c r="H30" s="131"/>
      <c r="I30" s="132">
        <v>1224200</v>
      </c>
      <c r="J30" s="132">
        <v>1124200</v>
      </c>
      <c r="K30" s="132">
        <v>1124200</v>
      </c>
      <c r="L30" s="132"/>
      <c r="M30" s="132"/>
      <c r="N30" s="132"/>
      <c r="O30" s="132"/>
      <c r="P30" s="132"/>
      <c r="Q30" s="132"/>
      <c r="R30" s="132">
        <v>100000</v>
      </c>
      <c r="S30" s="132"/>
      <c r="T30" s="132"/>
      <c r="U30" s="132"/>
      <c r="V30" s="132"/>
      <c r="W30" s="132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0"/>
  <sheetViews>
    <sheetView showZeros="0" tabSelected="1" topLeftCell="B1" workbookViewId="0">
      <selection activeCell="B7" sqref="B7:B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264</v>
      </c>
    </row>
    <row r="2" ht="34.5" customHeight="1" spans="1:10">
      <c r="A2" s="122" t="str">
        <f>"2025"&amp;"年项目支出绩效目标表"</f>
        <v>2025年项目支出绩效目标表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"单位名称："&amp;"中国共产党盈江县委员会宣传部"</f>
        <v>单位名称：中国共产党盈江县委员会宣传部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265</v>
      </c>
      <c r="B4" s="123" t="s">
        <v>266</v>
      </c>
      <c r="C4" s="123" t="s">
        <v>267</v>
      </c>
      <c r="D4" s="123" t="s">
        <v>268</v>
      </c>
      <c r="E4" s="123" t="s">
        <v>269</v>
      </c>
      <c r="F4" s="123" t="s">
        <v>270</v>
      </c>
      <c r="G4" s="123" t="s">
        <v>271</v>
      </c>
      <c r="H4" s="123" t="s">
        <v>272</v>
      </c>
      <c r="I4" s="123" t="s">
        <v>273</v>
      </c>
      <c r="J4" s="123" t="s">
        <v>274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236</v>
      </c>
      <c r="B7" s="124" t="s">
        <v>275</v>
      </c>
      <c r="C7" s="124" t="s">
        <v>276</v>
      </c>
      <c r="D7" s="124" t="s">
        <v>277</v>
      </c>
      <c r="E7" s="124" t="s">
        <v>278</v>
      </c>
      <c r="F7" s="124" t="s">
        <v>279</v>
      </c>
      <c r="G7" s="123" t="s">
        <v>280</v>
      </c>
      <c r="H7" s="123" t="s">
        <v>281</v>
      </c>
      <c r="I7" s="124" t="s">
        <v>282</v>
      </c>
      <c r="J7" s="124" t="s">
        <v>283</v>
      </c>
    </row>
    <row r="8" ht="52.5" customHeight="1" outlineLevel="1" spans="1:10">
      <c r="A8" s="124" t="s">
        <v>236</v>
      </c>
      <c r="B8" s="124" t="s">
        <v>284</v>
      </c>
      <c r="C8" s="124" t="s">
        <v>285</v>
      </c>
      <c r="D8" s="124" t="s">
        <v>286</v>
      </c>
      <c r="E8" s="124" t="s">
        <v>287</v>
      </c>
      <c r="F8" s="124" t="s">
        <v>288</v>
      </c>
      <c r="G8" s="123" t="s">
        <v>289</v>
      </c>
      <c r="H8" s="123" t="s">
        <v>290</v>
      </c>
      <c r="I8" s="124" t="s">
        <v>291</v>
      </c>
      <c r="J8" s="124" t="s">
        <v>283</v>
      </c>
    </row>
    <row r="9" ht="52.5" customHeight="1" outlineLevel="1" spans="1:10">
      <c r="A9" s="124" t="s">
        <v>236</v>
      </c>
      <c r="B9" s="124" t="s">
        <v>284</v>
      </c>
      <c r="C9" s="124" t="s">
        <v>292</v>
      </c>
      <c r="D9" s="124" t="s">
        <v>293</v>
      </c>
      <c r="E9" s="124" t="s">
        <v>294</v>
      </c>
      <c r="F9" s="124" t="s">
        <v>279</v>
      </c>
      <c r="G9" s="123" t="s">
        <v>295</v>
      </c>
      <c r="H9" s="123" t="s">
        <v>296</v>
      </c>
      <c r="I9" s="124" t="s">
        <v>282</v>
      </c>
      <c r="J9" s="124" t="s">
        <v>283</v>
      </c>
    </row>
    <row r="10" ht="52.5" customHeight="1" outlineLevel="1" spans="1:10">
      <c r="A10" s="124" t="s">
        <v>233</v>
      </c>
      <c r="B10" s="124" t="s">
        <v>297</v>
      </c>
      <c r="C10" s="124" t="s">
        <v>276</v>
      </c>
      <c r="D10" s="124" t="s">
        <v>298</v>
      </c>
      <c r="E10" s="124" t="s">
        <v>299</v>
      </c>
      <c r="F10" s="124" t="s">
        <v>279</v>
      </c>
      <c r="G10" s="123" t="s">
        <v>280</v>
      </c>
      <c r="H10" s="123" t="s">
        <v>281</v>
      </c>
      <c r="I10" s="124" t="s">
        <v>282</v>
      </c>
      <c r="J10" s="124" t="s">
        <v>297</v>
      </c>
    </row>
    <row r="11" ht="52.5" customHeight="1" outlineLevel="1" spans="1:10">
      <c r="A11" s="124" t="s">
        <v>233</v>
      </c>
      <c r="B11" s="124" t="s">
        <v>297</v>
      </c>
      <c r="C11" s="124" t="s">
        <v>285</v>
      </c>
      <c r="D11" s="124" t="s">
        <v>286</v>
      </c>
      <c r="E11" s="124" t="s">
        <v>300</v>
      </c>
      <c r="F11" s="124" t="s">
        <v>288</v>
      </c>
      <c r="G11" s="123" t="s">
        <v>301</v>
      </c>
      <c r="H11" s="123" t="s">
        <v>296</v>
      </c>
      <c r="I11" s="124" t="s">
        <v>291</v>
      </c>
      <c r="J11" s="124" t="s">
        <v>297</v>
      </c>
    </row>
    <row r="12" ht="52.5" customHeight="1" outlineLevel="1" spans="1:10">
      <c r="A12" s="124" t="s">
        <v>233</v>
      </c>
      <c r="B12" s="124" t="s">
        <v>297</v>
      </c>
      <c r="C12" s="124" t="s">
        <v>292</v>
      </c>
      <c r="D12" s="124" t="s">
        <v>293</v>
      </c>
      <c r="E12" s="124" t="s">
        <v>297</v>
      </c>
      <c r="F12" s="124" t="s">
        <v>279</v>
      </c>
      <c r="G12" s="123" t="s">
        <v>295</v>
      </c>
      <c r="H12" s="123" t="s">
        <v>296</v>
      </c>
      <c r="I12" s="124" t="s">
        <v>282</v>
      </c>
      <c r="J12" s="124" t="s">
        <v>297</v>
      </c>
    </row>
    <row r="13" ht="52.5" customHeight="1" outlineLevel="1" spans="1:10">
      <c r="A13" s="124" t="s">
        <v>260</v>
      </c>
      <c r="B13" s="124" t="s">
        <v>302</v>
      </c>
      <c r="C13" s="124" t="s">
        <v>276</v>
      </c>
      <c r="D13" s="124" t="s">
        <v>277</v>
      </c>
      <c r="E13" s="124" t="s">
        <v>303</v>
      </c>
      <c r="F13" s="124" t="s">
        <v>279</v>
      </c>
      <c r="G13" s="123" t="s">
        <v>280</v>
      </c>
      <c r="H13" s="123" t="s">
        <v>281</v>
      </c>
      <c r="I13" s="124" t="s">
        <v>282</v>
      </c>
      <c r="J13" s="124" t="s">
        <v>304</v>
      </c>
    </row>
    <row r="14" ht="52.5" customHeight="1" outlineLevel="1" spans="1:10">
      <c r="A14" s="124" t="s">
        <v>260</v>
      </c>
      <c r="B14" s="124" t="s">
        <v>302</v>
      </c>
      <c r="C14" s="124" t="s">
        <v>285</v>
      </c>
      <c r="D14" s="124" t="s">
        <v>286</v>
      </c>
      <c r="E14" s="124" t="s">
        <v>305</v>
      </c>
      <c r="F14" s="124" t="s">
        <v>288</v>
      </c>
      <c r="G14" s="123" t="s">
        <v>306</v>
      </c>
      <c r="H14" s="123" t="s">
        <v>290</v>
      </c>
      <c r="I14" s="124" t="s">
        <v>291</v>
      </c>
      <c r="J14" s="124" t="s">
        <v>304</v>
      </c>
    </row>
    <row r="15" ht="52.5" customHeight="1" outlineLevel="1" spans="1:10">
      <c r="A15" s="124" t="s">
        <v>260</v>
      </c>
      <c r="B15" s="124" t="s">
        <v>302</v>
      </c>
      <c r="C15" s="124" t="s">
        <v>292</v>
      </c>
      <c r="D15" s="124" t="s">
        <v>293</v>
      </c>
      <c r="E15" s="124" t="s">
        <v>307</v>
      </c>
      <c r="F15" s="124" t="s">
        <v>279</v>
      </c>
      <c r="G15" s="123" t="s">
        <v>295</v>
      </c>
      <c r="H15" s="123" t="s">
        <v>296</v>
      </c>
      <c r="I15" s="124" t="s">
        <v>282</v>
      </c>
      <c r="J15" s="124" t="s">
        <v>304</v>
      </c>
    </row>
    <row r="16" ht="52.5" customHeight="1" outlineLevel="1" spans="1:10">
      <c r="A16" s="124" t="s">
        <v>256</v>
      </c>
      <c r="B16" s="124" t="s">
        <v>308</v>
      </c>
      <c r="C16" s="124" t="s">
        <v>276</v>
      </c>
      <c r="D16" s="124" t="s">
        <v>298</v>
      </c>
      <c r="E16" s="124" t="s">
        <v>309</v>
      </c>
      <c r="F16" s="124" t="s">
        <v>279</v>
      </c>
      <c r="G16" s="123" t="s">
        <v>280</v>
      </c>
      <c r="H16" s="123" t="s">
        <v>281</v>
      </c>
      <c r="I16" s="124" t="s">
        <v>282</v>
      </c>
      <c r="J16" s="124" t="s">
        <v>304</v>
      </c>
    </row>
    <row r="17" ht="52.5" customHeight="1" outlineLevel="1" spans="1:10">
      <c r="A17" s="124" t="s">
        <v>256</v>
      </c>
      <c r="B17" s="124" t="s">
        <v>308</v>
      </c>
      <c r="C17" s="124" t="s">
        <v>285</v>
      </c>
      <c r="D17" s="124" t="s">
        <v>286</v>
      </c>
      <c r="E17" s="124" t="s">
        <v>310</v>
      </c>
      <c r="F17" s="124" t="s">
        <v>288</v>
      </c>
      <c r="G17" s="123" t="s">
        <v>311</v>
      </c>
      <c r="H17" s="123" t="s">
        <v>290</v>
      </c>
      <c r="I17" s="124" t="s">
        <v>291</v>
      </c>
      <c r="J17" s="124" t="s">
        <v>304</v>
      </c>
    </row>
    <row r="18" ht="52.5" customHeight="1" outlineLevel="1" spans="1:10">
      <c r="A18" s="124" t="s">
        <v>256</v>
      </c>
      <c r="B18" s="124" t="s">
        <v>308</v>
      </c>
      <c r="C18" s="124" t="s">
        <v>292</v>
      </c>
      <c r="D18" s="124" t="s">
        <v>293</v>
      </c>
      <c r="E18" s="124" t="s">
        <v>312</v>
      </c>
      <c r="F18" s="124" t="s">
        <v>279</v>
      </c>
      <c r="G18" s="123" t="s">
        <v>313</v>
      </c>
      <c r="H18" s="123" t="s">
        <v>296</v>
      </c>
      <c r="I18" s="124" t="s">
        <v>282</v>
      </c>
      <c r="J18" s="124" t="s">
        <v>304</v>
      </c>
    </row>
    <row r="19" ht="52.5" customHeight="1" outlineLevel="1" spans="1:10">
      <c r="A19" s="124" t="s">
        <v>246</v>
      </c>
      <c r="B19" s="124" t="s">
        <v>314</v>
      </c>
      <c r="C19" s="124" t="s">
        <v>276</v>
      </c>
      <c r="D19" s="124" t="s">
        <v>298</v>
      </c>
      <c r="E19" s="124" t="s">
        <v>246</v>
      </c>
      <c r="F19" s="124" t="s">
        <v>279</v>
      </c>
      <c r="G19" s="123" t="s">
        <v>280</v>
      </c>
      <c r="H19" s="123" t="s">
        <v>281</v>
      </c>
      <c r="I19" s="124" t="s">
        <v>282</v>
      </c>
      <c r="J19" s="124" t="s">
        <v>315</v>
      </c>
    </row>
    <row r="20" ht="52.5" customHeight="1" outlineLevel="1" spans="1:10">
      <c r="A20" s="124" t="s">
        <v>246</v>
      </c>
      <c r="B20" s="124" t="s">
        <v>314</v>
      </c>
      <c r="C20" s="124" t="s">
        <v>285</v>
      </c>
      <c r="D20" s="124" t="s">
        <v>286</v>
      </c>
      <c r="E20" s="124" t="s">
        <v>316</v>
      </c>
      <c r="F20" s="124" t="s">
        <v>288</v>
      </c>
      <c r="G20" s="123" t="s">
        <v>317</v>
      </c>
      <c r="H20" s="123" t="s">
        <v>290</v>
      </c>
      <c r="I20" s="124" t="s">
        <v>291</v>
      </c>
      <c r="J20" s="124" t="s">
        <v>316</v>
      </c>
    </row>
    <row r="21" ht="52.5" customHeight="1" outlineLevel="1" spans="1:10">
      <c r="A21" s="124" t="s">
        <v>246</v>
      </c>
      <c r="B21" s="124" t="s">
        <v>314</v>
      </c>
      <c r="C21" s="124" t="s">
        <v>292</v>
      </c>
      <c r="D21" s="124" t="s">
        <v>293</v>
      </c>
      <c r="E21" s="124" t="s">
        <v>318</v>
      </c>
      <c r="F21" s="124" t="s">
        <v>279</v>
      </c>
      <c r="G21" s="123" t="s">
        <v>313</v>
      </c>
      <c r="H21" s="123" t="s">
        <v>296</v>
      </c>
      <c r="I21" s="124" t="s">
        <v>291</v>
      </c>
      <c r="J21" s="124" t="s">
        <v>318</v>
      </c>
    </row>
    <row r="22" ht="52.5" customHeight="1" outlineLevel="1" spans="1:10">
      <c r="A22" s="124" t="s">
        <v>238</v>
      </c>
      <c r="B22" s="124" t="s">
        <v>319</v>
      </c>
      <c r="C22" s="124" t="s">
        <v>276</v>
      </c>
      <c r="D22" s="124" t="s">
        <v>298</v>
      </c>
      <c r="E22" s="124" t="s">
        <v>320</v>
      </c>
      <c r="F22" s="124" t="s">
        <v>279</v>
      </c>
      <c r="G22" s="123" t="s">
        <v>280</v>
      </c>
      <c r="H22" s="123" t="s">
        <v>281</v>
      </c>
      <c r="I22" s="124" t="s">
        <v>282</v>
      </c>
      <c r="J22" s="124" t="s">
        <v>304</v>
      </c>
    </row>
    <row r="23" ht="52.5" customHeight="1" outlineLevel="1" spans="1:10">
      <c r="A23" s="124" t="s">
        <v>238</v>
      </c>
      <c r="B23" s="124" t="s">
        <v>319</v>
      </c>
      <c r="C23" s="124" t="s">
        <v>285</v>
      </c>
      <c r="D23" s="124" t="s">
        <v>286</v>
      </c>
      <c r="E23" s="124" t="s">
        <v>321</v>
      </c>
      <c r="F23" s="124" t="s">
        <v>288</v>
      </c>
      <c r="G23" s="123" t="s">
        <v>301</v>
      </c>
      <c r="H23" s="123" t="s">
        <v>290</v>
      </c>
      <c r="I23" s="124" t="s">
        <v>291</v>
      </c>
      <c r="J23" s="124" t="s">
        <v>304</v>
      </c>
    </row>
    <row r="24" ht="52.5" customHeight="1" outlineLevel="1" spans="1:10">
      <c r="A24" s="124" t="s">
        <v>238</v>
      </c>
      <c r="B24" s="124" t="s">
        <v>319</v>
      </c>
      <c r="C24" s="124" t="s">
        <v>292</v>
      </c>
      <c r="D24" s="124" t="s">
        <v>293</v>
      </c>
      <c r="E24" s="124" t="s">
        <v>322</v>
      </c>
      <c r="F24" s="124" t="s">
        <v>279</v>
      </c>
      <c r="G24" s="123" t="s">
        <v>313</v>
      </c>
      <c r="H24" s="123" t="s">
        <v>296</v>
      </c>
      <c r="I24" s="124" t="s">
        <v>291</v>
      </c>
      <c r="J24" s="124" t="s">
        <v>304</v>
      </c>
    </row>
    <row r="25" ht="52.5" customHeight="1" outlineLevel="1" spans="1:10">
      <c r="A25" s="124" t="s">
        <v>240</v>
      </c>
      <c r="B25" s="124" t="s">
        <v>323</v>
      </c>
      <c r="C25" s="124" t="s">
        <v>276</v>
      </c>
      <c r="D25" s="124" t="s">
        <v>277</v>
      </c>
      <c r="E25" s="124" t="s">
        <v>299</v>
      </c>
      <c r="F25" s="124" t="s">
        <v>279</v>
      </c>
      <c r="G25" s="123" t="s">
        <v>280</v>
      </c>
      <c r="H25" s="123" t="s">
        <v>281</v>
      </c>
      <c r="I25" s="124" t="s">
        <v>282</v>
      </c>
      <c r="J25" s="124" t="s">
        <v>304</v>
      </c>
    </row>
    <row r="26" ht="52.5" customHeight="1" outlineLevel="1" spans="1:10">
      <c r="A26" s="124" t="s">
        <v>240</v>
      </c>
      <c r="B26" s="124" t="s">
        <v>323</v>
      </c>
      <c r="C26" s="124" t="s">
        <v>285</v>
      </c>
      <c r="D26" s="124" t="s">
        <v>286</v>
      </c>
      <c r="E26" s="124" t="s">
        <v>324</v>
      </c>
      <c r="F26" s="124" t="s">
        <v>288</v>
      </c>
      <c r="G26" s="123" t="s">
        <v>325</v>
      </c>
      <c r="H26" s="123" t="s">
        <v>290</v>
      </c>
      <c r="I26" s="124" t="s">
        <v>291</v>
      </c>
      <c r="J26" s="124" t="s">
        <v>304</v>
      </c>
    </row>
    <row r="27" ht="52.5" customHeight="1" outlineLevel="1" spans="1:10">
      <c r="A27" s="124" t="s">
        <v>240</v>
      </c>
      <c r="B27" s="124" t="s">
        <v>323</v>
      </c>
      <c r="C27" s="124" t="s">
        <v>292</v>
      </c>
      <c r="D27" s="124" t="s">
        <v>293</v>
      </c>
      <c r="E27" s="124" t="s">
        <v>326</v>
      </c>
      <c r="F27" s="124" t="s">
        <v>279</v>
      </c>
      <c r="G27" s="123" t="s">
        <v>313</v>
      </c>
      <c r="H27" s="123" t="s">
        <v>296</v>
      </c>
      <c r="I27" s="124" t="s">
        <v>282</v>
      </c>
      <c r="J27" s="124" t="s">
        <v>304</v>
      </c>
    </row>
    <row r="28" ht="52.5" customHeight="1" outlineLevel="1" spans="1:10">
      <c r="A28" s="124" t="s">
        <v>242</v>
      </c>
      <c r="B28" s="124" t="s">
        <v>327</v>
      </c>
      <c r="C28" s="124" t="s">
        <v>276</v>
      </c>
      <c r="D28" s="124" t="s">
        <v>298</v>
      </c>
      <c r="E28" s="124" t="s">
        <v>328</v>
      </c>
      <c r="F28" s="124" t="s">
        <v>279</v>
      </c>
      <c r="G28" s="123" t="s">
        <v>280</v>
      </c>
      <c r="H28" s="123" t="s">
        <v>290</v>
      </c>
      <c r="I28" s="124" t="s">
        <v>282</v>
      </c>
      <c r="J28" s="124" t="s">
        <v>329</v>
      </c>
    </row>
    <row r="29" ht="52.5" customHeight="1" outlineLevel="1" spans="1:10">
      <c r="A29" s="124" t="s">
        <v>242</v>
      </c>
      <c r="B29" s="124" t="s">
        <v>327</v>
      </c>
      <c r="C29" s="124" t="s">
        <v>285</v>
      </c>
      <c r="D29" s="124" t="s">
        <v>286</v>
      </c>
      <c r="E29" s="124" t="s">
        <v>330</v>
      </c>
      <c r="F29" s="124" t="s">
        <v>288</v>
      </c>
      <c r="G29" s="123" t="s">
        <v>331</v>
      </c>
      <c r="H29" s="123" t="s">
        <v>290</v>
      </c>
      <c r="I29" s="124" t="s">
        <v>291</v>
      </c>
      <c r="J29" s="124" t="s">
        <v>329</v>
      </c>
    </row>
    <row r="30" ht="52.5" customHeight="1" outlineLevel="1" spans="1:10">
      <c r="A30" s="124" t="s">
        <v>242</v>
      </c>
      <c r="B30" s="124" t="s">
        <v>327</v>
      </c>
      <c r="C30" s="124" t="s">
        <v>292</v>
      </c>
      <c r="D30" s="124" t="s">
        <v>293</v>
      </c>
      <c r="E30" s="124" t="s">
        <v>332</v>
      </c>
      <c r="F30" s="124" t="s">
        <v>279</v>
      </c>
      <c r="G30" s="123" t="s">
        <v>295</v>
      </c>
      <c r="H30" s="123" t="s">
        <v>296</v>
      </c>
      <c r="I30" s="124" t="s">
        <v>282</v>
      </c>
      <c r="J30" s="124" t="s">
        <v>329</v>
      </c>
    </row>
  </sheetData>
  <mergeCells count="18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B7:B9"/>
    <mergeCell ref="B10:B12"/>
    <mergeCell ref="B13:B15"/>
    <mergeCell ref="B16:B18"/>
    <mergeCell ref="B19:B21"/>
    <mergeCell ref="B22:B24"/>
    <mergeCell ref="B25:B27"/>
    <mergeCell ref="B28:B30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2025-04-18T01:38:00Z</dcterms:created>
  <dcterms:modified xsi:type="dcterms:W3CDTF">2026-01-06T02:51:52Z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AA8930BCFD734B87A515C79A85B7DB65</vt:lpwstr>
  </property>
  <property fmtid="{D5CDD505-2E9C-101B-9397-08002B2CF9AE}" pid="3" name="KSOProductBuildVer">
    <vt:lpwstr>2052-11.8.2.12309</vt:lpwstr>
  </property>
</Properties>
</file>