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60" windowHeight="8655" firstSheet="8" activeTab="8"/>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<sst xmlns="http://schemas.openxmlformats.org/spreadsheetml/2006/main" count="1846" uniqueCount="573">
  <si>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</si>
  <si>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</si>
  <si>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</si>
  <si>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</si>
  <si>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</si>
  <si>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</si>
  <si>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</si>
  <si>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</si>
  <si>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</si>
  <si>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</si>
  <si>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</si>
  <si>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</si>
  <si>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</si>
  <si>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</si>
  <si>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</si>
  <si>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</si>
  <si>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</si>
  <si>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</si>
  <si>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</si>
  <si>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</si>
  <si>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</si>
  <si>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</si>
  <si>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</si>
  <si>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</si>
  <si>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</si>
  <si>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</si>
  <si>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</si>
  <si>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</si>
  <si>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</si>
  <si>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</si>
  <si>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</si>
  <si>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</si>
  <si>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</si>
  <si>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</si>
  <si>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</si>
  <si>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</si>
  <si>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</si>
  <si>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</si>
  <si>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</si>
  <si>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</si>
  <si>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</si>
  <si>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</si>
  <si>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</si>
  <si>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</si>
  <si>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</si>
  <si>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117001</t>
  </si>
  <si>
    <t>盈江县人力资源和社会保障局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</si>
  <si>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</si>
  <si>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</si>
  <si>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</si>
  <si>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</si>
  <si>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</si>
  <si>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</si>
  <si>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</si>
  <si>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</si>
  <si>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</si>
  <si>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</si>
  <si>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</si>
  <si>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</si>
  <si>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</si>
  <si>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</si>
  <si>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</si>
  <si>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</si>
  <si>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</si>
  <si>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</si>
  <si>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</si>
  <si>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</si>
  <si>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</si>
  <si>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</si>
  <si>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</si>
  <si>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</si>
  <si>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</si>
  <si>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</si>
  <si>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</si>
  <si>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</si>
  <si>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</si>
  <si>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</si>
  <si>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</si>
  <si>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</si>
  <si>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</si>
  <si>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</si>
  <si>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</si>
  <si>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20801</t>
  </si>
  <si>
    <t>人力资源和社会保障管理事务</t>
  </si>
  <si>
    <t>2080101</t>
  </si>
  <si>
    <t>2080102</t>
  </si>
  <si>
    <t>一般行政管理事务</t>
  </si>
  <si>
    <t>2080105</t>
  </si>
  <si>
    <t>劳动保障监察</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</si>
  <si>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</si>
  <si>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</si>
  <si>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</si>
  <si>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</si>
  <si>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</si>
  <si>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</si>
  <si>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</si>
  <si>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</si>
  <si>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</si>
  <si>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</si>
  <si>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</si>
  <si>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</si>
  <si>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</si>
  <si>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</si>
  <si>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</si>
  <si>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</si>
  <si>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</si>
  <si>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</si>
  <si>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</si>
  <si>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</si>
  <si>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</si>
  <si>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</si>
  <si>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</si>
  <si>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</si>
  <si>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</si>
  <si>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</si>
  <si>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</si>
  <si>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</si>
  <si>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</si>
  <si>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</si>
  <si>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</si>
  <si>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</si>
  <si>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</si>
  <si>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</si>
  <si>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</si>
  <si>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</si>
  <si>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</si>
  <si>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</si>
  <si>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</si>
  <si>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2130152</t>
  </si>
  <si>
    <t>对高校毕业生到基层任职补助</t>
  </si>
  <si>
    <t>21305</t>
  </si>
  <si>
    <t>巩固脱贫攻坚成果衔接乡村振兴</t>
  </si>
  <si>
    <t>2130599</t>
  </si>
  <si>
    <t>其他巩固脱贫攻坚成果衔接乡村振兴支出</t>
  </si>
  <si>
    <t>21308</t>
  </si>
  <si>
    <t>普惠金融发展支出</t>
  </si>
  <si>
    <t>2130805</t>
  </si>
  <si>
    <t>补充创业担保贷款基金</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</si>
  <si>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</si>
  <si>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</si>
  <si>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</si>
  <si>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</si>
  <si>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</si>
  <si>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</si>
  <si>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</si>
  <si>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</si>
  <si>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</si>
  <si>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</si>
  <si>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</si>
  <si>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</si>
  <si>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</si>
  <si>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</si>
  <si>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</si>
  <si>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</si>
  <si>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</si>
  <si>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</si>
  <si>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</si>
  <si>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</si>
  <si>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</si>
  <si>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</si>
  <si>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</si>
  <si>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</si>
  <si>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</si>
  <si>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</si>
  <si>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</si>
  <si>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</si>
  <si>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</si>
  <si>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</si>
  <si>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</si>
  <si>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</si>
  <si>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</si>
  <si>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</si>
  <si>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</si>
  <si>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</si>
  <si>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</si>
  <si>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</si>
  <si>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</si>
  <si>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</si>
  <si>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</si>
  <si>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</si>
  <si>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</si>
  <si>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</si>
  <si>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</si>
  <si>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</si>
  <si>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</si>
  <si>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</si>
  <si>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</si>
  <si>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</si>
  <si>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</si>
  <si>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</si>
  <si>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</si>
  <si>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</si>
  <si>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</si>
  <si>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</si>
  <si>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</si>
  <si>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</si>
  <si>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</si>
  <si>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</si>
  <si>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533123210000000002131</t>
  </si>
  <si>
    <t>事业人员支出工资</t>
  </si>
  <si>
    <t>30101</t>
  </si>
  <si>
    <t>基本工资</t>
  </si>
  <si>
    <t>533123210000000002130</t>
  </si>
  <si>
    <t>行政人员支出工资</t>
  </si>
  <si>
    <t>30102</t>
  </si>
  <si>
    <t>津贴补贴</t>
  </si>
  <si>
    <t>30103</t>
  </si>
  <si>
    <t>奖金</t>
  </si>
  <si>
    <t>533123231100001432180</t>
  </si>
  <si>
    <t>行政绩效奖励</t>
  </si>
  <si>
    <t>30107</t>
  </si>
  <si>
    <t>绩效工资</t>
  </si>
  <si>
    <t>533123231100001432181</t>
  </si>
  <si>
    <t>事业绩效奖励</t>
  </si>
  <si>
    <t>533123231100001432193</t>
  </si>
  <si>
    <t>事业人员奖励性绩效改革性补贴</t>
  </si>
  <si>
    <t>533123210000000003440</t>
  </si>
  <si>
    <t>社会保障缴费</t>
  </si>
  <si>
    <t>30108</t>
  </si>
  <si>
    <t>机关事业单位基本养老保险缴费</t>
  </si>
  <si>
    <t>30109</t>
  </si>
  <si>
    <t>职业年金缴费</t>
  </si>
  <si>
    <t>30110</t>
  </si>
  <si>
    <t>职工基本医疗保险缴费</t>
  </si>
  <si>
    <t>30112</t>
  </si>
  <si>
    <t>其他社会保障缴费</t>
  </si>
  <si>
    <t>533123210000000002133</t>
  </si>
  <si>
    <t>30113</t>
  </si>
  <si>
    <t>533123210000000003435</t>
  </si>
  <si>
    <t>一般公用经费</t>
  </si>
  <si>
    <t>30229</t>
  </si>
  <si>
    <t>福利费</t>
  </si>
  <si>
    <t>533123221100000335173</t>
  </si>
  <si>
    <t>公用经费安排的公务接待费</t>
  </si>
  <si>
    <t>30217</t>
  </si>
  <si>
    <t>533123231100001116182</t>
  </si>
  <si>
    <t>公用经费安排的公车购置及运维费</t>
  </si>
  <si>
    <t>30231</t>
  </si>
  <si>
    <t>公务用车运行维护费</t>
  </si>
  <si>
    <t>30201</t>
  </si>
  <si>
    <t>办公费</t>
  </si>
  <si>
    <t>533123231100001116235</t>
  </si>
  <si>
    <t>公用经费安排的生活补助</t>
  </si>
  <si>
    <t>30305</t>
  </si>
  <si>
    <t>生活补助</t>
  </si>
  <si>
    <t>533123251100003747866</t>
  </si>
  <si>
    <t>公用经费安排的工会经费</t>
  </si>
  <si>
    <t>30228</t>
  </si>
  <si>
    <t>工会经费</t>
  </si>
  <si>
    <t>533123210000000002135</t>
  </si>
  <si>
    <t>退休公用经费</t>
  </si>
  <si>
    <t>30215</t>
  </si>
  <si>
    <t>会议费</t>
  </si>
  <si>
    <t>533123221100000335525</t>
  </si>
  <si>
    <t>533123210000000003434</t>
  </si>
  <si>
    <t>公务交通补贴</t>
  </si>
  <si>
    <t>30239</t>
  </si>
  <si>
    <t>其他交通费用</t>
  </si>
  <si>
    <t>533123231100001322762</t>
  </si>
  <si>
    <t>离退休干部党组织书记工作补贴</t>
  </si>
  <si>
    <t>533123231100001537216</t>
  </si>
  <si>
    <t>离退休干部党组织副书记、委员工作补贴</t>
  </si>
  <si>
    <t>533123231100001543062</t>
  </si>
  <si>
    <t>管理事务协管员</t>
  </si>
  <si>
    <t>30199</t>
  </si>
  <si>
    <t>其他工资福利支出</t>
  </si>
  <si>
    <t>533123251100003747823</t>
  </si>
  <si>
    <t>机关事业单位职工遗属生活补助</t>
  </si>
  <si>
    <t>533123231100001119821</t>
  </si>
  <si>
    <t>“三支一扶”大学生工资财政拼配资金</t>
  </si>
  <si>
    <t>533123231100001121059</t>
  </si>
  <si>
    <t>“三支一扶”大学生社会保险单位部分专项资金</t>
  </si>
  <si>
    <t>533123231100001083725</t>
  </si>
  <si>
    <t>企业退休职工独生子女奖励</t>
  </si>
  <si>
    <t>533123231100001083957</t>
  </si>
  <si>
    <t>机关事业单位退休人员养老金统筹外部分</t>
  </si>
  <si>
    <t>30302</t>
  </si>
  <si>
    <t>退休费</t>
  </si>
  <si>
    <t>533123231100001089763</t>
  </si>
  <si>
    <t>机关事业单位提前退休人员住房公积金单位部分资金</t>
  </si>
  <si>
    <t>533123241100002253298</t>
  </si>
  <si>
    <t>机关（工勤）事业单位失业保险单位部分欠费资金</t>
  </si>
  <si>
    <t>533123251100004057862</t>
  </si>
  <si>
    <t>企业退休职工独生子女奖励省级补助资金</t>
  </si>
  <si>
    <t>533123251100004058046</t>
  </si>
  <si>
    <t>2025年高校毕业生“三支一扶”计划中央财政补助资金</t>
  </si>
  <si>
    <t>预算05-1表</t>
  </si>
  <si>
    <t>2025年部门项目支出预算表</t>
  </si>
  <si>
    <t>项目分类</t>
  </si>
  <si>
    <t>项目单位</t>
  </si>
  <si>
    <t>经济科目编码</t>
  </si>
  <si>
    <t>经济科目名称</t>
  </si>
  <si>
    <t>本年拨款</t>
  </si>
  <si>
    <t>其中：本次下达</t>
  </si>
  <si>
    <t>2025年国有企业退休人员社会化管理中央补助资金</t>
  </si>
  <si>
    <t>专项业务类</t>
  </si>
  <si>
    <t>533123251100004039532</t>
  </si>
  <si>
    <t>城乡养老保险工作补助经费</t>
  </si>
  <si>
    <t>533123210000000002326</t>
  </si>
  <si>
    <t>30204</t>
  </si>
  <si>
    <t>手续费</t>
  </si>
  <si>
    <t>30205</t>
  </si>
  <si>
    <t>水费</t>
  </si>
  <si>
    <t>30206</t>
  </si>
  <si>
    <t>电费</t>
  </si>
  <si>
    <t>30207</t>
  </si>
  <si>
    <t>邮电费</t>
  </si>
  <si>
    <t>30211</t>
  </si>
  <si>
    <t>差旅费</t>
  </si>
  <si>
    <t>30213</t>
  </si>
  <si>
    <t>维修（护）费</t>
  </si>
  <si>
    <t>30226</t>
  </si>
  <si>
    <t>劳务费</t>
  </si>
  <si>
    <t>31002</t>
  </si>
  <si>
    <t>办公设备购置</t>
  </si>
  <si>
    <t>城乡养老保险县级配套补助资金</t>
  </si>
  <si>
    <t>民生类</t>
  </si>
  <si>
    <t>533123210000000002252</t>
  </si>
  <si>
    <t>单位资金安排青浦区对口帮扶就业培训经费</t>
  </si>
  <si>
    <t>533123251100003752305</t>
  </si>
  <si>
    <t>30227</t>
  </si>
  <si>
    <t>委托业务费</t>
  </si>
  <si>
    <t>工资福利信息管理决策支持系统运行维护经费</t>
  </si>
  <si>
    <t>533123251100003732846</t>
  </si>
  <si>
    <t>机关事业单位党组织工作经费</t>
  </si>
  <si>
    <t>事业发展类</t>
  </si>
  <si>
    <t>533123221100000382975</t>
  </si>
  <si>
    <t>农民工工资保障应急补助资金</t>
  </si>
  <si>
    <t>533123210000000002201</t>
  </si>
  <si>
    <t>企业退休人员社会化管理补助经费</t>
  </si>
  <si>
    <t>533123210000000002366</t>
  </si>
  <si>
    <t>三支一扶大学生管理工作经费</t>
  </si>
  <si>
    <t>533123241100002253840</t>
  </si>
  <si>
    <t>退休干部党组织工作经费</t>
  </si>
  <si>
    <t>533123231100001132149</t>
  </si>
  <si>
    <t>县级配套就业专项补助资金</t>
  </si>
  <si>
    <t>533123210000000002491</t>
  </si>
  <si>
    <t>小额贷款担保基金财政补助资金</t>
  </si>
  <si>
    <t>533123210000000002449</t>
  </si>
  <si>
    <t>31205</t>
  </si>
  <si>
    <t>利息补贴</t>
  </si>
  <si>
    <t>仲裁监察、就业劳动力转移及社保工作补助经费</t>
  </si>
  <si>
    <t>533123210000000002191</t>
  </si>
  <si>
    <t>预算05-2表</t>
  </si>
  <si>
    <t>单位名称、项目名称</t>
  </si>
  <si>
    <t>项目年度绩效目标</t>
  </si>
  <si>
    <t>一级指标</t>
  </si>
  <si>
    <t>二级指标</t>
  </si>
  <si>
    <t>三级指标</t>
  </si>
  <si>
    <t>指标性质</t>
  </si>
  <si>
    <t>指标值</t>
  </si>
  <si>
    <t>度量单位</t>
  </si>
  <si>
    <t>指标属性</t>
  </si>
  <si>
    <t>指标内容</t>
  </si>
  <si>
    <t>1.国有企业已退休人员管理服务工作与原企业分离。2.国有企业不承担移交后的退休人员社会化管理服务费用。3.国有企业新办理退休人员管理服务工作与原企业分离。及时足额拨付国有企业退休人员社会化管理财政补助资金，加强资金使用管理，的社会效益，结合实际，科学统筹，用好资金。</t>
  </si>
  <si>
    <t>产出指标</t>
  </si>
  <si>
    <t>数量指标</t>
  </si>
  <si>
    <t>人数</t>
  </si>
  <si>
    <t>&gt;=</t>
  </si>
  <si>
    <t>100</t>
  </si>
  <si>
    <t>%</t>
  </si>
  <si>
    <t>定量指标</t>
  </si>
  <si>
    <t>反映国有企业已退休人员管理服务工作与原企业分离的比例</t>
  </si>
  <si>
    <t>时效指标</t>
  </si>
  <si>
    <t>企业退休人员社会化管理经费拨付及时率</t>
  </si>
  <si>
    <t>95</t>
  </si>
  <si>
    <t>反映企业退休人员社会化管理经费拨付及时率</t>
  </si>
  <si>
    <t>成本指标</t>
  </si>
  <si>
    <t>经济成本指标</t>
  </si>
  <si>
    <t>=</t>
  </si>
  <si>
    <t>万元</t>
  </si>
  <si>
    <t>中央对企业退人员补助</t>
  </si>
  <si>
    <t>效益指标</t>
  </si>
  <si>
    <t>社会效益</t>
  </si>
  <si>
    <t>社区慰问企业退休职工、开展活动</t>
  </si>
  <si>
    <t>次</t>
  </si>
  <si>
    <t>反映社区慰问企业退休职工、开展活动场次</t>
  </si>
  <si>
    <t>满意度指标</t>
  </si>
  <si>
    <t>服务对象满意度</t>
  </si>
  <si>
    <t>享受对象满意度</t>
  </si>
  <si>
    <t>90</t>
  </si>
  <si>
    <t>反映享受对象满意度</t>
  </si>
  <si>
    <t>为使城乡居民养老保险工作有序有效推进，促进工作规范化管理，切实解决基层经办机构工作场地、设施设备、平台建设及工作经费。州、县（市）人民政府按上年实际参保人数每人每年4元安排工作经费。其中州级按全州实际参保人数每人每年1元列入财政预算，县（市）按实际参保人数每人每年3元列入财政预算。</t>
  </si>
  <si>
    <t>质量指标</t>
  </si>
  <si>
    <t>城乡养老保险工作经费使用达标率</t>
  </si>
  <si>
    <t>反映城乡养老保险工作经费费使用达标率</t>
  </si>
  <si>
    <t>城乡养老保险工作经费费使用及时率</t>
  </si>
  <si>
    <t>反映城乡养老保险工作经费费使用及时率</t>
  </si>
  <si>
    <t>行政效能水平提升</t>
  </si>
  <si>
    <t>有效提升</t>
  </si>
  <si>
    <t>年</t>
  </si>
  <si>
    <t>反映行政效能水平提升情况。</t>
  </si>
  <si>
    <t>受益对象满意度</t>
  </si>
  <si>
    <t>反映受益对象满意度</t>
  </si>
  <si>
    <t>扎实抓好农民工工资支付等作为当前我县劳动保障监察工作重点。主动作为，做好维稳工作。坚持“提早介入、教育疏导、区别对待、快速处理、就地解决”；坚持大案、要案“快立、快查、快结”的原则，及时受理、查处各类信访、投诉案件；坚持做到高效、及时、快速处理劳资矛盾和信访件，排除不稳定因素，预防和防止重特大突发性情况发生，全力维护盈江和谐劳动关系和社会稳定，今年国家已将贫困劳动力就业情况作为年度脱贫攻坚成效考核重要内容，要求数据精准，做好贫困劳动力转移就业数据对比核实工作。</t>
  </si>
  <si>
    <t>仲裁监察就业劳动力转移及就业社保补助经费使用达标率</t>
  </si>
  <si>
    <t>反映仲裁监察就业劳动力转移及就业社保补助经费使用达标率</t>
  </si>
  <si>
    <t>扎实抓好农民工工资支付等作为当前我县劳动保障监察工作重点。主动作为，做好维稳工作。坚持“提早介入、教育疏导、区别对待、快速处理、就地解决”；坚持大案、要案“快立、快查、快结”的原则，及时受理、查处各类信访、投诉案件；坚持做到高效、及时、快速处理劳资矛盾和信访件，排除不稳定因素，预防和防止重、特大突发性情况发生，全力维护盈江和谐劳动关系和社会稳定，今年国家已将贫困劳动力就业情况作为年度脱贫攻坚成效考核重要内容，要求数据精准，做好贫困劳动力转移就业数据对比核实工作。</t>
  </si>
  <si>
    <t>仲裁监察就业劳动力转移及就业社保补助经费使用及时率</t>
  </si>
  <si>
    <t>反映仲裁监察就业劳动力转移及就业社保补助经费使用及时率</t>
  </si>
  <si>
    <t>定性指标</t>
  </si>
  <si>
    <t>反映行政效能水平提升情况</t>
  </si>
  <si>
    <t>三支一扶大学生在服务期间三支一扶工作所需考试、宣传、培训、走访慰问等经费开支纳入财政预算，确保各项工作正常开展</t>
  </si>
  <si>
    <t>三支一扶大学生人员数</t>
  </si>
  <si>
    <t>人</t>
  </si>
  <si>
    <t>反映部门（单位）实际三支一扶大学生人员数量</t>
  </si>
  <si>
    <t>三支一扶大学生管理工作经费使用达标率</t>
  </si>
  <si>
    <t>反映三支一扶大学生管理工作经费使用是否达标。</t>
  </si>
  <si>
    <t>三支一扶大学生管理工作经费使用及时率</t>
  </si>
  <si>
    <t>反映三支一扶大学生管理工作经费使用及时率</t>
  </si>
  <si>
    <t>三支一扶大学生满意度</t>
  </si>
  <si>
    <t>反映三支一扶大学生社会保险对象满意度。</t>
  </si>
  <si>
    <t>根据盈组[2021]44号文件精神各地各单位要形成智慧党建人、财、物保障机制，把智慧党建经费纳入各级财政预算；机关事业单位党组织工作经费按每名党员不低于200元标准列入年度经费预算。</t>
  </si>
  <si>
    <t>机关事业单位党组织工作费享受人员数</t>
  </si>
  <si>
    <t>45</t>
  </si>
  <si>
    <t>反映部门（单位）实际机关事业单位党组织工作费享受人员数人员数量。</t>
  </si>
  <si>
    <t>机关事业单位党组织工作费达标率</t>
  </si>
  <si>
    <t>反映机关事业单位党组织工作费是否达标</t>
  </si>
  <si>
    <t>机关事业单位党组织工作费使用及时率</t>
  </si>
  <si>
    <t>反映机关事业单位党组织工作费使用及时率</t>
  </si>
  <si>
    <t>享受人员满意度</t>
  </si>
  <si>
    <t>反映三支一扶大学生社会保险对享受人员满意度。</t>
  </si>
  <si>
    <t>人才就业中心鼓励各类企业在法律、法规规定的范围内，通过兴办产业或者拓展经营，增加就业岗位。发展劳动密集型产业、服务业，扶持中小企业，多渠道、多方式增加就业岗位。鼓励、支持、引导非公有制经济发展，扩大就业，增加就业岗位。</t>
  </si>
  <si>
    <t>城镇新增就业人数增长率</t>
  </si>
  <si>
    <t>用以反映和考核项目完成情况。
城镇新增就业人数增长率=（本年度城镇新增就业人数-2021年城镇新增就业人数）/2021年城镇新增就业人数。</t>
  </si>
  <si>
    <t>就业专项补助资金使用达标率</t>
  </si>
  <si>
    <t>反映就业专项补助资金使用达标率</t>
  </si>
  <si>
    <t>农村劳动力培训及时率</t>
  </si>
  <si>
    <t>反映农村劳动力培训及时率</t>
  </si>
  <si>
    <t>反映受益对象的满意度</t>
  </si>
  <si>
    <t>2025年盈江县级承担丧葬抚恤费补助1750人：3003000元。
1750人×1716人/元=3003000元</t>
  </si>
  <si>
    <t>2025年县级承担城乡居民养老丧葬补助金人数</t>
  </si>
  <si>
    <t>1750</t>
  </si>
  <si>
    <t>反映2025年县级承担城乡居民养老丧葬补助金人数数量。</t>
  </si>
  <si>
    <t>2025年县级承担城乡居民养老丧葬补助金达标率</t>
  </si>
  <si>
    <t>反映2025年县级承担城乡居民养老丧葬补助金达标率</t>
  </si>
  <si>
    <t>2025年县级承担城乡居民养老丧葬补助金发放及时率</t>
  </si>
  <si>
    <t>反映2025年县级承担城乡居民养老丧葬补助金发放及时率</t>
  </si>
  <si>
    <t>丧葬补助金受益家属满意度</t>
  </si>
  <si>
    <t>反映享受对象满意度。</t>
  </si>
  <si>
    <t>为加快建立我省普惠金融服务和保障体系，加强普惠金融发展专项资金管理，提高财政资金使用效益，保障农民、小微企业，城镇低收入人群等我省普惠金融重点服务对象的基础金融服务可得性和适用性，进一步加大创业担保贷款贴息力度全力支持重点群体创业就业。</t>
  </si>
  <si>
    <t>年度创业扶持任务完成率</t>
  </si>
  <si>
    <t>项目每年实际完成扶持创业人员的年度目标，每年实际完成新增贷款发放额度的任务目标。</t>
  </si>
  <si>
    <t>创业担保贷款回收率</t>
  </si>
  <si>
    <t>创业担保贷款回收情况。</t>
  </si>
  <si>
    <t>资金拨付及时率</t>
  </si>
  <si>
    <t>反映资金拨付的及时性情况。资金拨付及时率=及时拨付资金额/应拨付资金额*100%</t>
  </si>
  <si>
    <t>“贷免扶补”创业人数增长率</t>
  </si>
  <si>
    <t>3.4</t>
  </si>
  <si>
    <t>通过项目实施，推动全县新注册个体工商户户数的增长情况
推动个体工商户新增情况得分=本年度个体工商户较上年增长比例</t>
  </si>
  <si>
    <t>加快构建发展和谐劳动关系的体制机制，加快健全劳动关系协调机制、劳动人事争议调处机制和劳动保障监察执法机制，加强劳动者权益保护，逐步建立规范有序、公正合理、互利互赢、和谐稳定的新型劳动关系。全面推进劳动用工备案制度建设，加强对企业劳动用工的动态管理</t>
  </si>
  <si>
    <t>应急工资储备数</t>
  </si>
  <si>
    <t>反映农民工工资保障应急补助资金储备数</t>
  </si>
  <si>
    <t>农民工工资应急补助及时率</t>
  </si>
  <si>
    <t>反映农民工工资保障应急补助资金及时率</t>
  </si>
  <si>
    <t>农民工工资应急保障率</t>
  </si>
  <si>
    <t>对维护社会稳定的促进作用</t>
  </si>
  <si>
    <t>明显</t>
  </si>
  <si>
    <t>农民工 满意度</t>
  </si>
  <si>
    <t>95%</t>
  </si>
  <si>
    <t>根据《中华人民共和国预算法》《国务院关于进一步深化预算管理制度改革的意见》和云南省预算管理一体化改革实施要求，各类收入纳入部门或单位预算，未纳入预算的收入不得安排支出</t>
  </si>
  <si>
    <t>享受创业培训补贴人员数量</t>
  </si>
  <si>
    <t>250</t>
  </si>
  <si>
    <t>反映享受创业培训补贴人员数量</t>
  </si>
  <si>
    <t>就业培训资金及时率</t>
  </si>
  <si>
    <t>反映就业培训资金及时率</t>
  </si>
  <si>
    <t>反映对维护社会稳定的促进作用</t>
  </si>
  <si>
    <t>265个盈江县事业单位使用系统管理人员工资信息。通过系统采集、传输、存储，使传统工资福利信息管理走上了现代科技的“信息高速公路”。各单位可通过系统上报各种资料、登记工资台账、进行网上审核，大幅度降低了各单位的人力成本和时间成本，推进了工资管理工作的信息化建设。</t>
  </si>
  <si>
    <t>使用系统单位</t>
  </si>
  <si>
    <t>265</t>
  </si>
  <si>
    <t>个</t>
  </si>
  <si>
    <t>反映盈江县事业单位使用系统</t>
  </si>
  <si>
    <t>265个盈江县事业单位使用系统管理人员工资信息。通过系统采集、传输、存储，使传统工资福利信息管理走上了现代科技的“信息高速公路”。各单位可通过系统上报各种资料、登记工资台帐、进行网上审核，大幅度降低了各单位的人力成本和时间成本，推进了工资管理工作的信息化建设。</t>
  </si>
  <si>
    <t>在加快我县事业单位工资福利工作信息化进程的同时，能有效保证工资发放的及时性和准确性，最大程度上节省人力物力和时间成本</t>
  </si>
  <si>
    <t>作用明显</t>
  </si>
  <si>
    <t>反映减少纸质审批程序，降低人工差错，节省单位人力成本和时间成本，极大地提高机关事业单位工资发放的准确率和工作效率</t>
  </si>
  <si>
    <t>盈江县事业单位满意度</t>
  </si>
  <si>
    <t>反映使用系统单位满意度</t>
  </si>
  <si>
    <t>根据德宏州劳动和社会保障局 德宏州财政局关于转发《云南省劳动和社会保障厅 云南省财政厅关于印发&lt;云南省企业退休人员社会化管理服务经费管理使用暂行办法&gt;的通知》的通知（德劳社 [2005]56号）文件，德宏州财政局转发云南省财政厅云南省国资委关于支持地方做好国有企业退休人员社会化管理工作的通知（德财资[2020]43号）文件企业退休人员活动经费由省、州、县分级承担，开展企业退休人员文体活动、节日慰问各项活动。</t>
  </si>
  <si>
    <t>企业退休人员社会化管理经费享受人员数</t>
  </si>
  <si>
    <t>4196</t>
  </si>
  <si>
    <t>反映实际享受企业退休人员社会化管理经费享受人员数量。</t>
  </si>
  <si>
    <t>企业退休人员社会化管理经费达标率</t>
  </si>
  <si>
    <t>反映企业退休人员社会化管理经费使用达标率。</t>
  </si>
  <si>
    <t>企业退休人员社会化管理经费及时率</t>
  </si>
  <si>
    <t>反映企业退休人员社会化管理经费使用及时率。</t>
  </si>
  <si>
    <t>享受退休社会化管理经费人员满意度</t>
  </si>
  <si>
    <t>反映享受退休社会化管理经费人员满意度</t>
  </si>
  <si>
    <t>为切实加强离退休干部党组织建设，按照中共德宏州委组织部、州委老干部局、州财政局《关于明确州级机关事业单位离退休干部党组织工作经费保障标准的通知》（德老发[2018]59号要求），现就业明确县级机关事业离退休干部党组织工作经费保障标准的有关事项。</t>
  </si>
  <si>
    <t>退休干部党组织工作经费享受人员数</t>
  </si>
  <si>
    <t>反映退休干部党组织工作经费享受人员数</t>
  </si>
  <si>
    <t>为切实加强离退休干部党组织建设，按照中共德宏州委组织部、州委老干局、州财政局《关于明确州级机关事业单位离退休干部党组织工作经费保障标准的通知》（德老发[2018]59号要求），现就业明确县级机关事业离退休干部党组织工作经费保障标准的有关事项。</t>
  </si>
  <si>
    <t>退休干部党组织工作经费达标率</t>
  </si>
  <si>
    <t>反映退休干部党组织工作经费使用达标率</t>
  </si>
  <si>
    <t>退休干部党组织工作经费使用及时率</t>
  </si>
  <si>
    <t>反映退休干部党组织工作经费使用及时率</t>
  </si>
  <si>
    <t>反映享受人员满意度。</t>
  </si>
  <si>
    <t>预算06表</t>
  </si>
  <si>
    <t>政府性基金预算支出预算表</t>
  </si>
  <si>
    <t>单位名称：德宏傣族景颇族自治州残疾人联合会</t>
  </si>
  <si>
    <t>本年政府性基金预算支出</t>
  </si>
  <si>
    <t>合  计</t>
  </si>
  <si>
    <t>说明：盈江县人力资源和社会保障局2025年无政府基金支出预算，故公开空表。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</si>
  <si>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</si>
  <si>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</si>
  <si>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</si>
  <si>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</si>
  <si>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</si>
  <si>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</si>
  <si>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</si>
  <si>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</si>
  <si>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</si>
  <si>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</si>
  <si>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</si>
  <si>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</si>
  <si>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车辆燃油费</t>
  </si>
  <si>
    <t>车辆加油、添加燃料服务</t>
  </si>
  <si>
    <t>辆</t>
  </si>
  <si>
    <t>车辆维修费</t>
  </si>
  <si>
    <t>车辆维修和保养服务</t>
  </si>
  <si>
    <t>预算08表</t>
  </si>
  <si>
    <t>政府购买服务项目</t>
  </si>
  <si>
    <t>政府购买服务目录</t>
  </si>
  <si>
    <r>
      <rPr>
        <sz val="12"/>
        <color rgb="FF000000"/>
        <rFont val="宋体"/>
        <charset val="134"/>
      </rPr>
      <t>说明：盈江县人力资源和社会保障局</t>
    </r>
    <r>
      <rPr>
        <sz val="12"/>
        <color rgb="FF000000"/>
        <rFont val="Calibri"/>
        <charset val="134"/>
      </rPr>
      <t>2025</t>
    </r>
    <r>
      <rPr>
        <sz val="12"/>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</si>
  <si>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</si>
  <si>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</si>
  <si>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</si>
  <si>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</si>
  <si>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</si>
  <si>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</si>
  <si>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</si>
  <si>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</si>
  <si>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</si>
  <si>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</si>
  <si>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</si>
  <si>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</si>
  <si>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</si>
  <si>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</si>
  <si>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</si>
  <si>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</si>
  <si>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</si>
  <si>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</si>
  <si>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</si>
  <si>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</si>
  <si>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</si>
  <si>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说明：盈江县人力资源和社会保障局</t>
    </r>
    <r>
      <rPr>
        <sz val="11"/>
        <color rgb="FF000000"/>
        <rFont val="Calibri"/>
        <charset val="134"/>
      </rPr>
      <t>2025</t>
    </r>
    <r>
      <rPr>
        <sz val="11"/>
        <color rgb="FF000000"/>
        <rFont val="宋体"/>
        <charset val="134"/>
      </rPr>
      <t>年无县对下转移支付预算，故公开空表。</t>
    </r>
  </si>
  <si>
    <t>预算09-2表</t>
  </si>
  <si>
    <t>说明：盈江县人力资源和社会保障局2025年无县对下转移支付预算，故公开空表。</t>
  </si>
  <si>
    <t>预算10表</t>
  </si>
  <si>
    <t>资产类别</t>
  </si>
  <si>
    <t>资产分类代码.名称</t>
  </si>
  <si>
    <t>资产名称</t>
  </si>
  <si>
    <t>计量单位</t>
  </si>
  <si>
    <t>财政部门批复数（元）</t>
  </si>
  <si>
    <t>单价</t>
  </si>
  <si>
    <t>金额</t>
  </si>
  <si>
    <t>说明：盈江县人力资源和社会保障局2025年无新增资产配置，故公开空表。</t>
  </si>
  <si>
    <t>预算11表</t>
  </si>
  <si>
    <t>上级补助</t>
  </si>
  <si>
    <t>国有企业退休人员社会化管理财政省级补助资金</t>
  </si>
  <si>
    <t>提前下达2025年中央就业财政补助资金</t>
  </si>
  <si>
    <t>盈江县2025年脱贫人口（含监测帮扶对象）一次性往返交通补助资金</t>
  </si>
  <si>
    <t>盈江县2025年乡村公益性岗位补助资金</t>
  </si>
  <si>
    <t>预算12表</t>
  </si>
  <si>
    <t>项目级次</t>
  </si>
  <si>
    <t>1112 事业人员支出工资</t>
  </si>
  <si>
    <t>本级</t>
  </si>
  <si>
    <t>112 社会保障缴费</t>
  </si>
  <si>
    <t>113 住房公积金</t>
  </si>
  <si>
    <t>114 对个人和家庭的补助</t>
  </si>
  <si>
    <t>311 专项业务类</t>
  </si>
  <si>
    <t>312 民生类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</si>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</sst>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0.00;\-#,##0.00;;@"/>
    <numFmt numFmtId="178" formatCode="yyyy/mm/dd\ hh:mm:ss"/>
    <numFmt numFmtId="179" formatCode="yyyy/mm/dd"/>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2"/>
      <color rgb="FF000000"/>
      <name val="宋体"/>
      <charset val="134"/>
    </font>
    <font>
      <sz val="12"/>
      <color rgb="FF000000"/>
      <name val="Calibri"/>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6"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8"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179" fontId="1" fillId="0" borderId="7">
      <alignment horizontal="right" vertical="center"/>
    </xf>
    <xf numFmtId="0" fontId="27" fillId="0" borderId="0" applyNumberFormat="0" applyFill="0" applyBorder="0" applyAlignment="0" applyProtection="0">
      <alignment vertical="center"/>
    </xf>
    <xf numFmtId="0" fontId="21" fillId="7" borderId="17"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25" fillId="9" borderId="0" applyNumberFormat="0" applyBorder="0" applyAlignment="0" applyProtection="0">
      <alignment vertical="center"/>
    </xf>
    <xf numFmtId="0" fontId="28" fillId="0" borderId="19" applyNumberFormat="0" applyFill="0" applyAlignment="0" applyProtection="0">
      <alignment vertical="center"/>
    </xf>
    <xf numFmtId="0" fontId="25" fillId="10" borderId="0" applyNumberFormat="0" applyBorder="0" applyAlignment="0" applyProtection="0">
      <alignment vertical="center"/>
    </xf>
    <xf numFmtId="0" fontId="34" fillId="11" borderId="20" applyNumberFormat="0" applyAlignment="0" applyProtection="0">
      <alignment vertical="center"/>
    </xf>
    <xf numFmtId="0" fontId="35" fillId="11" borderId="16" applyNumberFormat="0" applyAlignment="0" applyProtection="0">
      <alignment vertical="center"/>
    </xf>
    <xf numFmtId="0" fontId="36" fillId="12" borderId="21"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6" fontId="1" fillId="0" borderId="7">
      <alignment horizontal="right" vertical="center"/>
    </xf>
    <xf numFmtId="180" fontId="1" fillId="0" borderId="7">
      <alignment horizontal="right" vertical="center"/>
    </xf>
  </cellStyleXfs>
  <cellXfs count="19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4"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protection locked="0"/>
    </xf>
    <xf numFmtId="0" fontId="7" fillId="0" borderId="0" xfId="0" applyFont="1" applyAlignment="1">
      <alignment horizontal="center" vertical="top"/>
    </xf>
    <xf numFmtId="0" fontId="7" fillId="0" borderId="0" xfId="0" applyFont="1" applyBorder="1" applyAlignment="1">
      <alignment horizontal="center"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5" fillId="0" borderId="9" xfId="0" applyFont="1" applyBorder="1" applyAlignment="1">
      <alignment horizontal="center" vertical="top"/>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7" xfId="0" applyFont="1" applyBorder="1" applyAlignment="1" applyProtection="1">
      <alignment horizontal="center" vertical="center" wrapText="1"/>
      <protection locked="0"/>
    </xf>
    <xf numFmtId="0" fontId="5" fillId="0" borderId="0" xfId="0" applyFont="1" applyBorder="1">
      <alignment vertical="top"/>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7" fillId="0" borderId="0" xfId="0" applyFont="1" applyBorder="1">
      <alignment vertical="top"/>
    </xf>
    <xf numFmtId="0" fontId="8"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3" xfId="0" applyBorder="1" applyAlignment="1">
      <alignment horizontal="center" vertical="center"/>
    </xf>
    <xf numFmtId="0" fontId="5" fillId="0" borderId="13"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3"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vertical="top"/>
    </xf>
    <xf numFmtId="0" fontId="9" fillId="0" borderId="0" xfId="0" applyFont="1" applyBorder="1" applyAlignment="1" applyProtection="1">
      <alignment horizontal="right" vertical="top"/>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1" xfId="0" applyNumberFormat="1" applyFont="1" applyBorder="1" applyAlignment="1" applyProtection="1">
      <alignment horizontal="right" vertical="center"/>
      <protection locked="0"/>
    </xf>
    <xf numFmtId="0" fontId="2" fillId="0" borderId="8" xfId="0" applyFont="1" applyBorder="1" applyAlignment="1" applyProtection="1">
      <alignment horizontal="center" vertical="center"/>
      <protection locked="0"/>
    </xf>
    <xf numFmtId="4" fontId="4" fillId="0" borderId="8" xfId="0" applyNumberFormat="1" applyFont="1" applyBorder="1" applyAlignment="1" applyProtection="1">
      <alignment horizontal="right" vertical="center"/>
      <protection locked="0"/>
    </xf>
    <xf numFmtId="4" fontId="4" fillId="0" borderId="4" xfId="0" applyNumberFormat="1" applyFont="1" applyBorder="1" applyAlignment="1" applyProtection="1">
      <alignment horizontal="right" vertical="center" wrapText="1"/>
      <protection locked="0"/>
    </xf>
    <xf numFmtId="49" fontId="13" fillId="0" borderId="0" xfId="53" applyFont="1" applyBorder="1">
      <alignment horizontal="left" vertical="center" wrapText="1"/>
    </xf>
    <xf numFmtId="49" fontId="14" fillId="0" borderId="0" xfId="53" applyFont="1" applyBorder="1" applyAlignment="1">
      <alignment horizontal="center" vertical="center" wrapText="1"/>
    </xf>
    <xf numFmtId="49" fontId="13" fillId="0" borderId="7" xfId="53" applyFont="1" applyAlignment="1">
      <alignment horizontal="center" vertical="center" wrapText="1"/>
    </xf>
    <xf numFmtId="49" fontId="13" fillId="0" borderId="7" xfId="53" applyFont="1">
      <alignment horizontal="left" vertical="center" wrapText="1"/>
    </xf>
    <xf numFmtId="49" fontId="13" fillId="0" borderId="0" xfId="53"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5" fillId="0" borderId="0" xfId="0" applyBorder="1">
      <alignment vertical="top"/>
    </xf>
    <xf numFmtId="0" fontId="14" fillId="0" borderId="0" xfId="0" applyFont="1" applyBorder="1" applyAlignment="1">
      <alignment horizontal="center" vertical="center"/>
    </xf>
    <xf numFmtId="0" fontId="15" fillId="0" borderId="7" xfId="0" applyBorder="1" applyAlignment="1">
      <alignment horizontal="center" vertical="center" wrapText="1"/>
    </xf>
    <xf numFmtId="0" fontId="15" fillId="0" borderId="7" xfId="0" applyBorder="1" applyAlignment="1">
      <alignment horizontal="center" vertical="center"/>
    </xf>
    <xf numFmtId="0" fontId="15"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6" fillId="0" borderId="0" xfId="0" applyFont="1" applyBorder="1" applyAlignment="1">
      <alignment horizontal="center" vertical="center" wrapText="1"/>
    </xf>
    <xf numFmtId="0" fontId="5" fillId="0" borderId="0" xfId="0" applyBorder="1" applyAlignment="1">
      <alignment horizontal="left" vertical="top"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4" fontId="7" fillId="0" borderId="7" xfId="0" applyNumberFormat="1" applyFont="1" applyBorder="1" applyAlignment="1">
      <alignment vertical="center"/>
    </xf>
    <xf numFmtId="4" fontId="7" fillId="0" borderId="2" xfId="0" applyNumberFormat="1" applyFont="1" applyBorder="1" applyAlignment="1">
      <alignment vertical="center"/>
    </xf>
    <xf numFmtId="49" fontId="14" fillId="0" borderId="0" xfId="0" applyNumberFormat="1" applyFont="1" applyBorder="1" applyAlignment="1">
      <alignment horizontal="center" vertical="center" wrapText="1"/>
    </xf>
    <xf numFmtId="49" fontId="15"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7"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XFD1048576"/>
    </sheetView>
  </sheetViews>
  <sheetFormatPr defaultColWidth="10.2857142857143" defaultRowHeight="15" customHeight="1" outlineLevelCol="3"/>
  <cols>
    <col min="1" max="4" width="33.2857142857143" customWidth="1"/>
  </cols>
  <sheetData>
    <row r="1" ht="18.75" customHeight="1" spans="1:4">
      <c r="A1" s="186"/>
      <c r="B1" s="186"/>
      <c r="C1" s="186"/>
      <c r="D1" s="187" t="s">
        <v>0</v>
      </c>
    </row>
    <row r="2" ht="42" customHeight="1" spans="1:4">
      <c r="A2" s="188" t="str">
        <f>"2025"&amp;"年部门财务收支预算总表"</f>
        <v>2025年部门财务收支预算总表</v>
      </c>
      <c r="B2" s="188"/>
      <c r="C2" s="188"/>
      <c r="D2" s="188"/>
    </row>
    <row r="3" ht="18.75" customHeight="1" spans="1:4">
      <c r="A3" s="144" t="str">
        <f>"单位名称："&amp;"盈江县人力资源和社会保障局"</f>
        <v>单位名称：盈江县人力资源和社会保障局</v>
      </c>
      <c r="B3" s="144"/>
      <c r="C3" s="145"/>
      <c r="D3" s="189" t="s">
        <v>1</v>
      </c>
    </row>
    <row r="4" ht="18.75" customHeight="1" spans="1:4">
      <c r="A4" s="145" t="s">
        <v>2</v>
      </c>
      <c r="B4" s="145"/>
      <c r="C4" s="145" t="s">
        <v>3</v>
      </c>
      <c r="D4" s="145"/>
    </row>
    <row r="5" ht="18.75" customHeight="1" spans="1:4">
      <c r="A5" s="145" t="s">
        <v>4</v>
      </c>
      <c r="B5" s="145" t="s">
        <v>5</v>
      </c>
      <c r="C5" s="145" t="s">
        <v>6</v>
      </c>
      <c r="D5" s="145" t="s">
        <v>5</v>
      </c>
    </row>
    <row r="6" ht="18.75" customHeight="1" spans="1:4">
      <c r="A6" s="144" t="s">
        <v>7</v>
      </c>
      <c r="B6" s="146">
        <v>142876592.03</v>
      </c>
      <c r="C6" s="144" t="str">
        <f>"一"&amp;"、"&amp;"一般公共服务支出"</f>
        <v>一、一般公共服务支出</v>
      </c>
      <c r="D6" s="146">
        <v>8400</v>
      </c>
    </row>
    <row r="7" ht="18.75" customHeight="1" spans="1:4">
      <c r="A7" s="144" t="s">
        <v>8</v>
      </c>
      <c r="B7" s="146"/>
      <c r="C7" s="144" t="str">
        <f>"二"&amp;"、"&amp;"社会保障和就业支出"</f>
        <v>二、社会保障和就业支出</v>
      </c>
      <c r="D7" s="146">
        <v>139615881.97</v>
      </c>
    </row>
    <row r="8" ht="18.75" customHeight="1" spans="1:4">
      <c r="A8" s="144" t="s">
        <v>9</v>
      </c>
      <c r="B8" s="146">
        <v>90000</v>
      </c>
      <c r="C8" s="144" t="str">
        <f>"三"&amp;"、"&amp;"卫生健康支出"</f>
        <v>三、卫生健康支出</v>
      </c>
      <c r="D8" s="146">
        <v>482965.06</v>
      </c>
    </row>
    <row r="9" ht="18.75" customHeight="1" spans="1:4">
      <c r="A9" s="144" t="s">
        <v>10</v>
      </c>
      <c r="B9" s="146"/>
      <c r="C9" s="144" t="str">
        <f>"四"&amp;"、"&amp;"农林水支出"</f>
        <v>四、农林水支出</v>
      </c>
      <c r="D9" s="146">
        <v>2937856</v>
      </c>
    </row>
    <row r="10" ht="18.75" customHeight="1" spans="1:4">
      <c r="A10" s="144" t="s">
        <v>11</v>
      </c>
      <c r="B10" s="146">
        <v>800000</v>
      </c>
      <c r="C10" s="144" t="str">
        <f>"五"&amp;"、"&amp;"住房保障支出"</f>
        <v>五、住房保障支出</v>
      </c>
      <c r="D10" s="146">
        <v>631489</v>
      </c>
    </row>
    <row r="11" ht="18.75" customHeight="1" spans="1:4">
      <c r="A11" s="144" t="s">
        <v>12</v>
      </c>
      <c r="B11" s="146"/>
      <c r="C11" s="144" t="str">
        <f>"六"&amp;"、"&amp;"国有资本经营预算支出"</f>
        <v>六、国有资本经营预算支出</v>
      </c>
      <c r="D11" s="146">
        <v>90000</v>
      </c>
    </row>
    <row r="12" ht="18.75" customHeight="1" spans="1:4">
      <c r="A12" s="144" t="s">
        <v>13</v>
      </c>
      <c r="B12" s="146"/>
      <c r="C12" s="144"/>
      <c r="D12" s="146"/>
    </row>
    <row r="13" ht="18.75" customHeight="1" spans="1:4">
      <c r="A13" s="144" t="s">
        <v>14</v>
      </c>
      <c r="B13" s="146"/>
      <c r="C13" s="144"/>
      <c r="D13" s="146"/>
    </row>
    <row r="14" ht="18.75" customHeight="1" spans="1:4">
      <c r="A14" s="144" t="s">
        <v>15</v>
      </c>
      <c r="B14" s="146"/>
      <c r="C14" s="144"/>
      <c r="D14" s="146"/>
    </row>
    <row r="15" ht="18.75" customHeight="1" spans="1:4">
      <c r="A15" s="144" t="s">
        <v>16</v>
      </c>
      <c r="B15" s="146">
        <v>800000</v>
      </c>
      <c r="C15" s="144"/>
      <c r="D15" s="146"/>
    </row>
    <row r="16" ht="18.75" customHeight="1" spans="1:4">
      <c r="A16" s="144"/>
      <c r="B16" s="146"/>
      <c r="C16" s="144"/>
      <c r="D16" s="146"/>
    </row>
    <row r="17" ht="18.75" customHeight="1" spans="1:4">
      <c r="A17" s="144"/>
      <c r="B17" s="146"/>
      <c r="C17" s="144"/>
      <c r="D17" s="146"/>
    </row>
    <row r="18" ht="18.75" customHeight="1" spans="1:4">
      <c r="A18" s="144"/>
      <c r="B18" s="146"/>
      <c r="C18" s="144"/>
      <c r="D18" s="146"/>
    </row>
    <row r="19" ht="18.75" customHeight="1" spans="1:4">
      <c r="A19" s="144"/>
      <c r="B19" s="146"/>
      <c r="C19" s="144"/>
      <c r="D19" s="146"/>
    </row>
    <row r="20" ht="18.75" customHeight="1" spans="1:4">
      <c r="A20" s="144"/>
      <c r="B20" s="146"/>
      <c r="C20" s="144"/>
      <c r="D20" s="146"/>
    </row>
    <row r="21" ht="18.75" customHeight="1" spans="1:4">
      <c r="A21" s="144"/>
      <c r="B21" s="146"/>
      <c r="C21" s="144"/>
      <c r="D21" s="146"/>
    </row>
    <row r="22" ht="18.75" customHeight="1" spans="1:4">
      <c r="A22" s="144"/>
      <c r="B22" s="146"/>
      <c r="C22" s="144"/>
      <c r="D22" s="146"/>
    </row>
    <row r="23" ht="18.75" customHeight="1" spans="1:4">
      <c r="A23" s="144"/>
      <c r="B23" s="146"/>
      <c r="C23" s="144"/>
      <c r="D23" s="146"/>
    </row>
    <row r="24" ht="18.75" customHeight="1" spans="1:4">
      <c r="A24" s="144"/>
      <c r="B24" s="146"/>
      <c r="C24" s="144"/>
      <c r="D24" s="146"/>
    </row>
    <row r="25" ht="18.75" customHeight="1" spans="1:4">
      <c r="A25" s="144"/>
      <c r="B25" s="146"/>
      <c r="C25" s="144"/>
      <c r="D25" s="146"/>
    </row>
    <row r="26" ht="18.75" customHeight="1" spans="1:4">
      <c r="A26" s="144"/>
      <c r="B26" s="146"/>
      <c r="C26" s="144"/>
      <c r="D26" s="146"/>
    </row>
    <row r="27" ht="18.75" customHeight="1" spans="1:4">
      <c r="A27" s="144"/>
      <c r="B27" s="146"/>
      <c r="C27" s="144"/>
      <c r="D27" s="146"/>
    </row>
    <row r="28" ht="18.75" customHeight="1" spans="1:4">
      <c r="A28" s="144"/>
      <c r="B28" s="146"/>
      <c r="C28" s="144"/>
      <c r="D28" s="146"/>
    </row>
    <row r="29" ht="18.75" customHeight="1" spans="1:4">
      <c r="A29" s="144"/>
      <c r="B29" s="146"/>
      <c r="C29" s="144"/>
      <c r="D29" s="146"/>
    </row>
    <row r="30" ht="18.75" customHeight="1" spans="1:4">
      <c r="A30" s="144"/>
      <c r="B30" s="146"/>
      <c r="C30" s="144"/>
      <c r="D30" s="146"/>
    </row>
    <row r="31" ht="18.75" customHeight="1" spans="1:4">
      <c r="A31" s="144"/>
      <c r="B31" s="146"/>
      <c r="C31" s="144"/>
      <c r="D31" s="146"/>
    </row>
    <row r="32" ht="18.75" customHeight="1" spans="1:4">
      <c r="A32" s="144" t="s">
        <v>17</v>
      </c>
      <c r="B32" s="146">
        <v>143766592.03</v>
      </c>
      <c r="C32" s="144" t="s">
        <v>18</v>
      </c>
      <c r="D32" s="146">
        <v>143766592.03</v>
      </c>
    </row>
    <row r="33" ht="18.75" customHeight="1" spans="1:4">
      <c r="A33" s="144" t="s">
        <v>19</v>
      </c>
      <c r="B33" s="146"/>
      <c r="C33" s="144" t="s">
        <v>20</v>
      </c>
      <c r="D33" s="146"/>
    </row>
    <row r="34" ht="18.75" customHeight="1" spans="1:4">
      <c r="A34" s="144" t="s">
        <v>21</v>
      </c>
      <c r="B34" s="146"/>
      <c r="C34" s="144" t="s">
        <v>21</v>
      </c>
      <c r="D34" s="146"/>
    </row>
    <row r="35" ht="18.75" customHeight="1" spans="1:4">
      <c r="A35" s="144" t="s">
        <v>22</v>
      </c>
      <c r="B35" s="146"/>
      <c r="C35" s="144" t="s">
        <v>23</v>
      </c>
      <c r="D35" s="146"/>
    </row>
    <row r="36" ht="18.75" customHeight="1" spans="1:4">
      <c r="A36" s="144" t="s">
        <v>24</v>
      </c>
      <c r="B36" s="146">
        <v>143766592.03</v>
      </c>
      <c r="C36" s="144" t="s">
        <v>25</v>
      </c>
      <c r="D36" s="146">
        <v>143766592.03</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XFD1048576"/>
    </sheetView>
  </sheetViews>
  <sheetFormatPr defaultColWidth="9.14285714285714" defaultRowHeight="14.25" customHeight="1" outlineLevelCol="5"/>
  <cols>
    <col min="1" max="6" width="24.3428571428571" customWidth="1"/>
  </cols>
  <sheetData>
    <row r="1" ht="12" customHeight="1" spans="1:6">
      <c r="A1" s="121">
        <v>1</v>
      </c>
      <c r="B1" s="122">
        <v>0</v>
      </c>
      <c r="C1" s="121">
        <v>1</v>
      </c>
      <c r="D1" s="99"/>
      <c r="E1" s="99"/>
      <c r="F1" s="120" t="s">
        <v>497</v>
      </c>
    </row>
    <row r="2" ht="26.25" customHeight="1" spans="1:6">
      <c r="A2" s="123" t="str">
        <f>"2025"&amp;"年部门政府性基金预算支出预算表"</f>
        <v>2025年部门政府性基金预算支出预算表</v>
      </c>
      <c r="B2" s="123" t="s">
        <v>498</v>
      </c>
      <c r="C2" s="124"/>
      <c r="D2" s="125"/>
      <c r="E2" s="125"/>
      <c r="F2" s="125"/>
    </row>
    <row r="3" ht="13.5" customHeight="1" spans="1:6">
      <c r="A3" s="126" t="str">
        <f>"单位名称："&amp;"盈江县人力资源和社会保障局"</f>
        <v>单位名称：盈江县人力资源和社会保障局</v>
      </c>
      <c r="B3" s="126" t="s">
        <v>499</v>
      </c>
      <c r="C3" s="127"/>
      <c r="D3" s="99"/>
      <c r="E3" s="99"/>
      <c r="F3" s="120" t="s">
        <v>1</v>
      </c>
    </row>
    <row r="4" ht="19.5" customHeight="1" spans="1:6">
      <c r="A4" s="61" t="s">
        <v>175</v>
      </c>
      <c r="B4" s="128" t="s">
        <v>48</v>
      </c>
      <c r="C4" s="61" t="s">
        <v>49</v>
      </c>
      <c r="D4" s="35" t="s">
        <v>500</v>
      </c>
      <c r="E4" s="35"/>
      <c r="F4" s="35"/>
    </row>
    <row r="5" ht="18.55" customHeight="1" spans="1:6">
      <c r="A5" s="61"/>
      <c r="B5" s="128"/>
      <c r="C5" s="61"/>
      <c r="D5" s="35" t="s">
        <v>30</v>
      </c>
      <c r="E5" s="35" t="s">
        <v>52</v>
      </c>
      <c r="F5" s="35" t="s">
        <v>53</v>
      </c>
    </row>
    <row r="6" ht="20.25" customHeight="1" spans="1:6">
      <c r="A6" s="61">
        <v>1</v>
      </c>
      <c r="B6" s="129" t="s">
        <v>60</v>
      </c>
      <c r="C6" s="129" t="s">
        <v>61</v>
      </c>
      <c r="D6" s="129" t="s">
        <v>62</v>
      </c>
      <c r="E6" s="129" t="s">
        <v>63</v>
      </c>
      <c r="F6" s="129" t="s">
        <v>64</v>
      </c>
    </row>
    <row r="7" ht="30" customHeight="1" spans="1:6">
      <c r="A7" s="33"/>
      <c r="B7" s="128"/>
      <c r="C7" s="33"/>
      <c r="D7" s="84"/>
      <c r="E7" s="130"/>
      <c r="F7" s="130"/>
    </row>
    <row r="8" ht="30" customHeight="1" spans="1:6">
      <c r="A8" s="66"/>
      <c r="B8" s="66"/>
      <c r="C8" s="66"/>
      <c r="D8" s="131"/>
      <c r="E8" s="130"/>
      <c r="F8" s="130"/>
    </row>
    <row r="9" ht="30" customHeight="1" spans="1:6">
      <c r="A9" s="132" t="s">
        <v>501</v>
      </c>
      <c r="B9" s="132" t="s">
        <v>501</v>
      </c>
      <c r="C9" s="132" t="s">
        <v>501</v>
      </c>
      <c r="D9" s="133"/>
      <c r="E9" s="134"/>
      <c r="F9" s="130"/>
    </row>
    <row r="10" ht="27" customHeight="1" spans="1:4">
      <c r="A10" s="55" t="s">
        <v>502</v>
      </c>
      <c r="B10" s="55"/>
      <c r="C10" s="55"/>
      <c r="D10" s="56"/>
    </row>
  </sheetData>
  <mergeCells count="8">
    <mergeCell ref="A2:F2"/>
    <mergeCell ref="A3:C3"/>
    <mergeCell ref="D4:F4"/>
    <mergeCell ref="A9:C9"/>
    <mergeCell ref="A10:D10"/>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 sqref="$A1:$XFD1048576"/>
    </sheetView>
  </sheetViews>
  <sheetFormatPr defaultColWidth="9.14285714285714" defaultRowHeight="14.25" customHeight="1"/>
  <cols>
    <col min="1" max="1" width="16.3428571428571" customWidth="1"/>
    <col min="2" max="3" width="9.62857142857143" customWidth="1"/>
    <col min="4" max="4" width="3.62857142857143" customWidth="1"/>
    <col min="5" max="5" width="6.85714285714286"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42" t="s">
        <v>503</v>
      </c>
    </row>
    <row r="2" ht="27.75" customHeight="1" spans="1:17">
      <c r="A2" s="43" t="str">
        <f>"2025"&amp;"年部门政府采购预算表"</f>
        <v>2025年部门政府采购预算表</v>
      </c>
      <c r="B2" s="29"/>
      <c r="C2" s="29"/>
      <c r="D2" s="29"/>
      <c r="E2" s="29"/>
      <c r="F2" s="29"/>
      <c r="G2" s="29"/>
      <c r="H2" s="29"/>
      <c r="I2" s="29"/>
      <c r="J2" s="29"/>
      <c r="K2" s="112"/>
      <c r="L2" s="29"/>
      <c r="M2" s="29"/>
      <c r="N2" s="29"/>
      <c r="O2" s="112"/>
      <c r="P2" s="112"/>
      <c r="Q2" s="29"/>
    </row>
    <row r="3" ht="18.75" customHeight="1" spans="1:17">
      <c r="A3" s="44" t="str">
        <f>"单位名称："&amp;"盈江县人力资源和社会保障局"</f>
        <v>单位名称：盈江县人力资源和社会保障局</v>
      </c>
      <c r="B3" s="32"/>
      <c r="C3" s="32"/>
      <c r="D3" s="32"/>
      <c r="E3" s="32"/>
      <c r="F3" s="32"/>
      <c r="G3" s="32"/>
      <c r="H3" s="32"/>
      <c r="I3" s="32"/>
      <c r="J3" s="32"/>
      <c r="K3" s="1"/>
      <c r="L3" s="1"/>
      <c r="M3" s="1"/>
      <c r="N3" s="1"/>
      <c r="O3" s="113"/>
      <c r="P3" s="113"/>
      <c r="Q3" s="120" t="s">
        <v>27</v>
      </c>
    </row>
    <row r="4" ht="15.75" customHeight="1" spans="1:17">
      <c r="A4" s="11" t="s">
        <v>504</v>
      </c>
      <c r="B4" s="100" t="s">
        <v>505</v>
      </c>
      <c r="C4" s="100" t="s">
        <v>506</v>
      </c>
      <c r="D4" s="100" t="s">
        <v>507</v>
      </c>
      <c r="E4" s="100" t="s">
        <v>508</v>
      </c>
      <c r="F4" s="100" t="s">
        <v>509</v>
      </c>
      <c r="G4" s="47" t="s">
        <v>182</v>
      </c>
      <c r="H4" s="47"/>
      <c r="I4" s="47"/>
      <c r="J4" s="47"/>
      <c r="K4" s="114"/>
      <c r="L4" s="47"/>
      <c r="M4" s="47"/>
      <c r="N4" s="47"/>
      <c r="O4" s="77"/>
      <c r="P4" s="114"/>
      <c r="Q4" s="48"/>
    </row>
    <row r="5" ht="17.25" customHeight="1" spans="1:17">
      <c r="A5" s="16"/>
      <c r="B5" s="101"/>
      <c r="C5" s="101"/>
      <c r="D5" s="101"/>
      <c r="E5" s="101"/>
      <c r="F5" s="101"/>
      <c r="G5" s="101" t="s">
        <v>30</v>
      </c>
      <c r="H5" s="101" t="s">
        <v>34</v>
      </c>
      <c r="I5" s="101" t="s">
        <v>510</v>
      </c>
      <c r="J5" s="101" t="s">
        <v>511</v>
      </c>
      <c r="K5" s="115" t="s">
        <v>512</v>
      </c>
      <c r="L5" s="116" t="s">
        <v>513</v>
      </c>
      <c r="M5" s="116"/>
      <c r="N5" s="116"/>
      <c r="O5" s="117"/>
      <c r="P5" s="118"/>
      <c r="Q5" s="102"/>
    </row>
    <row r="6" ht="54" customHeight="1" spans="1:17">
      <c r="A6" s="18"/>
      <c r="B6" s="102"/>
      <c r="C6" s="102"/>
      <c r="D6" s="102"/>
      <c r="E6" s="102"/>
      <c r="F6" s="102"/>
      <c r="G6" s="102"/>
      <c r="H6" s="102" t="s">
        <v>33</v>
      </c>
      <c r="I6" s="102"/>
      <c r="J6" s="102"/>
      <c r="K6" s="119"/>
      <c r="L6" s="102" t="s">
        <v>33</v>
      </c>
      <c r="M6" s="102" t="s">
        <v>40</v>
      </c>
      <c r="N6" s="102" t="s">
        <v>514</v>
      </c>
      <c r="O6" s="33" t="s">
        <v>42</v>
      </c>
      <c r="P6" s="119" t="s">
        <v>43</v>
      </c>
      <c r="Q6" s="102" t="s">
        <v>44</v>
      </c>
    </row>
    <row r="7" ht="15" customHeight="1" spans="1:17">
      <c r="A7" s="78">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46</v>
      </c>
      <c r="B8" s="106"/>
      <c r="C8" s="106"/>
      <c r="D8" s="107"/>
      <c r="E8" s="108"/>
      <c r="F8" s="23">
        <v>20000</v>
      </c>
      <c r="G8" s="23">
        <v>30000</v>
      </c>
      <c r="H8" s="23">
        <v>30000</v>
      </c>
      <c r="I8" s="23"/>
      <c r="J8" s="23"/>
      <c r="K8" s="23"/>
      <c r="L8" s="23"/>
      <c r="M8" s="23"/>
      <c r="N8" s="23"/>
      <c r="O8" s="23"/>
      <c r="P8" s="23"/>
      <c r="Q8" s="23"/>
    </row>
    <row r="9" ht="52.5" customHeight="1" spans="1:17">
      <c r="A9" s="105" t="str">
        <f t="shared" ref="A9:A10" si="0">"     "&amp;"公用经费安排的公车购置及运维费"</f>
        <v>     公用经费安排的公车购置及运维费</v>
      </c>
      <c r="B9" s="106" t="s">
        <v>515</v>
      </c>
      <c r="C9" s="106" t="s">
        <v>516</v>
      </c>
      <c r="D9" s="107" t="s">
        <v>517</v>
      </c>
      <c r="E9" s="108">
        <v>1</v>
      </c>
      <c r="F9" s="23"/>
      <c r="G9" s="23">
        <v>10000</v>
      </c>
      <c r="H9" s="23">
        <v>10000</v>
      </c>
      <c r="I9" s="23"/>
      <c r="J9" s="23"/>
      <c r="K9" s="23"/>
      <c r="L9" s="23"/>
      <c r="M9" s="23"/>
      <c r="N9" s="23"/>
      <c r="O9" s="23"/>
      <c r="P9" s="23"/>
      <c r="Q9" s="23"/>
    </row>
    <row r="10" ht="52.5" customHeight="1" spans="1:17">
      <c r="A10" s="105" t="str">
        <f t="shared" si="0"/>
        <v>     公用经费安排的公车购置及运维费</v>
      </c>
      <c r="B10" s="106" t="s">
        <v>518</v>
      </c>
      <c r="C10" s="106" t="s">
        <v>519</v>
      </c>
      <c r="D10" s="107" t="s">
        <v>517</v>
      </c>
      <c r="E10" s="108">
        <v>1</v>
      </c>
      <c r="F10" s="23">
        <v>20000</v>
      </c>
      <c r="G10" s="23">
        <v>20000</v>
      </c>
      <c r="H10" s="23">
        <v>20000</v>
      </c>
      <c r="I10" s="23"/>
      <c r="J10" s="23"/>
      <c r="K10" s="23"/>
      <c r="L10" s="23"/>
      <c r="M10" s="23"/>
      <c r="N10" s="23"/>
      <c r="O10" s="23"/>
      <c r="P10" s="23"/>
      <c r="Q10" s="23"/>
    </row>
    <row r="11" ht="30" customHeight="1" spans="1:17">
      <c r="A11" s="109" t="s">
        <v>501</v>
      </c>
      <c r="B11" s="110"/>
      <c r="C11" s="110"/>
      <c r="D11" s="110"/>
      <c r="E11" s="108"/>
      <c r="F11" s="23">
        <v>20000</v>
      </c>
      <c r="G11" s="23">
        <v>30000</v>
      </c>
      <c r="H11" s="23">
        <v>30000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XFD104857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8"/>
      <c r="N1" s="98" t="s">
        <v>520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"单位名称："&amp;"盈江县人力资源和社会保障局"</f>
        <v>单位名称：盈江县人力资源和社会保障局</v>
      </c>
      <c r="B3" s="32"/>
      <c r="C3" s="32"/>
      <c r="D3" s="32"/>
      <c r="E3" s="32"/>
      <c r="F3" s="32"/>
      <c r="G3" s="32"/>
      <c r="H3" s="92"/>
      <c r="I3" s="1"/>
      <c r="J3" s="1"/>
      <c r="K3" s="92"/>
      <c r="L3" s="1"/>
      <c r="M3" s="99"/>
      <c r="N3" s="42" t="s">
        <v>27</v>
      </c>
    </row>
    <row r="4" ht="15.75" customHeight="1" spans="1:14">
      <c r="A4" s="11" t="s">
        <v>504</v>
      </c>
      <c r="B4" s="11" t="s">
        <v>521</v>
      </c>
      <c r="C4" s="11" t="s">
        <v>522</v>
      </c>
      <c r="D4" s="12" t="s">
        <v>182</v>
      </c>
      <c r="E4" s="13"/>
      <c r="F4" s="13"/>
      <c r="G4" s="13"/>
      <c r="H4" s="13"/>
      <c r="I4" s="13"/>
      <c r="J4" s="13"/>
      <c r="K4" s="13"/>
      <c r="L4" s="13"/>
      <c r="M4" s="13"/>
      <c r="N4" s="14"/>
    </row>
    <row r="5" ht="17.25" customHeight="1" spans="1:14">
      <c r="A5" s="16"/>
      <c r="B5" s="16"/>
      <c r="C5" s="16"/>
      <c r="D5" s="79" t="s">
        <v>30</v>
      </c>
      <c r="E5" s="11" t="s">
        <v>34</v>
      </c>
      <c r="F5" s="11" t="s">
        <v>510</v>
      </c>
      <c r="G5" s="11" t="s">
        <v>511</v>
      </c>
      <c r="H5" s="11" t="s">
        <v>512</v>
      </c>
      <c r="I5" s="12" t="s">
        <v>513</v>
      </c>
      <c r="J5" s="13"/>
      <c r="K5" s="13"/>
      <c r="L5" s="13"/>
      <c r="M5" s="13"/>
      <c r="N5" s="14"/>
    </row>
    <row r="6" ht="40.5" customHeight="1" spans="1:14">
      <c r="A6" s="18"/>
      <c r="B6" s="18"/>
      <c r="C6" s="18"/>
      <c r="D6" s="78"/>
      <c r="E6" s="16" t="s">
        <v>33</v>
      </c>
      <c r="F6" s="18"/>
      <c r="G6" s="18"/>
      <c r="H6" s="78"/>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ht="25" customHeight="1" spans="1:5">
      <c r="A11" s="96" t="s">
        <v>523</v>
      </c>
      <c r="B11" s="97"/>
      <c r="C11" s="97"/>
      <c r="D11" s="97"/>
      <c r="E11" s="97"/>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 sqref="$A1:$XFD1048576"/>
    </sheetView>
  </sheetViews>
  <sheetFormatPr defaultColWidth="9.14285714285714" defaultRowHeight="14.25" customHeight="1"/>
  <cols>
    <col min="1" max="1" width="24.4761904761905" customWidth="1"/>
    <col min="2" max="20" width="5.77142857142857" customWidth="1"/>
  </cols>
  <sheetData>
    <row r="1" ht="13.5" customHeight="1" spans="1:20">
      <c r="A1" s="69"/>
      <c r="B1" s="69"/>
      <c r="C1" s="69"/>
      <c r="D1" s="70"/>
      <c r="E1" s="70"/>
      <c r="F1" s="70"/>
      <c r="G1" s="70"/>
      <c r="H1" s="70"/>
      <c r="I1" s="70"/>
      <c r="J1" s="70"/>
      <c r="K1" s="70"/>
      <c r="L1" s="70"/>
      <c r="M1" s="70"/>
      <c r="N1" s="70"/>
      <c r="O1" s="70"/>
      <c r="P1" s="70"/>
      <c r="Q1" s="70"/>
      <c r="R1" s="70"/>
      <c r="S1" s="70"/>
      <c r="T1" s="89" t="s">
        <v>524</v>
      </c>
    </row>
    <row r="2" ht="27.75" customHeight="1" spans="1:20">
      <c r="A2" s="71" t="str">
        <f>"2025"&amp;"年县对下转移支付预算表"</f>
        <v>2025年县对下转移支付预算表</v>
      </c>
      <c r="B2" s="5"/>
      <c r="C2" s="5"/>
      <c r="D2" s="58"/>
      <c r="E2" s="58"/>
      <c r="F2" s="58"/>
      <c r="G2" s="58"/>
      <c r="H2" s="58"/>
      <c r="I2" s="58"/>
      <c r="J2" s="58"/>
      <c r="K2" s="58"/>
      <c r="L2" s="58"/>
      <c r="M2" s="58"/>
      <c r="N2" s="58"/>
      <c r="O2" s="58"/>
      <c r="P2" s="58"/>
      <c r="Q2" s="58"/>
      <c r="R2" s="58"/>
      <c r="S2" s="58"/>
      <c r="T2" s="5"/>
    </row>
    <row r="3" customHeight="1" spans="1:20">
      <c r="A3" s="72" t="s">
        <v>1</v>
      </c>
      <c r="B3" s="73"/>
      <c r="C3" s="73"/>
      <c r="D3" s="9"/>
      <c r="E3" s="9"/>
      <c r="F3" s="9"/>
      <c r="G3" s="9"/>
      <c r="H3" s="9"/>
      <c r="I3" s="9"/>
      <c r="J3" s="9"/>
      <c r="K3" s="9"/>
      <c r="L3" s="9"/>
      <c r="M3" s="9"/>
      <c r="N3" s="9"/>
      <c r="O3" s="9"/>
      <c r="P3" s="9"/>
      <c r="Q3" s="9"/>
      <c r="R3" s="9"/>
      <c r="S3" s="9"/>
      <c r="T3" s="90"/>
    </row>
    <row r="4" ht="18" customHeight="1" spans="1:20">
      <c r="A4" s="74" t="str">
        <f>"单位名称："&amp;"盈江县人力资源和社会保障局"</f>
        <v>单位名称：盈江县人力资源和社会保障局</v>
      </c>
      <c r="B4" s="75"/>
      <c r="C4" s="75"/>
      <c r="D4" s="9"/>
      <c r="E4" s="9"/>
      <c r="F4" s="9"/>
      <c r="G4" s="9"/>
      <c r="H4" s="9"/>
      <c r="I4" s="9"/>
      <c r="J4" s="9"/>
      <c r="K4" s="9"/>
      <c r="L4" s="9"/>
      <c r="M4" s="9"/>
      <c r="N4" s="9"/>
      <c r="O4" s="9"/>
      <c r="P4" s="9"/>
      <c r="Q4" s="9"/>
      <c r="R4" s="9"/>
      <c r="S4" s="9"/>
      <c r="T4" s="91"/>
    </row>
    <row r="5" ht="19.5" customHeight="1" spans="1:20">
      <c r="A5" s="76" t="s">
        <v>525</v>
      </c>
      <c r="B5" s="12" t="s">
        <v>182</v>
      </c>
      <c r="C5" s="13"/>
      <c r="D5" s="77"/>
      <c r="E5" s="61" t="s">
        <v>526</v>
      </c>
      <c r="F5" s="61"/>
      <c r="G5" s="61"/>
      <c r="H5" s="61"/>
      <c r="I5" s="61"/>
      <c r="J5" s="61"/>
      <c r="K5" s="61"/>
      <c r="L5" s="61"/>
      <c r="M5" s="61"/>
      <c r="N5" s="61"/>
      <c r="O5" s="61"/>
      <c r="P5" s="61"/>
      <c r="Q5" s="61"/>
      <c r="R5" s="61"/>
      <c r="S5" s="61"/>
      <c r="T5" s="35"/>
    </row>
    <row r="6" ht="61.3" customHeight="1" spans="1:20">
      <c r="A6" s="78"/>
      <c r="B6" s="79" t="s">
        <v>30</v>
      </c>
      <c r="C6" s="11" t="s">
        <v>34</v>
      </c>
      <c r="D6" s="80" t="s">
        <v>527</v>
      </c>
      <c r="E6" s="33" t="s">
        <v>528</v>
      </c>
      <c r="F6" s="33" t="s">
        <v>529</v>
      </c>
      <c r="G6" s="33" t="s">
        <v>530</v>
      </c>
      <c r="H6" s="33" t="s">
        <v>531</v>
      </c>
      <c r="I6" s="33" t="s">
        <v>532</v>
      </c>
      <c r="J6" s="33" t="s">
        <v>533</v>
      </c>
      <c r="K6" s="33" t="s">
        <v>534</v>
      </c>
      <c r="L6" s="33" t="s">
        <v>535</v>
      </c>
      <c r="M6" s="33" t="s">
        <v>536</v>
      </c>
      <c r="N6" s="33" t="s">
        <v>537</v>
      </c>
      <c r="O6" s="33" t="s">
        <v>538</v>
      </c>
      <c r="P6" s="33" t="s">
        <v>539</v>
      </c>
      <c r="Q6" s="33" t="s">
        <v>540</v>
      </c>
      <c r="R6" s="33" t="s">
        <v>541</v>
      </c>
      <c r="S6" s="33" t="s">
        <v>542</v>
      </c>
      <c r="T6" s="34" t="s">
        <v>543</v>
      </c>
    </row>
    <row r="7" ht="19.5" customHeight="1" spans="1:20">
      <c r="A7" s="35">
        <v>1</v>
      </c>
      <c r="B7" s="35">
        <v>2</v>
      </c>
      <c r="C7" s="81">
        <v>3</v>
      </c>
      <c r="D7" s="82">
        <v>4</v>
      </c>
      <c r="E7" s="81">
        <v>5</v>
      </c>
      <c r="F7" s="83">
        <v>6</v>
      </c>
      <c r="G7" s="81">
        <v>7</v>
      </c>
      <c r="H7" s="83">
        <v>8</v>
      </c>
      <c r="I7" s="81">
        <v>9</v>
      </c>
      <c r="J7" s="83">
        <v>10</v>
      </c>
      <c r="K7" s="81">
        <v>11</v>
      </c>
      <c r="L7" s="83">
        <v>12</v>
      </c>
      <c r="M7" s="81">
        <v>13</v>
      </c>
      <c r="N7" s="83">
        <v>14</v>
      </c>
      <c r="O7" s="81">
        <v>15</v>
      </c>
      <c r="P7" s="83">
        <v>16</v>
      </c>
      <c r="Q7" s="81">
        <v>17</v>
      </c>
      <c r="R7" s="83">
        <v>18</v>
      </c>
      <c r="S7" s="81">
        <v>19</v>
      </c>
      <c r="T7" s="81">
        <v>20</v>
      </c>
    </row>
    <row r="8" ht="19.5" customHeight="1" spans="1:20">
      <c r="A8" s="36" t="s">
        <v>544</v>
      </c>
      <c r="B8" s="84"/>
      <c r="C8" s="84"/>
      <c r="D8" s="85"/>
      <c r="E8" s="54"/>
      <c r="F8" s="54"/>
      <c r="G8" s="54"/>
      <c r="H8" s="54"/>
      <c r="I8" s="54"/>
      <c r="J8" s="54"/>
      <c r="K8" s="54"/>
      <c r="L8" s="54"/>
      <c r="M8" s="54"/>
      <c r="N8" s="54"/>
      <c r="O8" s="54"/>
      <c r="P8" s="54"/>
      <c r="Q8" s="54"/>
      <c r="R8" s="54"/>
      <c r="S8" s="54"/>
      <c r="T8" s="54"/>
    </row>
    <row r="9" ht="19.5" customHeight="1" spans="1:20">
      <c r="A9" s="24"/>
      <c r="B9" s="84"/>
      <c r="C9" s="84"/>
      <c r="D9" s="85"/>
      <c r="E9" s="86"/>
      <c r="F9" s="86"/>
      <c r="G9" s="86"/>
      <c r="H9" s="86"/>
      <c r="I9" s="86"/>
      <c r="J9" s="86"/>
      <c r="K9" s="86"/>
      <c r="L9" s="86"/>
      <c r="M9" s="86"/>
      <c r="N9" s="86"/>
      <c r="O9" s="86"/>
      <c r="P9" s="86"/>
      <c r="Q9" s="86"/>
      <c r="R9" s="86"/>
      <c r="S9" s="86"/>
      <c r="T9" s="24"/>
    </row>
    <row r="10" ht="19.5" customHeight="1" spans="1:20">
      <c r="A10" s="87" t="s">
        <v>30</v>
      </c>
      <c r="B10" s="84"/>
      <c r="C10" s="84"/>
      <c r="D10" s="85"/>
      <c r="E10" s="54"/>
      <c r="F10" s="54"/>
      <c r="G10" s="54"/>
      <c r="H10" s="54"/>
      <c r="I10" s="54"/>
      <c r="J10" s="54"/>
      <c r="K10" s="54"/>
      <c r="L10" s="54"/>
      <c r="M10" s="54"/>
      <c r="N10" s="54"/>
      <c r="O10" s="54"/>
      <c r="P10" s="54"/>
      <c r="Q10" s="54"/>
      <c r="R10" s="54"/>
      <c r="S10" s="54"/>
      <c r="T10" s="54"/>
    </row>
    <row r="11" ht="27" customHeight="1" spans="1:1">
      <c r="A11" s="88" t="s">
        <v>545</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XFD1048576"/>
    </sheetView>
  </sheetViews>
  <sheetFormatPr defaultColWidth="9.14285714285714" defaultRowHeight="12" customHeight="1" outlineLevelRow="7"/>
  <cols>
    <col min="1" max="10" width="13.2" customWidth="1"/>
  </cols>
  <sheetData>
    <row r="1" customHeight="1" spans="10:10">
      <c r="J1" s="68" t="s">
        <v>546</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"单位名称："&amp;"盈江县人力资源和社会保障局"</f>
        <v>单位名称：盈江县人力资源和社会保障局</v>
      </c>
      <c r="B3" s="59"/>
      <c r="C3" s="59"/>
      <c r="D3" s="59"/>
      <c r="E3" s="59"/>
      <c r="F3" s="60"/>
      <c r="G3" s="59"/>
      <c r="H3" s="60"/>
    </row>
    <row r="4" ht="44.25" customHeight="1" spans="1:10">
      <c r="A4" s="34" t="s">
        <v>344</v>
      </c>
      <c r="B4" s="34" t="s">
        <v>345</v>
      </c>
      <c r="C4" s="34" t="s">
        <v>346</v>
      </c>
      <c r="D4" s="34" t="s">
        <v>347</v>
      </c>
      <c r="E4" s="34" t="s">
        <v>348</v>
      </c>
      <c r="F4" s="61" t="s">
        <v>349</v>
      </c>
      <c r="G4" s="34" t="s">
        <v>350</v>
      </c>
      <c r="H4" s="61" t="s">
        <v>351</v>
      </c>
      <c r="I4" s="61" t="s">
        <v>352</v>
      </c>
      <c r="J4" s="34" t="s">
        <v>353</v>
      </c>
    </row>
    <row r="5" ht="14.25" customHeight="1" spans="1:10">
      <c r="A5" s="34">
        <v>1</v>
      </c>
      <c r="B5" s="34">
        <v>2</v>
      </c>
      <c r="C5" s="34">
        <v>3</v>
      </c>
      <c r="D5" s="34">
        <v>4</v>
      </c>
      <c r="E5" s="34">
        <v>5</v>
      </c>
      <c r="F5" s="61">
        <v>6</v>
      </c>
      <c r="G5" s="34">
        <v>7</v>
      </c>
      <c r="H5" s="61">
        <v>8</v>
      </c>
      <c r="I5" s="61">
        <v>9</v>
      </c>
      <c r="J5" s="34">
        <v>10</v>
      </c>
    </row>
    <row r="6" ht="32.7" customHeight="1" spans="1:10">
      <c r="A6" s="36"/>
      <c r="B6" s="62"/>
      <c r="C6" s="62"/>
      <c r="D6" s="62"/>
      <c r="E6" s="63"/>
      <c r="F6" s="64"/>
      <c r="G6" s="63"/>
      <c r="H6" s="64"/>
      <c r="I6" s="64"/>
      <c r="J6" s="63"/>
    </row>
    <row r="7" ht="32.7" customHeight="1" spans="1:10">
      <c r="A7" s="65"/>
      <c r="B7" s="66" t="s">
        <v>544</v>
      </c>
      <c r="C7" s="66" t="s">
        <v>544</v>
      </c>
      <c r="D7" s="66" t="s">
        <v>544</v>
      </c>
      <c r="E7" s="65" t="s">
        <v>544</v>
      </c>
      <c r="F7" s="66" t="s">
        <v>544</v>
      </c>
      <c r="G7" s="36" t="s">
        <v>544</v>
      </c>
      <c r="H7" s="22" t="s">
        <v>544</v>
      </c>
      <c r="I7" s="22" t="s">
        <v>544</v>
      </c>
      <c r="J7" s="36" t="s">
        <v>544</v>
      </c>
    </row>
    <row r="8" ht="34" customHeight="1" spans="1:6">
      <c r="A8" s="67" t="s">
        <v>547</v>
      </c>
      <c r="B8" s="67"/>
      <c r="C8" s="67"/>
      <c r="D8" s="67"/>
      <c r="E8" s="67"/>
      <c r="F8" s="67"/>
    </row>
  </sheetData>
  <mergeCells count="3">
    <mergeCell ref="A2:J2"/>
    <mergeCell ref="A3:H3"/>
    <mergeCell ref="A8:F8"/>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XFD104857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548</v>
      </c>
    </row>
    <row r="2" ht="28.5" customHeight="1" spans="1:8">
      <c r="A2" s="43" t="str">
        <f>"2025"&amp;"年新增资产配置表"</f>
        <v>2025年新增资产配置表</v>
      </c>
      <c r="B2" s="29"/>
      <c r="C2" s="29"/>
      <c r="D2" s="29"/>
      <c r="E2" s="29"/>
      <c r="F2" s="29"/>
      <c r="G2" s="29"/>
      <c r="H2" s="29"/>
    </row>
    <row r="3" ht="13.5" customHeight="1" spans="1:8">
      <c r="A3" s="44" t="str">
        <f>"单位名称："&amp;"盈江县人力资源和社会保障局"</f>
        <v>单位名称：盈江县人力资源和社会保障局</v>
      </c>
      <c r="B3" s="31"/>
      <c r="C3" s="45"/>
      <c r="D3" s="1"/>
      <c r="E3" s="1"/>
      <c r="F3" s="1"/>
      <c r="G3" s="1"/>
      <c r="H3" s="1"/>
    </row>
    <row r="4" ht="18" customHeight="1" spans="1:8">
      <c r="A4" s="11" t="s">
        <v>175</v>
      </c>
      <c r="B4" s="11" t="s">
        <v>549</v>
      </c>
      <c r="C4" s="11" t="s">
        <v>550</v>
      </c>
      <c r="D4" s="11" t="s">
        <v>551</v>
      </c>
      <c r="E4" s="11" t="s">
        <v>552</v>
      </c>
      <c r="F4" s="46" t="s">
        <v>553</v>
      </c>
      <c r="G4" s="47"/>
      <c r="H4" s="48"/>
    </row>
    <row r="5" ht="18" customHeight="1" spans="1:8">
      <c r="A5" s="18"/>
      <c r="B5" s="18"/>
      <c r="C5" s="18"/>
      <c r="D5" s="18"/>
      <c r="E5" s="18"/>
      <c r="F5" s="34" t="s">
        <v>508</v>
      </c>
      <c r="G5" s="34" t="s">
        <v>554</v>
      </c>
      <c r="H5" s="34" t="s">
        <v>555</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53"/>
      <c r="G8" s="54"/>
      <c r="H8" s="54"/>
    </row>
    <row r="9" ht="24" customHeight="1" spans="1:5">
      <c r="A9" s="55" t="s">
        <v>556</v>
      </c>
      <c r="B9" s="56"/>
      <c r="C9" s="56"/>
      <c r="D9" s="56"/>
      <c r="E9" s="56"/>
    </row>
  </sheetData>
  <mergeCells count="10">
    <mergeCell ref="A2:H2"/>
    <mergeCell ref="A3:C3"/>
    <mergeCell ref="F4:H4"/>
    <mergeCell ref="A8:E8"/>
    <mergeCell ref="A9:E9"/>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0"/>
  <sheetViews>
    <sheetView showZeros="0" workbookViewId="0">
      <selection activeCell="A1" sqref="$A1:$XFD104857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557</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"单位名称："&amp;"盈江县人力资源和社会保障局"</f>
        <v>单位名称：盈江县人力资源和社会保障局</v>
      </c>
      <c r="B3" s="31"/>
      <c r="C3" s="31"/>
      <c r="D3" s="31"/>
      <c r="E3" s="31"/>
      <c r="F3" s="31"/>
      <c r="G3" s="31"/>
      <c r="H3" s="32"/>
      <c r="I3" s="32"/>
      <c r="J3" s="32"/>
      <c r="K3" s="39" t="s">
        <v>27</v>
      </c>
    </row>
    <row r="4" ht="21.75" customHeight="1" spans="1:11">
      <c r="A4" s="33" t="s">
        <v>288</v>
      </c>
      <c r="B4" s="33" t="s">
        <v>177</v>
      </c>
      <c r="C4" s="33" t="s">
        <v>289</v>
      </c>
      <c r="D4" s="34" t="s">
        <v>178</v>
      </c>
      <c r="E4" s="34" t="s">
        <v>179</v>
      </c>
      <c r="F4" s="34" t="s">
        <v>290</v>
      </c>
      <c r="G4" s="34" t="s">
        <v>291</v>
      </c>
      <c r="H4" s="35" t="s">
        <v>30</v>
      </c>
      <c r="I4" s="35" t="s">
        <v>558</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285</v>
      </c>
      <c r="C8" s="36"/>
      <c r="D8" s="36"/>
      <c r="E8" s="36"/>
      <c r="F8" s="36"/>
      <c r="G8" s="36"/>
      <c r="H8" s="23">
        <v>245500</v>
      </c>
      <c r="I8" s="23">
        <v>245500</v>
      </c>
      <c r="J8" s="23"/>
      <c r="K8" s="40"/>
    </row>
    <row r="9" ht="52.5" customHeight="1" spans="1:11">
      <c r="A9" s="22" t="s">
        <v>199</v>
      </c>
      <c r="B9" s="22" t="s">
        <v>285</v>
      </c>
      <c r="C9" s="22" t="s">
        <v>46</v>
      </c>
      <c r="D9" s="22" t="s">
        <v>89</v>
      </c>
      <c r="E9" s="22" t="s">
        <v>90</v>
      </c>
      <c r="F9" s="22" t="s">
        <v>200</v>
      </c>
      <c r="G9" s="22" t="s">
        <v>201</v>
      </c>
      <c r="H9" s="23">
        <v>245500</v>
      </c>
      <c r="I9" s="23">
        <v>245500</v>
      </c>
      <c r="J9" s="23"/>
      <c r="K9" s="41"/>
    </row>
    <row r="10" ht="52.5" customHeight="1" spans="1:11">
      <c r="A10" s="25"/>
      <c r="B10" s="22" t="s">
        <v>559</v>
      </c>
      <c r="C10" s="25"/>
      <c r="D10" s="25"/>
      <c r="E10" s="25"/>
      <c r="F10" s="25"/>
      <c r="G10" s="25"/>
      <c r="H10" s="23">
        <v>430000</v>
      </c>
      <c r="I10" s="23">
        <v>430000</v>
      </c>
      <c r="J10" s="23"/>
      <c r="K10" s="25"/>
    </row>
    <row r="11" ht="52.5" customHeight="1" spans="1:11">
      <c r="A11" s="22" t="s">
        <v>295</v>
      </c>
      <c r="B11" s="22" t="s">
        <v>559</v>
      </c>
      <c r="C11" s="22" t="s">
        <v>46</v>
      </c>
      <c r="D11" s="22" t="s">
        <v>113</v>
      </c>
      <c r="E11" s="22" t="s">
        <v>112</v>
      </c>
      <c r="F11" s="22" t="s">
        <v>251</v>
      </c>
      <c r="G11" s="22" t="s">
        <v>252</v>
      </c>
      <c r="H11" s="23">
        <v>300000</v>
      </c>
      <c r="I11" s="23">
        <v>300000</v>
      </c>
      <c r="J11" s="23"/>
      <c r="K11" s="25"/>
    </row>
    <row r="12" ht="52.5" customHeight="1" spans="1:11">
      <c r="A12" s="22" t="s">
        <v>295</v>
      </c>
      <c r="B12" s="22" t="s">
        <v>559</v>
      </c>
      <c r="C12" s="22" t="s">
        <v>46</v>
      </c>
      <c r="D12" s="22" t="s">
        <v>113</v>
      </c>
      <c r="E12" s="22" t="s">
        <v>112</v>
      </c>
      <c r="F12" s="22" t="s">
        <v>243</v>
      </c>
      <c r="G12" s="22" t="s">
        <v>244</v>
      </c>
      <c r="H12" s="23">
        <v>130000</v>
      </c>
      <c r="I12" s="23">
        <v>130000</v>
      </c>
      <c r="J12" s="23"/>
      <c r="K12" s="25"/>
    </row>
    <row r="13" ht="52.5" customHeight="1" spans="1:11">
      <c r="A13" s="25"/>
      <c r="B13" s="22" t="s">
        <v>560</v>
      </c>
      <c r="C13" s="25"/>
      <c r="D13" s="25"/>
      <c r="E13" s="25"/>
      <c r="F13" s="25"/>
      <c r="G13" s="25"/>
      <c r="H13" s="23">
        <v>11000000</v>
      </c>
      <c r="I13" s="23">
        <v>11000000</v>
      </c>
      <c r="J13" s="23"/>
      <c r="K13" s="25"/>
    </row>
    <row r="14" ht="52.5" customHeight="1" spans="1:11">
      <c r="A14" s="22" t="s">
        <v>316</v>
      </c>
      <c r="B14" s="22" t="s">
        <v>560</v>
      </c>
      <c r="C14" s="22" t="s">
        <v>46</v>
      </c>
      <c r="D14" s="22" t="s">
        <v>105</v>
      </c>
      <c r="E14" s="22" t="s">
        <v>106</v>
      </c>
      <c r="F14" s="22" t="s">
        <v>320</v>
      </c>
      <c r="G14" s="22" t="s">
        <v>321</v>
      </c>
      <c r="H14" s="23">
        <v>4400000</v>
      </c>
      <c r="I14" s="23">
        <v>4400000</v>
      </c>
      <c r="J14" s="23"/>
      <c r="K14" s="25"/>
    </row>
    <row r="15" ht="52.5" customHeight="1" spans="1:11">
      <c r="A15" s="22" t="s">
        <v>316</v>
      </c>
      <c r="B15" s="22" t="s">
        <v>560</v>
      </c>
      <c r="C15" s="22" t="s">
        <v>46</v>
      </c>
      <c r="D15" s="22" t="s">
        <v>105</v>
      </c>
      <c r="E15" s="22" t="s">
        <v>106</v>
      </c>
      <c r="F15" s="22" t="s">
        <v>243</v>
      </c>
      <c r="G15" s="22" t="s">
        <v>244</v>
      </c>
      <c r="H15" s="23">
        <v>6600000</v>
      </c>
      <c r="I15" s="23">
        <v>6600000</v>
      </c>
      <c r="J15" s="23"/>
      <c r="K15" s="25"/>
    </row>
    <row r="16" ht="52.5" customHeight="1" spans="1:11">
      <c r="A16" s="25"/>
      <c r="B16" s="22" t="s">
        <v>561</v>
      </c>
      <c r="C16" s="25"/>
      <c r="D16" s="25"/>
      <c r="E16" s="25"/>
      <c r="F16" s="25"/>
      <c r="G16" s="25"/>
      <c r="H16" s="23">
        <v>3200000</v>
      </c>
      <c r="I16" s="23">
        <v>3200000</v>
      </c>
      <c r="J16" s="23"/>
      <c r="K16" s="25"/>
    </row>
    <row r="17" ht="52.5" customHeight="1" spans="1:11">
      <c r="A17" s="22" t="s">
        <v>295</v>
      </c>
      <c r="B17" s="22" t="s">
        <v>561</v>
      </c>
      <c r="C17" s="22" t="s">
        <v>46</v>
      </c>
      <c r="D17" s="22" t="s">
        <v>132</v>
      </c>
      <c r="E17" s="22" t="s">
        <v>133</v>
      </c>
      <c r="F17" s="22" t="s">
        <v>243</v>
      </c>
      <c r="G17" s="22" t="s">
        <v>244</v>
      </c>
      <c r="H17" s="23">
        <v>3200000</v>
      </c>
      <c r="I17" s="23">
        <v>3200000</v>
      </c>
      <c r="J17" s="23"/>
      <c r="K17" s="25"/>
    </row>
    <row r="18" ht="52.5" customHeight="1" spans="1:11">
      <c r="A18" s="25"/>
      <c r="B18" s="22" t="s">
        <v>562</v>
      </c>
      <c r="C18" s="25"/>
      <c r="D18" s="25"/>
      <c r="E18" s="25"/>
      <c r="F18" s="25"/>
      <c r="G18" s="25"/>
      <c r="H18" s="23">
        <v>8000000</v>
      </c>
      <c r="I18" s="23">
        <v>8000000</v>
      </c>
      <c r="J18" s="23"/>
      <c r="K18" s="25"/>
    </row>
    <row r="19" ht="52.5" customHeight="1" spans="1:11">
      <c r="A19" s="22" t="s">
        <v>316</v>
      </c>
      <c r="B19" s="22" t="s">
        <v>562</v>
      </c>
      <c r="C19" s="22" t="s">
        <v>46</v>
      </c>
      <c r="D19" s="22" t="s">
        <v>132</v>
      </c>
      <c r="E19" s="22" t="s">
        <v>133</v>
      </c>
      <c r="F19" s="22" t="s">
        <v>243</v>
      </c>
      <c r="G19" s="22" t="s">
        <v>244</v>
      </c>
      <c r="H19" s="23">
        <v>8000000</v>
      </c>
      <c r="I19" s="23">
        <v>8000000</v>
      </c>
      <c r="J19" s="23"/>
      <c r="K19" s="25"/>
    </row>
    <row r="20" ht="30" customHeight="1" spans="1:11">
      <c r="A20" s="37" t="s">
        <v>501</v>
      </c>
      <c r="B20" s="38"/>
      <c r="C20" s="38"/>
      <c r="D20" s="38"/>
      <c r="E20" s="38"/>
      <c r="F20" s="38"/>
      <c r="G20" s="38"/>
      <c r="H20" s="23">
        <v>22875500</v>
      </c>
      <c r="I20" s="23">
        <v>22875500</v>
      </c>
      <c r="J20" s="23"/>
      <c r="K20" s="41"/>
    </row>
  </sheetData>
  <mergeCells count="15">
    <mergeCell ref="A2:K2"/>
    <mergeCell ref="A3:G3"/>
    <mergeCell ref="I4:K4"/>
    <mergeCell ref="A20:G2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A1" sqref="$A1:$XFD104857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563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"单位名称："&amp;"盈江县人力资源和社会保障局"</f>
        <v>单位名称：盈江县人力资源和社会保障局</v>
      </c>
      <c r="B3" s="7"/>
      <c r="C3" s="7"/>
      <c r="D3" s="7"/>
      <c r="E3" s="8"/>
      <c r="F3" s="8"/>
      <c r="G3" s="9" t="s">
        <v>27</v>
      </c>
    </row>
    <row r="4" ht="21.75" customHeight="1" spans="1:7">
      <c r="A4" s="10" t="s">
        <v>289</v>
      </c>
      <c r="B4" s="10" t="s">
        <v>288</v>
      </c>
      <c r="C4" s="10" t="s">
        <v>177</v>
      </c>
      <c r="D4" s="11" t="s">
        <v>564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134177954.2</v>
      </c>
      <c r="F8" s="23"/>
      <c r="G8" s="23"/>
    </row>
    <row r="9" ht="52.5" customHeight="1" spans="1:7">
      <c r="A9" s="24"/>
      <c r="B9" s="22" t="s">
        <v>565</v>
      </c>
      <c r="C9" s="22" t="s">
        <v>269</v>
      </c>
      <c r="D9" s="22" t="s">
        <v>566</v>
      </c>
      <c r="E9" s="23">
        <v>833904</v>
      </c>
      <c r="F9" s="23"/>
      <c r="G9" s="23"/>
    </row>
    <row r="10" ht="52.5" customHeight="1" spans="1:7">
      <c r="A10" s="25"/>
      <c r="B10" s="22" t="s">
        <v>567</v>
      </c>
      <c r="C10" s="22" t="s">
        <v>271</v>
      </c>
      <c r="D10" s="22" t="s">
        <v>566</v>
      </c>
      <c r="E10" s="23">
        <v>323952</v>
      </c>
      <c r="F10" s="23"/>
      <c r="G10" s="23"/>
    </row>
    <row r="11" ht="52.5" customHeight="1" spans="1:7">
      <c r="A11" s="25"/>
      <c r="B11" s="22" t="s">
        <v>567</v>
      </c>
      <c r="C11" s="22" t="s">
        <v>281</v>
      </c>
      <c r="D11" s="22" t="s">
        <v>566</v>
      </c>
      <c r="E11" s="23">
        <v>11101900</v>
      </c>
      <c r="F11" s="23"/>
      <c r="G11" s="23"/>
    </row>
    <row r="12" ht="52.5" customHeight="1" spans="1:7">
      <c r="A12" s="25"/>
      <c r="B12" s="22" t="s">
        <v>568</v>
      </c>
      <c r="C12" s="22" t="s">
        <v>279</v>
      </c>
      <c r="D12" s="22" t="s">
        <v>566</v>
      </c>
      <c r="E12" s="23">
        <v>42000</v>
      </c>
      <c r="F12" s="23"/>
      <c r="G12" s="23"/>
    </row>
    <row r="13" ht="52.5" customHeight="1" spans="1:7">
      <c r="A13" s="25"/>
      <c r="B13" s="22" t="s">
        <v>569</v>
      </c>
      <c r="C13" s="22" t="s">
        <v>273</v>
      </c>
      <c r="D13" s="22" t="s">
        <v>566</v>
      </c>
      <c r="E13" s="23">
        <v>2582626.2</v>
      </c>
      <c r="F13" s="23"/>
      <c r="G13" s="23"/>
    </row>
    <row r="14" ht="52.5" customHeight="1" spans="1:7">
      <c r="A14" s="25"/>
      <c r="B14" s="22" t="s">
        <v>569</v>
      </c>
      <c r="C14" s="22" t="s">
        <v>275</v>
      </c>
      <c r="D14" s="22" t="s">
        <v>566</v>
      </c>
      <c r="E14" s="23">
        <v>108562032</v>
      </c>
      <c r="F14" s="23"/>
      <c r="G14" s="23"/>
    </row>
    <row r="15" ht="52.5" customHeight="1" spans="1:7">
      <c r="A15" s="25"/>
      <c r="B15" s="22" t="s">
        <v>569</v>
      </c>
      <c r="C15" s="22" t="s">
        <v>283</v>
      </c>
      <c r="D15" s="22" t="s">
        <v>566</v>
      </c>
      <c r="E15" s="23">
        <v>230000</v>
      </c>
      <c r="F15" s="23"/>
      <c r="G15" s="23"/>
    </row>
    <row r="16" ht="52.5" customHeight="1" spans="1:7">
      <c r="A16" s="25"/>
      <c r="B16" s="22" t="s">
        <v>570</v>
      </c>
      <c r="C16" s="22" t="s">
        <v>341</v>
      </c>
      <c r="D16" s="22" t="s">
        <v>566</v>
      </c>
      <c r="E16" s="23">
        <v>40000</v>
      </c>
      <c r="F16" s="23"/>
      <c r="G16" s="23"/>
    </row>
    <row r="17" ht="52.5" customHeight="1" spans="1:7">
      <c r="A17" s="25"/>
      <c r="B17" s="22" t="s">
        <v>570</v>
      </c>
      <c r="C17" s="22" t="s">
        <v>327</v>
      </c>
      <c r="D17" s="22" t="s">
        <v>566</v>
      </c>
      <c r="E17" s="23">
        <v>1000000</v>
      </c>
      <c r="F17" s="23"/>
      <c r="G17" s="23"/>
    </row>
    <row r="18" ht="52.5" customHeight="1" spans="1:7">
      <c r="A18" s="25"/>
      <c r="B18" s="22" t="s">
        <v>570</v>
      </c>
      <c r="C18" s="22" t="s">
        <v>297</v>
      </c>
      <c r="D18" s="22" t="s">
        <v>566</v>
      </c>
      <c r="E18" s="23">
        <v>477780</v>
      </c>
      <c r="F18" s="23"/>
      <c r="G18" s="23"/>
    </row>
    <row r="19" ht="52.5" customHeight="1" spans="1:7">
      <c r="A19" s="25"/>
      <c r="B19" s="22" t="s">
        <v>570</v>
      </c>
      <c r="C19" s="22" t="s">
        <v>329</v>
      </c>
      <c r="D19" s="22" t="s">
        <v>566</v>
      </c>
      <c r="E19" s="23">
        <v>688760</v>
      </c>
      <c r="F19" s="23"/>
      <c r="G19" s="23"/>
    </row>
    <row r="20" ht="52.5" customHeight="1" spans="1:7">
      <c r="A20" s="25"/>
      <c r="B20" s="22" t="s">
        <v>570</v>
      </c>
      <c r="C20" s="22" t="s">
        <v>333</v>
      </c>
      <c r="D20" s="22" t="s">
        <v>566</v>
      </c>
      <c r="E20" s="23">
        <v>3000</v>
      </c>
      <c r="F20" s="23"/>
      <c r="G20" s="23"/>
    </row>
    <row r="21" ht="52.5" customHeight="1" spans="1:7">
      <c r="A21" s="25"/>
      <c r="B21" s="22" t="s">
        <v>570</v>
      </c>
      <c r="C21" s="22" t="s">
        <v>331</v>
      </c>
      <c r="D21" s="22" t="s">
        <v>566</v>
      </c>
      <c r="E21" s="23">
        <v>80000</v>
      </c>
      <c r="F21" s="23"/>
      <c r="G21" s="23"/>
    </row>
    <row r="22" ht="52.5" customHeight="1" spans="1:7">
      <c r="A22" s="25"/>
      <c r="B22" s="22" t="s">
        <v>570</v>
      </c>
      <c r="C22" s="22" t="s">
        <v>322</v>
      </c>
      <c r="D22" s="22" t="s">
        <v>566</v>
      </c>
      <c r="E22" s="23">
        <v>30000</v>
      </c>
      <c r="F22" s="23"/>
      <c r="G22" s="23"/>
    </row>
    <row r="23" ht="52.5" customHeight="1" spans="1:7">
      <c r="A23" s="25"/>
      <c r="B23" s="22" t="s">
        <v>571</v>
      </c>
      <c r="C23" s="22" t="s">
        <v>315</v>
      </c>
      <c r="D23" s="22" t="s">
        <v>566</v>
      </c>
      <c r="E23" s="23">
        <v>3003000</v>
      </c>
      <c r="F23" s="23"/>
      <c r="G23" s="23"/>
    </row>
    <row r="24" ht="52.5" customHeight="1" spans="1:7">
      <c r="A24" s="25"/>
      <c r="B24" s="22" t="s">
        <v>571</v>
      </c>
      <c r="C24" s="22" t="s">
        <v>337</v>
      </c>
      <c r="D24" s="22" t="s">
        <v>566</v>
      </c>
      <c r="E24" s="23">
        <v>1700000</v>
      </c>
      <c r="F24" s="23"/>
      <c r="G24" s="23"/>
    </row>
    <row r="25" ht="52.5" customHeight="1" spans="1:7">
      <c r="A25" s="25"/>
      <c r="B25" s="22" t="s">
        <v>571</v>
      </c>
      <c r="C25" s="22" t="s">
        <v>335</v>
      </c>
      <c r="D25" s="22" t="s">
        <v>566</v>
      </c>
      <c r="E25" s="23">
        <v>3470000</v>
      </c>
      <c r="F25" s="23"/>
      <c r="G25" s="23"/>
    </row>
    <row r="26" ht="52.5" customHeight="1" spans="1:7">
      <c r="A26" s="25"/>
      <c r="B26" s="22" t="s">
        <v>572</v>
      </c>
      <c r="C26" s="22" t="s">
        <v>324</v>
      </c>
      <c r="D26" s="22" t="s">
        <v>566</v>
      </c>
      <c r="E26" s="23">
        <v>9000</v>
      </c>
      <c r="F26" s="23"/>
      <c r="G26" s="23"/>
    </row>
    <row r="27" ht="30" customHeight="1" spans="1:7">
      <c r="A27" s="26" t="s">
        <v>30</v>
      </c>
      <c r="B27" s="27" t="s">
        <v>544</v>
      </c>
      <c r="C27" s="27"/>
      <c r="D27" s="28"/>
      <c r="E27" s="23">
        <v>134177954.2</v>
      </c>
      <c r="F27" s="23"/>
      <c r="G27" s="23"/>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XFD104857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10.2857142857143"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2"/>
      <c r="B1" s="1"/>
      <c r="C1" s="1"/>
      <c r="D1" s="1"/>
      <c r="E1" s="1"/>
      <c r="F1" s="1"/>
      <c r="G1" s="1"/>
      <c r="H1" s="1"/>
      <c r="I1" s="92"/>
      <c r="J1" s="1"/>
      <c r="K1" s="1"/>
      <c r="L1" s="1"/>
      <c r="M1" s="1"/>
      <c r="N1" s="1"/>
      <c r="O1" s="1"/>
      <c r="P1" s="98" t="s">
        <v>26</v>
      </c>
      <c r="Q1" s="9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"单位名称："&amp;"盈江县人力资源和社会保障局"</f>
        <v>单位名称：盈江县人力资源和社会保障局</v>
      </c>
      <c r="B3" s="31"/>
      <c r="C3" s="45"/>
      <c r="D3" s="45"/>
      <c r="E3" s="45"/>
      <c r="F3" s="45"/>
      <c r="G3" s="45"/>
      <c r="H3" s="45"/>
      <c r="I3" s="45"/>
      <c r="J3" s="45"/>
      <c r="K3" s="45"/>
      <c r="L3" s="45"/>
      <c r="M3" s="45"/>
      <c r="N3" s="45"/>
      <c r="O3" s="45"/>
      <c r="P3" s="98" t="s">
        <v>27</v>
      </c>
      <c r="Q3" s="98"/>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85" t="s">
        <v>38</v>
      </c>
      <c r="J5" s="185"/>
      <c r="K5" s="185"/>
      <c r="L5" s="185"/>
      <c r="M5" s="185"/>
      <c r="N5" s="185"/>
      <c r="O5" s="11" t="s">
        <v>33</v>
      </c>
      <c r="P5" s="11" t="s">
        <v>34</v>
      </c>
      <c r="Q5" s="11" t="s">
        <v>35</v>
      </c>
      <c r="R5" s="11" t="s">
        <v>36</v>
      </c>
      <c r="S5" s="11" t="s">
        <v>39</v>
      </c>
    </row>
    <row r="6" ht="43.5" customHeight="1" spans="1:19">
      <c r="A6" s="78"/>
      <c r="B6" s="78"/>
      <c r="C6" s="78"/>
      <c r="D6" s="79"/>
      <c r="E6" s="79"/>
      <c r="F6" s="79"/>
      <c r="G6" s="78"/>
      <c r="H6" s="78"/>
      <c r="I6" s="35" t="s">
        <v>33</v>
      </c>
      <c r="J6" s="33" t="s">
        <v>40</v>
      </c>
      <c r="K6" s="33" t="s">
        <v>41</v>
      </c>
      <c r="L6" s="10" t="s">
        <v>42</v>
      </c>
      <c r="M6" s="10" t="s">
        <v>43</v>
      </c>
      <c r="N6" s="10" t="s">
        <v>44</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83" t="s">
        <v>45</v>
      </c>
      <c r="B8" s="183" t="s">
        <v>46</v>
      </c>
      <c r="C8" s="23">
        <v>143766592.03</v>
      </c>
      <c r="D8" s="23">
        <v>143766592.03</v>
      </c>
      <c r="E8" s="23">
        <v>142876592.03</v>
      </c>
      <c r="F8" s="23"/>
      <c r="G8" s="23">
        <v>90000</v>
      </c>
      <c r="H8" s="23"/>
      <c r="I8" s="23">
        <v>800000</v>
      </c>
      <c r="J8" s="23"/>
      <c r="K8" s="23"/>
      <c r="L8" s="23"/>
      <c r="M8" s="23"/>
      <c r="N8" s="23">
        <v>800000</v>
      </c>
      <c r="O8" s="23"/>
      <c r="P8" s="23"/>
      <c r="Q8" s="23"/>
      <c r="R8" s="23"/>
      <c r="S8" s="23"/>
    </row>
    <row r="9" ht="30" customHeight="1" spans="1:19">
      <c r="A9" s="12" t="s">
        <v>30</v>
      </c>
      <c r="B9" s="184"/>
      <c r="C9" s="173">
        <v>143766592.03</v>
      </c>
      <c r="D9" s="173">
        <v>143766592.03</v>
      </c>
      <c r="E9" s="173">
        <v>142876592.03</v>
      </c>
      <c r="F9" s="173"/>
      <c r="G9" s="173">
        <v>90000</v>
      </c>
      <c r="H9" s="173"/>
      <c r="I9" s="173">
        <v>800000</v>
      </c>
      <c r="J9" s="173"/>
      <c r="K9" s="173"/>
      <c r="L9" s="173"/>
      <c r="M9" s="173"/>
      <c r="N9" s="173">
        <v>800000</v>
      </c>
      <c r="O9" s="173"/>
      <c r="P9" s="173"/>
      <c r="Q9" s="173"/>
      <c r="R9" s="173"/>
      <c r="S9" s="17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Zeros="0" topLeftCell="A39" workbookViewId="0">
      <selection activeCell="A39" sqref="$A1:$XFD1048576"/>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11.1428571428571" customWidth="1"/>
    <col min="9" max="9" width="7.28571428571429" customWidth="1"/>
    <col min="10" max="13" width="12.7714285714286" customWidth="1"/>
    <col min="14" max="14" width="5.77142857142857" customWidth="1"/>
    <col min="15" max="15" width="12.7714285714286" customWidth="1"/>
  </cols>
  <sheetData>
    <row r="1" ht="18.75" customHeight="1" spans="1:15">
      <c r="A1" s="175"/>
      <c r="B1" s="175"/>
      <c r="C1" s="175"/>
      <c r="D1" s="175"/>
      <c r="E1" s="175"/>
      <c r="F1" s="175"/>
      <c r="G1" s="175"/>
      <c r="H1" s="175"/>
      <c r="I1" s="175"/>
      <c r="J1" s="175"/>
      <c r="K1" s="175"/>
      <c r="L1" s="175"/>
      <c r="M1" s="175"/>
      <c r="N1" s="42" t="s">
        <v>47</v>
      </c>
      <c r="O1" s="42"/>
    </row>
    <row r="2" ht="36" customHeight="1" spans="1:15">
      <c r="A2" s="176" t="str">
        <f>"2025"&amp;"年部门支出预算表"</f>
        <v>2025年部门支出预算表</v>
      </c>
      <c r="B2" s="176"/>
      <c r="C2" s="176"/>
      <c r="D2" s="176"/>
      <c r="E2" s="176"/>
      <c r="F2" s="176"/>
      <c r="G2" s="176"/>
      <c r="H2" s="176"/>
      <c r="I2" s="176"/>
      <c r="J2" s="176"/>
      <c r="K2" s="176"/>
      <c r="L2" s="176"/>
      <c r="M2" s="176"/>
      <c r="N2" s="176"/>
      <c r="O2" s="176"/>
    </row>
    <row r="3" ht="18.75" customHeight="1" spans="1:15">
      <c r="A3" s="31" t="str">
        <f>"单位名称："&amp;"盈江县人力资源和社会保障局"</f>
        <v>单位名称：盈江县人力资源和社会保障局</v>
      </c>
      <c r="B3" s="31"/>
      <c r="C3" s="31"/>
      <c r="D3" s="31"/>
      <c r="E3" s="31"/>
      <c r="F3" s="31"/>
      <c r="G3" s="175"/>
      <c r="H3" s="175"/>
      <c r="I3" s="175"/>
      <c r="J3" s="175"/>
      <c r="K3" s="175"/>
      <c r="L3" s="175"/>
      <c r="M3" s="175"/>
      <c r="N3" s="42" t="s">
        <v>1</v>
      </c>
      <c r="O3" s="42"/>
    </row>
    <row r="4" ht="31.5" customHeight="1" spans="1:15">
      <c r="A4" s="177" t="s">
        <v>48</v>
      </c>
      <c r="B4" s="177" t="s">
        <v>49</v>
      </c>
      <c r="C4" s="177" t="s">
        <v>30</v>
      </c>
      <c r="D4" s="177" t="s">
        <v>34</v>
      </c>
      <c r="E4" s="177"/>
      <c r="F4" s="177"/>
      <c r="G4" s="177" t="s">
        <v>35</v>
      </c>
      <c r="H4" s="177" t="s">
        <v>36</v>
      </c>
      <c r="I4" s="177" t="s">
        <v>50</v>
      </c>
      <c r="J4" s="177" t="s">
        <v>51</v>
      </c>
      <c r="K4" s="177"/>
      <c r="L4" s="177"/>
      <c r="M4" s="177"/>
      <c r="N4" s="177"/>
      <c r="O4" s="177"/>
    </row>
    <row r="5" ht="37.3" customHeight="1" spans="1:15">
      <c r="A5" s="177"/>
      <c r="B5" s="177"/>
      <c r="C5" s="177"/>
      <c r="D5" s="177" t="s">
        <v>33</v>
      </c>
      <c r="E5" s="177" t="s">
        <v>52</v>
      </c>
      <c r="F5" s="177" t="s">
        <v>53</v>
      </c>
      <c r="G5" s="177"/>
      <c r="H5" s="177"/>
      <c r="I5" s="177"/>
      <c r="J5" s="177" t="s">
        <v>33</v>
      </c>
      <c r="K5" s="177" t="s">
        <v>54</v>
      </c>
      <c r="L5" s="177" t="s">
        <v>55</v>
      </c>
      <c r="M5" s="177" t="s">
        <v>56</v>
      </c>
      <c r="N5" s="177" t="s">
        <v>57</v>
      </c>
      <c r="O5" s="177" t="s">
        <v>58</v>
      </c>
    </row>
    <row r="6" ht="18.75" customHeight="1" spans="1:15">
      <c r="A6" s="178" t="s">
        <v>59</v>
      </c>
      <c r="B6" s="178" t="s">
        <v>60</v>
      </c>
      <c r="C6" s="178" t="s">
        <v>61</v>
      </c>
      <c r="D6" s="178" t="s">
        <v>62</v>
      </c>
      <c r="E6" s="178" t="s">
        <v>63</v>
      </c>
      <c r="F6" s="178" t="s">
        <v>64</v>
      </c>
      <c r="G6" s="178" t="s">
        <v>65</v>
      </c>
      <c r="H6" s="178" t="s">
        <v>66</v>
      </c>
      <c r="I6" s="178" t="s">
        <v>67</v>
      </c>
      <c r="J6" s="178" t="s">
        <v>68</v>
      </c>
      <c r="K6" s="178" t="s">
        <v>69</v>
      </c>
      <c r="L6" s="178" t="s">
        <v>70</v>
      </c>
      <c r="M6" s="178" t="s">
        <v>71</v>
      </c>
      <c r="N6" s="178" t="s">
        <v>72</v>
      </c>
      <c r="O6" s="178" t="s">
        <v>73</v>
      </c>
    </row>
    <row r="7" ht="52.5" customHeight="1" spans="1:15">
      <c r="A7" s="179" t="s">
        <v>74</v>
      </c>
      <c r="B7" s="179" t="s">
        <v>75</v>
      </c>
      <c r="C7" s="146">
        <v>8400</v>
      </c>
      <c r="D7" s="146">
        <v>8400</v>
      </c>
      <c r="E7" s="146">
        <v>8400</v>
      </c>
      <c r="F7" s="146"/>
      <c r="G7" s="146"/>
      <c r="H7" s="146"/>
      <c r="I7" s="146"/>
      <c r="J7" s="146"/>
      <c r="K7" s="146"/>
      <c r="L7" s="146"/>
      <c r="M7" s="146"/>
      <c r="N7" s="146"/>
      <c r="O7" s="146"/>
    </row>
    <row r="8" ht="52.5" customHeight="1" spans="1:15">
      <c r="A8" s="180" t="s">
        <v>76</v>
      </c>
      <c r="B8" s="180" t="s">
        <v>77</v>
      </c>
      <c r="C8" s="146">
        <v>8400</v>
      </c>
      <c r="D8" s="146">
        <v>8400</v>
      </c>
      <c r="E8" s="146">
        <v>8400</v>
      </c>
      <c r="F8" s="146"/>
      <c r="G8" s="146"/>
      <c r="H8" s="146"/>
      <c r="I8" s="146"/>
      <c r="J8" s="146"/>
      <c r="K8" s="146"/>
      <c r="L8" s="146"/>
      <c r="M8" s="146"/>
      <c r="N8" s="146"/>
      <c r="O8" s="146"/>
    </row>
    <row r="9" ht="52.5" customHeight="1" spans="1:15">
      <c r="A9" s="181" t="s">
        <v>78</v>
      </c>
      <c r="B9" s="181" t="s">
        <v>79</v>
      </c>
      <c r="C9" s="146">
        <v>8400</v>
      </c>
      <c r="D9" s="146">
        <v>8400</v>
      </c>
      <c r="E9" s="146">
        <v>8400</v>
      </c>
      <c r="F9" s="146"/>
      <c r="G9" s="146"/>
      <c r="H9" s="146"/>
      <c r="I9" s="146"/>
      <c r="J9" s="146"/>
      <c r="K9" s="146"/>
      <c r="L9" s="146"/>
      <c r="M9" s="146"/>
      <c r="N9" s="146"/>
      <c r="O9" s="146"/>
    </row>
    <row r="10" ht="52.5" customHeight="1" spans="1:15">
      <c r="A10" s="179" t="s">
        <v>80</v>
      </c>
      <c r="B10" s="179" t="s">
        <v>81</v>
      </c>
      <c r="C10" s="146">
        <v>139615881.97</v>
      </c>
      <c r="D10" s="146">
        <v>138815881.97</v>
      </c>
      <c r="E10" s="146">
        <v>130094341.97</v>
      </c>
      <c r="F10" s="146">
        <v>8721540</v>
      </c>
      <c r="G10" s="146"/>
      <c r="H10" s="146"/>
      <c r="I10" s="146"/>
      <c r="J10" s="146">
        <v>800000</v>
      </c>
      <c r="K10" s="146"/>
      <c r="L10" s="146"/>
      <c r="M10" s="146"/>
      <c r="N10" s="146"/>
      <c r="O10" s="146">
        <v>800000</v>
      </c>
    </row>
    <row r="11" ht="52.5" customHeight="1" spans="1:15">
      <c r="A11" s="180" t="s">
        <v>82</v>
      </c>
      <c r="B11" s="180" t="s">
        <v>83</v>
      </c>
      <c r="C11" s="146">
        <v>8047326.08</v>
      </c>
      <c r="D11" s="146">
        <v>8047326.08</v>
      </c>
      <c r="E11" s="146">
        <v>6490546.08</v>
      </c>
      <c r="F11" s="146">
        <v>1556780</v>
      </c>
      <c r="G11" s="146"/>
      <c r="H11" s="146"/>
      <c r="I11" s="146"/>
      <c r="J11" s="146"/>
      <c r="K11" s="146"/>
      <c r="L11" s="146"/>
      <c r="M11" s="146"/>
      <c r="N11" s="146"/>
      <c r="O11" s="146"/>
    </row>
    <row r="12" ht="52.5" customHeight="1" spans="1:15">
      <c r="A12" s="181" t="s">
        <v>84</v>
      </c>
      <c r="B12" s="181" t="s">
        <v>79</v>
      </c>
      <c r="C12" s="146">
        <v>6499546.08</v>
      </c>
      <c r="D12" s="146">
        <v>6499546.08</v>
      </c>
      <c r="E12" s="146">
        <v>6490546.08</v>
      </c>
      <c r="F12" s="146">
        <v>9000</v>
      </c>
      <c r="G12" s="146"/>
      <c r="H12" s="146"/>
      <c r="I12" s="146"/>
      <c r="J12" s="146"/>
      <c r="K12" s="146"/>
      <c r="L12" s="146"/>
      <c r="M12" s="146"/>
      <c r="N12" s="146"/>
      <c r="O12" s="146"/>
    </row>
    <row r="13" ht="52.5" customHeight="1" spans="1:15">
      <c r="A13" s="181" t="s">
        <v>85</v>
      </c>
      <c r="B13" s="181" t="s">
        <v>86</v>
      </c>
      <c r="C13" s="146">
        <v>547780</v>
      </c>
      <c r="D13" s="146">
        <v>547780</v>
      </c>
      <c r="E13" s="146"/>
      <c r="F13" s="146">
        <v>547780</v>
      </c>
      <c r="G13" s="146"/>
      <c r="H13" s="146"/>
      <c r="I13" s="146"/>
      <c r="J13" s="146"/>
      <c r="K13" s="146"/>
      <c r="L13" s="146"/>
      <c r="M13" s="146"/>
      <c r="N13" s="146"/>
      <c r="O13" s="146"/>
    </row>
    <row r="14" ht="52.5" customHeight="1" spans="1:15">
      <c r="A14" s="181" t="s">
        <v>87</v>
      </c>
      <c r="B14" s="181" t="s">
        <v>88</v>
      </c>
      <c r="C14" s="146">
        <v>1000000</v>
      </c>
      <c r="D14" s="146">
        <v>1000000</v>
      </c>
      <c r="E14" s="146"/>
      <c r="F14" s="146">
        <v>1000000</v>
      </c>
      <c r="G14" s="146"/>
      <c r="H14" s="146"/>
      <c r="I14" s="146"/>
      <c r="J14" s="146"/>
      <c r="K14" s="146"/>
      <c r="L14" s="146"/>
      <c r="M14" s="146"/>
      <c r="N14" s="146"/>
      <c r="O14" s="146"/>
    </row>
    <row r="15" ht="52.5" customHeight="1" spans="1:15">
      <c r="A15" s="181" t="s">
        <v>89</v>
      </c>
      <c r="B15" s="181" t="s">
        <v>90</v>
      </c>
      <c r="C15" s="146"/>
      <c r="D15" s="146"/>
      <c r="E15" s="146"/>
      <c r="F15" s="146"/>
      <c r="G15" s="146"/>
      <c r="H15" s="146"/>
      <c r="I15" s="146"/>
      <c r="J15" s="146"/>
      <c r="K15" s="146"/>
      <c r="L15" s="146"/>
      <c r="M15" s="146"/>
      <c r="N15" s="146"/>
      <c r="O15" s="146"/>
    </row>
    <row r="16" ht="52.5" customHeight="1" spans="1:15">
      <c r="A16" s="180" t="s">
        <v>91</v>
      </c>
      <c r="B16" s="180" t="s">
        <v>92</v>
      </c>
      <c r="C16" s="146">
        <v>110360320.29</v>
      </c>
      <c r="D16" s="146">
        <v>110360320.29</v>
      </c>
      <c r="E16" s="146">
        <v>109668560.29</v>
      </c>
      <c r="F16" s="146">
        <v>691760</v>
      </c>
      <c r="G16" s="146"/>
      <c r="H16" s="146"/>
      <c r="I16" s="146"/>
      <c r="J16" s="146"/>
      <c r="K16" s="146"/>
      <c r="L16" s="146"/>
      <c r="M16" s="146"/>
      <c r="N16" s="146"/>
      <c r="O16" s="146"/>
    </row>
    <row r="17" ht="52.5" customHeight="1" spans="1:15">
      <c r="A17" s="181" t="s">
        <v>93</v>
      </c>
      <c r="B17" s="181" t="s">
        <v>94</v>
      </c>
      <c r="C17" s="146">
        <v>39110332</v>
      </c>
      <c r="D17" s="146">
        <v>39110332</v>
      </c>
      <c r="E17" s="146">
        <v>39107332</v>
      </c>
      <c r="F17" s="146">
        <v>3000</v>
      </c>
      <c r="G17" s="146"/>
      <c r="H17" s="146"/>
      <c r="I17" s="146"/>
      <c r="J17" s="146"/>
      <c r="K17" s="146"/>
      <c r="L17" s="146"/>
      <c r="M17" s="146"/>
      <c r="N17" s="146"/>
      <c r="O17" s="146"/>
    </row>
    <row r="18" ht="52.5" customHeight="1" spans="1:15">
      <c r="A18" s="181" t="s">
        <v>95</v>
      </c>
      <c r="B18" s="181" t="s">
        <v>96</v>
      </c>
      <c r="C18" s="146">
        <v>69479700</v>
      </c>
      <c r="D18" s="146">
        <v>69479700</v>
      </c>
      <c r="E18" s="146">
        <v>69479700</v>
      </c>
      <c r="F18" s="146"/>
      <c r="G18" s="146"/>
      <c r="H18" s="146"/>
      <c r="I18" s="146"/>
      <c r="J18" s="146"/>
      <c r="K18" s="146"/>
      <c r="L18" s="146"/>
      <c r="M18" s="146"/>
      <c r="N18" s="146"/>
      <c r="O18" s="146"/>
    </row>
    <row r="19" ht="52.5" customHeight="1" spans="1:15">
      <c r="A19" s="181" t="s">
        <v>97</v>
      </c>
      <c r="B19" s="181" t="s">
        <v>98</v>
      </c>
      <c r="C19" s="146">
        <v>908375.42</v>
      </c>
      <c r="D19" s="146">
        <v>908375.42</v>
      </c>
      <c r="E19" s="146">
        <v>908375.42</v>
      </c>
      <c r="F19" s="146"/>
      <c r="G19" s="146"/>
      <c r="H19" s="146"/>
      <c r="I19" s="146"/>
      <c r="J19" s="146"/>
      <c r="K19" s="146"/>
      <c r="L19" s="146"/>
      <c r="M19" s="146"/>
      <c r="N19" s="146"/>
      <c r="O19" s="146"/>
    </row>
    <row r="20" ht="52.5" customHeight="1" spans="1:15">
      <c r="A20" s="181" t="s">
        <v>99</v>
      </c>
      <c r="B20" s="181" t="s">
        <v>100</v>
      </c>
      <c r="C20" s="146">
        <v>173152.87</v>
      </c>
      <c r="D20" s="146">
        <v>173152.87</v>
      </c>
      <c r="E20" s="146">
        <v>173152.87</v>
      </c>
      <c r="F20" s="146"/>
      <c r="G20" s="146"/>
      <c r="H20" s="146"/>
      <c r="I20" s="146"/>
      <c r="J20" s="146"/>
      <c r="K20" s="146"/>
      <c r="L20" s="146"/>
      <c r="M20" s="146"/>
      <c r="N20" s="146"/>
      <c r="O20" s="146"/>
    </row>
    <row r="21" ht="52.5" customHeight="1" spans="1:15">
      <c r="A21" s="181" t="s">
        <v>101</v>
      </c>
      <c r="B21" s="181" t="s">
        <v>102</v>
      </c>
      <c r="C21" s="146">
        <v>688760</v>
      </c>
      <c r="D21" s="146">
        <v>688760</v>
      </c>
      <c r="E21" s="146"/>
      <c r="F21" s="146">
        <v>688760</v>
      </c>
      <c r="G21" s="146"/>
      <c r="H21" s="146"/>
      <c r="I21" s="146"/>
      <c r="J21" s="146"/>
      <c r="K21" s="146"/>
      <c r="L21" s="146"/>
      <c r="M21" s="146"/>
      <c r="N21" s="146"/>
      <c r="O21" s="146"/>
    </row>
    <row r="22" ht="52.5" customHeight="1" spans="1:15">
      <c r="A22" s="180" t="s">
        <v>103</v>
      </c>
      <c r="B22" s="180" t="s">
        <v>104</v>
      </c>
      <c r="C22" s="146">
        <v>15371900</v>
      </c>
      <c r="D22" s="146">
        <v>14571900</v>
      </c>
      <c r="E22" s="146">
        <v>11101900</v>
      </c>
      <c r="F22" s="146">
        <v>3470000</v>
      </c>
      <c r="G22" s="146"/>
      <c r="H22" s="146"/>
      <c r="I22" s="146"/>
      <c r="J22" s="146">
        <v>800000</v>
      </c>
      <c r="K22" s="146"/>
      <c r="L22" s="146"/>
      <c r="M22" s="146"/>
      <c r="N22" s="146"/>
      <c r="O22" s="146">
        <v>800000</v>
      </c>
    </row>
    <row r="23" ht="52.5" customHeight="1" spans="1:15">
      <c r="A23" s="181" t="s">
        <v>105</v>
      </c>
      <c r="B23" s="181" t="s">
        <v>106</v>
      </c>
      <c r="C23" s="146">
        <v>15371900</v>
      </c>
      <c r="D23" s="146">
        <v>14571900</v>
      </c>
      <c r="E23" s="146">
        <v>11101900</v>
      </c>
      <c r="F23" s="146">
        <v>3470000</v>
      </c>
      <c r="G23" s="146"/>
      <c r="H23" s="146"/>
      <c r="I23" s="146"/>
      <c r="J23" s="146">
        <v>800000</v>
      </c>
      <c r="K23" s="146"/>
      <c r="L23" s="146"/>
      <c r="M23" s="146"/>
      <c r="N23" s="146"/>
      <c r="O23" s="146">
        <v>800000</v>
      </c>
    </row>
    <row r="24" ht="52.5" customHeight="1" spans="1:15">
      <c r="A24" s="180" t="s">
        <v>107</v>
      </c>
      <c r="B24" s="180" t="s">
        <v>108</v>
      </c>
      <c r="C24" s="146">
        <v>6984</v>
      </c>
      <c r="D24" s="146">
        <v>6984</v>
      </c>
      <c r="E24" s="146">
        <v>6984</v>
      </c>
      <c r="F24" s="146"/>
      <c r="G24" s="146"/>
      <c r="H24" s="146"/>
      <c r="I24" s="146"/>
      <c r="J24" s="146"/>
      <c r="K24" s="146"/>
      <c r="L24" s="146"/>
      <c r="M24" s="146"/>
      <c r="N24" s="146"/>
      <c r="O24" s="146"/>
    </row>
    <row r="25" ht="52.5" customHeight="1" spans="1:15">
      <c r="A25" s="181" t="s">
        <v>109</v>
      </c>
      <c r="B25" s="181" t="s">
        <v>110</v>
      </c>
      <c r="C25" s="146">
        <v>6984</v>
      </c>
      <c r="D25" s="146">
        <v>6984</v>
      </c>
      <c r="E25" s="146">
        <v>6984</v>
      </c>
      <c r="F25" s="146"/>
      <c r="G25" s="146"/>
      <c r="H25" s="146"/>
      <c r="I25" s="146"/>
      <c r="J25" s="146"/>
      <c r="K25" s="146"/>
      <c r="L25" s="146"/>
      <c r="M25" s="146"/>
      <c r="N25" s="146"/>
      <c r="O25" s="146"/>
    </row>
    <row r="26" ht="52.5" customHeight="1" spans="1:15">
      <c r="A26" s="180" t="s">
        <v>111</v>
      </c>
      <c r="B26" s="180" t="s">
        <v>112</v>
      </c>
      <c r="C26" s="146">
        <v>5829351.6</v>
      </c>
      <c r="D26" s="146">
        <v>5829351.6</v>
      </c>
      <c r="E26" s="146">
        <v>2826351.6</v>
      </c>
      <c r="F26" s="146">
        <v>3003000</v>
      </c>
      <c r="G26" s="146"/>
      <c r="H26" s="146"/>
      <c r="I26" s="146"/>
      <c r="J26" s="146"/>
      <c r="K26" s="146"/>
      <c r="L26" s="146"/>
      <c r="M26" s="146"/>
      <c r="N26" s="146"/>
      <c r="O26" s="146"/>
    </row>
    <row r="27" ht="52.5" customHeight="1" spans="1:15">
      <c r="A27" s="181" t="s">
        <v>113</v>
      </c>
      <c r="B27" s="181" t="s">
        <v>112</v>
      </c>
      <c r="C27" s="146">
        <v>5829351.6</v>
      </c>
      <c r="D27" s="146">
        <v>5829351.6</v>
      </c>
      <c r="E27" s="146">
        <v>2826351.6</v>
      </c>
      <c r="F27" s="146">
        <v>3003000</v>
      </c>
      <c r="G27" s="146"/>
      <c r="H27" s="146"/>
      <c r="I27" s="146"/>
      <c r="J27" s="146"/>
      <c r="K27" s="146"/>
      <c r="L27" s="146"/>
      <c r="M27" s="146"/>
      <c r="N27" s="146"/>
      <c r="O27" s="146"/>
    </row>
    <row r="28" ht="52.5" customHeight="1" spans="1:15">
      <c r="A28" s="179" t="s">
        <v>114</v>
      </c>
      <c r="B28" s="179" t="s">
        <v>115</v>
      </c>
      <c r="C28" s="146">
        <v>482965.06</v>
      </c>
      <c r="D28" s="146">
        <v>482965.06</v>
      </c>
      <c r="E28" s="146">
        <v>482965.06</v>
      </c>
      <c r="F28" s="146"/>
      <c r="G28" s="146"/>
      <c r="H28" s="146"/>
      <c r="I28" s="146"/>
      <c r="J28" s="146"/>
      <c r="K28" s="146"/>
      <c r="L28" s="146"/>
      <c r="M28" s="146"/>
      <c r="N28" s="146"/>
      <c r="O28" s="146"/>
    </row>
    <row r="29" ht="52.5" customHeight="1" spans="1:15">
      <c r="A29" s="180" t="s">
        <v>116</v>
      </c>
      <c r="B29" s="180" t="s">
        <v>117</v>
      </c>
      <c r="C29" s="146">
        <v>482965.06</v>
      </c>
      <c r="D29" s="146">
        <v>482965.06</v>
      </c>
      <c r="E29" s="146">
        <v>482965.06</v>
      </c>
      <c r="F29" s="146"/>
      <c r="G29" s="146"/>
      <c r="H29" s="146"/>
      <c r="I29" s="146"/>
      <c r="J29" s="146"/>
      <c r="K29" s="146"/>
      <c r="L29" s="146"/>
      <c r="M29" s="146"/>
      <c r="N29" s="146"/>
      <c r="O29" s="146"/>
    </row>
    <row r="30" ht="52.5" customHeight="1" spans="1:15">
      <c r="A30" s="181" t="s">
        <v>118</v>
      </c>
      <c r="B30" s="181" t="s">
        <v>119</v>
      </c>
      <c r="C30" s="146">
        <v>448510.37</v>
      </c>
      <c r="D30" s="146">
        <v>448510.37</v>
      </c>
      <c r="E30" s="146">
        <v>448510.37</v>
      </c>
      <c r="F30" s="146"/>
      <c r="G30" s="146"/>
      <c r="H30" s="146"/>
      <c r="I30" s="146"/>
      <c r="J30" s="146"/>
      <c r="K30" s="146"/>
      <c r="L30" s="146"/>
      <c r="M30" s="146"/>
      <c r="N30" s="146"/>
      <c r="O30" s="146"/>
    </row>
    <row r="31" ht="52.5" customHeight="1" spans="1:15">
      <c r="A31" s="181" t="s">
        <v>120</v>
      </c>
      <c r="B31" s="181" t="s">
        <v>121</v>
      </c>
      <c r="C31" s="146"/>
      <c r="D31" s="146"/>
      <c r="E31" s="146"/>
      <c r="F31" s="146"/>
      <c r="G31" s="146"/>
      <c r="H31" s="146"/>
      <c r="I31" s="146"/>
      <c r="J31" s="146"/>
      <c r="K31" s="146"/>
      <c r="L31" s="146"/>
      <c r="M31" s="146"/>
      <c r="N31" s="146"/>
      <c r="O31" s="146"/>
    </row>
    <row r="32" ht="52.5" customHeight="1" spans="1:15">
      <c r="A32" s="181" t="s">
        <v>122</v>
      </c>
      <c r="B32" s="181" t="s">
        <v>123</v>
      </c>
      <c r="C32" s="146">
        <v>34454.69</v>
      </c>
      <c r="D32" s="146">
        <v>34454.69</v>
      </c>
      <c r="E32" s="146">
        <v>34454.69</v>
      </c>
      <c r="F32" s="146"/>
      <c r="G32" s="146"/>
      <c r="H32" s="146"/>
      <c r="I32" s="146"/>
      <c r="J32" s="146"/>
      <c r="K32" s="146"/>
      <c r="L32" s="146"/>
      <c r="M32" s="146"/>
      <c r="N32" s="146"/>
      <c r="O32" s="146"/>
    </row>
    <row r="33" ht="52.5" customHeight="1" spans="1:15">
      <c r="A33" s="179" t="s">
        <v>124</v>
      </c>
      <c r="B33" s="179" t="s">
        <v>125</v>
      </c>
      <c r="C33" s="146">
        <v>2937856</v>
      </c>
      <c r="D33" s="146">
        <v>2937856</v>
      </c>
      <c r="E33" s="146">
        <v>1157856</v>
      </c>
      <c r="F33" s="146">
        <v>1780000</v>
      </c>
      <c r="G33" s="146"/>
      <c r="H33" s="146"/>
      <c r="I33" s="146"/>
      <c r="J33" s="146"/>
      <c r="K33" s="146"/>
      <c r="L33" s="146"/>
      <c r="M33" s="146"/>
      <c r="N33" s="146"/>
      <c r="O33" s="146"/>
    </row>
    <row r="34" ht="52.5" customHeight="1" spans="1:15">
      <c r="A34" s="180" t="s">
        <v>126</v>
      </c>
      <c r="B34" s="180" t="s">
        <v>127</v>
      </c>
      <c r="C34" s="146">
        <v>1237856</v>
      </c>
      <c r="D34" s="146">
        <v>1237856</v>
      </c>
      <c r="E34" s="146">
        <v>1157856</v>
      </c>
      <c r="F34" s="146">
        <v>80000</v>
      </c>
      <c r="G34" s="146"/>
      <c r="H34" s="146"/>
      <c r="I34" s="146"/>
      <c r="J34" s="146"/>
      <c r="K34" s="146"/>
      <c r="L34" s="146"/>
      <c r="M34" s="146"/>
      <c r="N34" s="146"/>
      <c r="O34" s="146"/>
    </row>
    <row r="35" ht="52.5" customHeight="1" spans="1:15">
      <c r="A35" s="181" t="s">
        <v>128</v>
      </c>
      <c r="B35" s="181" t="s">
        <v>129</v>
      </c>
      <c r="C35" s="146">
        <v>1237856</v>
      </c>
      <c r="D35" s="146">
        <v>1237856</v>
      </c>
      <c r="E35" s="146">
        <v>1157856</v>
      </c>
      <c r="F35" s="146">
        <v>80000</v>
      </c>
      <c r="G35" s="146"/>
      <c r="H35" s="146"/>
      <c r="I35" s="146"/>
      <c r="J35" s="146"/>
      <c r="K35" s="146"/>
      <c r="L35" s="146"/>
      <c r="M35" s="146"/>
      <c r="N35" s="146"/>
      <c r="O35" s="146"/>
    </row>
    <row r="36" ht="52.5" customHeight="1" spans="1:15">
      <c r="A36" s="180" t="s">
        <v>130</v>
      </c>
      <c r="B36" s="180" t="s">
        <v>131</v>
      </c>
      <c r="C36" s="146"/>
      <c r="D36" s="146"/>
      <c r="E36" s="146"/>
      <c r="F36" s="146"/>
      <c r="G36" s="146"/>
      <c r="H36" s="146"/>
      <c r="I36" s="146"/>
      <c r="J36" s="146"/>
      <c r="K36" s="146"/>
      <c r="L36" s="146"/>
      <c r="M36" s="146"/>
      <c r="N36" s="146"/>
      <c r="O36" s="146"/>
    </row>
    <row r="37" ht="52.5" customHeight="1" spans="1:15">
      <c r="A37" s="181" t="s">
        <v>132</v>
      </c>
      <c r="B37" s="181" t="s">
        <v>133</v>
      </c>
      <c r="C37" s="146"/>
      <c r="D37" s="146"/>
      <c r="E37" s="146"/>
      <c r="F37" s="146"/>
      <c r="G37" s="146"/>
      <c r="H37" s="146"/>
      <c r="I37" s="146"/>
      <c r="J37" s="146"/>
      <c r="K37" s="146"/>
      <c r="L37" s="146"/>
      <c r="M37" s="146"/>
      <c r="N37" s="146"/>
      <c r="O37" s="146"/>
    </row>
    <row r="38" ht="52.5" customHeight="1" spans="1:15">
      <c r="A38" s="180" t="s">
        <v>134</v>
      </c>
      <c r="B38" s="180" t="s">
        <v>135</v>
      </c>
      <c r="C38" s="146">
        <v>1700000</v>
      </c>
      <c r="D38" s="146">
        <v>1700000</v>
      </c>
      <c r="E38" s="146"/>
      <c r="F38" s="146">
        <v>1700000</v>
      </c>
      <c r="G38" s="146"/>
      <c r="H38" s="146"/>
      <c r="I38" s="146"/>
      <c r="J38" s="146"/>
      <c r="K38" s="146"/>
      <c r="L38" s="146"/>
      <c r="M38" s="146"/>
      <c r="N38" s="146"/>
      <c r="O38" s="146"/>
    </row>
    <row r="39" ht="52.5" customHeight="1" spans="1:15">
      <c r="A39" s="181" t="s">
        <v>136</v>
      </c>
      <c r="B39" s="181" t="s">
        <v>137</v>
      </c>
      <c r="C39" s="146">
        <v>1700000</v>
      </c>
      <c r="D39" s="146">
        <v>1700000</v>
      </c>
      <c r="E39" s="146"/>
      <c r="F39" s="146">
        <v>1700000</v>
      </c>
      <c r="G39" s="146"/>
      <c r="H39" s="146"/>
      <c r="I39" s="146"/>
      <c r="J39" s="146"/>
      <c r="K39" s="146"/>
      <c r="L39" s="146"/>
      <c r="M39" s="146"/>
      <c r="N39" s="146"/>
      <c r="O39" s="146"/>
    </row>
    <row r="40" ht="52.5" customHeight="1" spans="1:15">
      <c r="A40" s="179" t="s">
        <v>138</v>
      </c>
      <c r="B40" s="179" t="s">
        <v>139</v>
      </c>
      <c r="C40" s="146">
        <v>631489</v>
      </c>
      <c r="D40" s="146">
        <v>631489</v>
      </c>
      <c r="E40" s="146">
        <v>631489</v>
      </c>
      <c r="F40" s="146"/>
      <c r="G40" s="146"/>
      <c r="H40" s="146"/>
      <c r="I40" s="146"/>
      <c r="J40" s="146"/>
      <c r="K40" s="146"/>
      <c r="L40" s="146"/>
      <c r="M40" s="146"/>
      <c r="N40" s="146"/>
      <c r="O40" s="146"/>
    </row>
    <row r="41" ht="52.5" customHeight="1" spans="1:15">
      <c r="A41" s="180" t="s">
        <v>140</v>
      </c>
      <c r="B41" s="180" t="s">
        <v>141</v>
      </c>
      <c r="C41" s="146">
        <v>631489</v>
      </c>
      <c r="D41" s="146">
        <v>631489</v>
      </c>
      <c r="E41" s="146">
        <v>631489</v>
      </c>
      <c r="F41" s="146"/>
      <c r="G41" s="146"/>
      <c r="H41" s="146"/>
      <c r="I41" s="146"/>
      <c r="J41" s="146"/>
      <c r="K41" s="146"/>
      <c r="L41" s="146"/>
      <c r="M41" s="146"/>
      <c r="N41" s="146"/>
      <c r="O41" s="146"/>
    </row>
    <row r="42" ht="52.5" customHeight="1" spans="1:15">
      <c r="A42" s="181" t="s">
        <v>142</v>
      </c>
      <c r="B42" s="181" t="s">
        <v>143</v>
      </c>
      <c r="C42" s="146">
        <v>631489</v>
      </c>
      <c r="D42" s="146">
        <v>631489</v>
      </c>
      <c r="E42" s="146">
        <v>631489</v>
      </c>
      <c r="F42" s="146"/>
      <c r="G42" s="146"/>
      <c r="H42" s="146"/>
      <c r="I42" s="146"/>
      <c r="J42" s="146"/>
      <c r="K42" s="146"/>
      <c r="L42" s="146"/>
      <c r="M42" s="146"/>
      <c r="N42" s="146"/>
      <c r="O42" s="146"/>
    </row>
    <row r="43" ht="52.5" customHeight="1" spans="1:15">
      <c r="A43" s="179" t="s">
        <v>144</v>
      </c>
      <c r="B43" s="179" t="s">
        <v>145</v>
      </c>
      <c r="C43" s="146">
        <v>90000</v>
      </c>
      <c r="D43" s="146"/>
      <c r="E43" s="146"/>
      <c r="F43" s="146"/>
      <c r="G43" s="146"/>
      <c r="H43" s="146">
        <v>90000</v>
      </c>
      <c r="I43" s="146"/>
      <c r="J43" s="146"/>
      <c r="K43" s="146"/>
      <c r="L43" s="146"/>
      <c r="M43" s="146"/>
      <c r="N43" s="146"/>
      <c r="O43" s="146"/>
    </row>
    <row r="44" ht="52.5" customHeight="1" spans="1:15">
      <c r="A44" s="180" t="s">
        <v>146</v>
      </c>
      <c r="B44" s="180" t="s">
        <v>147</v>
      </c>
      <c r="C44" s="146">
        <v>90000</v>
      </c>
      <c r="D44" s="146"/>
      <c r="E44" s="146"/>
      <c r="F44" s="146"/>
      <c r="G44" s="146"/>
      <c r="H44" s="146">
        <v>90000</v>
      </c>
      <c r="I44" s="146"/>
      <c r="J44" s="146"/>
      <c r="K44" s="146"/>
      <c r="L44" s="146"/>
      <c r="M44" s="146"/>
      <c r="N44" s="146"/>
      <c r="O44" s="146"/>
    </row>
    <row r="45" ht="52.5" customHeight="1" spans="1:15">
      <c r="A45" s="181" t="s">
        <v>148</v>
      </c>
      <c r="B45" s="181" t="s">
        <v>149</v>
      </c>
      <c r="C45" s="146">
        <v>90000</v>
      </c>
      <c r="D45" s="146"/>
      <c r="E45" s="146"/>
      <c r="F45" s="146"/>
      <c r="G45" s="146"/>
      <c r="H45" s="146">
        <v>90000</v>
      </c>
      <c r="I45" s="146"/>
      <c r="J45" s="146"/>
      <c r="K45" s="146"/>
      <c r="L45" s="146"/>
      <c r="M45" s="146"/>
      <c r="N45" s="146"/>
      <c r="O45" s="146"/>
    </row>
    <row r="46" ht="30" customHeight="1" spans="1:15">
      <c r="A46" s="178" t="s">
        <v>30</v>
      </c>
      <c r="B46" s="178"/>
      <c r="C46" s="146">
        <v>143766592.03</v>
      </c>
      <c r="D46" s="146">
        <v>142876592.03</v>
      </c>
      <c r="E46" s="146">
        <v>132375052.03</v>
      </c>
      <c r="F46" s="146">
        <v>10501540</v>
      </c>
      <c r="G46" s="146"/>
      <c r="H46" s="146">
        <v>90000</v>
      </c>
      <c r="I46" s="146"/>
      <c r="J46" s="146">
        <v>800000</v>
      </c>
      <c r="K46" s="146"/>
      <c r="L46" s="146"/>
      <c r="M46" s="146"/>
      <c r="N46" s="146"/>
      <c r="O46" s="146">
        <v>800000</v>
      </c>
    </row>
  </sheetData>
  <mergeCells count="13">
    <mergeCell ref="N1:O1"/>
    <mergeCell ref="A2:O2"/>
    <mergeCell ref="A3:F3"/>
    <mergeCell ref="N3:O3"/>
    <mergeCell ref="D4:F4"/>
    <mergeCell ref="J4:O4"/>
    <mergeCell ref="A46:B46"/>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XFD104857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8" t="s">
        <v>150</v>
      </c>
    </row>
    <row r="2" ht="30.75" customHeight="1" spans="1:4">
      <c r="A2" s="168" t="str">
        <f>"2025"&amp;"年部门财政拨款收支预算总表"</f>
        <v>2025年部门财政拨款收支预算总表</v>
      </c>
      <c r="B2" s="168"/>
      <c r="C2" s="168"/>
      <c r="D2" s="168"/>
    </row>
    <row r="3" ht="18.75" customHeight="1" spans="1:4">
      <c r="A3" s="31" t="str">
        <f>"单位名称："&amp;"盈江县人力资源和社会保障局"</f>
        <v>单位名称：盈江县人力资源和社会保障局</v>
      </c>
      <c r="B3" s="169"/>
      <c r="C3" s="169"/>
      <c r="D3" s="99" t="s">
        <v>1</v>
      </c>
    </row>
    <row r="4" ht="19.5" customHeight="1" spans="1:4">
      <c r="A4" s="12" t="s">
        <v>151</v>
      </c>
      <c r="B4" s="14"/>
      <c r="C4" s="12" t="s">
        <v>152</v>
      </c>
      <c r="D4" s="14"/>
    </row>
    <row r="5" ht="21.75" customHeight="1" spans="1:4">
      <c r="A5" s="76" t="s">
        <v>153</v>
      </c>
      <c r="B5" s="11" t="s">
        <v>5</v>
      </c>
      <c r="C5" s="76" t="s">
        <v>154</v>
      </c>
      <c r="D5" s="11" t="s">
        <v>5</v>
      </c>
    </row>
    <row r="6" ht="17.25" customHeight="1" spans="1:4">
      <c r="A6" s="78"/>
      <c r="B6" s="18"/>
      <c r="C6" s="78"/>
      <c r="D6" s="18"/>
    </row>
    <row r="7" ht="19.5" customHeight="1" spans="1:4">
      <c r="A7" s="93" t="s">
        <v>155</v>
      </c>
      <c r="B7" s="23">
        <v>142966592.03</v>
      </c>
      <c r="C7" s="93" t="s">
        <v>156</v>
      </c>
      <c r="D7" s="23">
        <v>142966592.03</v>
      </c>
    </row>
    <row r="8" ht="19.5" customHeight="1" spans="1:4">
      <c r="A8" s="93" t="s">
        <v>157</v>
      </c>
      <c r="B8" s="23">
        <v>142876592.03</v>
      </c>
      <c r="C8" s="170" t="str">
        <f>"（"&amp;"一"&amp;"）"&amp;"一般公共服务支出"</f>
        <v>（一）一般公共服务支出</v>
      </c>
      <c r="D8" s="23">
        <v>8400</v>
      </c>
    </row>
    <row r="9" ht="19.5" customHeight="1" spans="1:4">
      <c r="A9" s="171" t="s">
        <v>158</v>
      </c>
      <c r="B9" s="23"/>
      <c r="C9" s="170" t="str">
        <f>"（"&amp;"二"&amp;"）"&amp;"社会保障和就业支出"</f>
        <v>（二）社会保障和就业支出</v>
      </c>
      <c r="D9" s="23">
        <v>138815881.97</v>
      </c>
    </row>
    <row r="10" ht="19.5" customHeight="1" spans="1:4">
      <c r="A10" s="171" t="s">
        <v>159</v>
      </c>
      <c r="B10" s="23">
        <v>90000</v>
      </c>
      <c r="C10" s="170" t="str">
        <f>"（"&amp;"三"&amp;"）"&amp;"卫生健康支出"</f>
        <v>（三）卫生健康支出</v>
      </c>
      <c r="D10" s="23">
        <v>482965.06</v>
      </c>
    </row>
    <row r="11" ht="19.5" customHeight="1" spans="1:4">
      <c r="A11" s="171" t="s">
        <v>160</v>
      </c>
      <c r="B11" s="23"/>
      <c r="C11" s="170" t="str">
        <f>"（"&amp;"四"&amp;"）"&amp;"农林水支出"</f>
        <v>（四）农林水支出</v>
      </c>
      <c r="D11" s="23">
        <v>2937856</v>
      </c>
    </row>
    <row r="12" ht="19.5" customHeight="1" spans="1:4">
      <c r="A12" s="171" t="s">
        <v>157</v>
      </c>
      <c r="B12" s="23"/>
      <c r="C12" s="170" t="str">
        <f>"（"&amp;"五"&amp;"）"&amp;"住房保障支出"</f>
        <v>（五）住房保障支出</v>
      </c>
      <c r="D12" s="23">
        <v>631489</v>
      </c>
    </row>
    <row r="13" ht="19.5" customHeight="1" spans="1:4">
      <c r="A13" s="171" t="s">
        <v>158</v>
      </c>
      <c r="B13" s="23"/>
      <c r="C13" s="170" t="str">
        <f>"（"&amp;"六"&amp;"）"&amp;"国有资本经营预算支出"</f>
        <v>（六）国有资本经营预算支出</v>
      </c>
      <c r="D13" s="23">
        <v>90000</v>
      </c>
    </row>
    <row r="14" ht="19.5" customHeight="1" spans="1:4">
      <c r="A14" s="171" t="s">
        <v>159</v>
      </c>
      <c r="B14" s="23"/>
      <c r="C14" s="170"/>
      <c r="D14" s="23"/>
    </row>
    <row r="15" ht="19.5" customHeight="1" spans="1:4">
      <c r="A15" s="172"/>
      <c r="B15" s="23"/>
      <c r="C15" s="170"/>
      <c r="D15" s="23"/>
    </row>
    <row r="16" ht="19.5" customHeight="1" spans="1:4">
      <c r="A16" s="172"/>
      <c r="B16" s="23"/>
      <c r="C16" s="170"/>
      <c r="D16" s="23"/>
    </row>
    <row r="17" ht="19.5" customHeight="1" spans="1:4">
      <c r="A17" s="172"/>
      <c r="B17" s="23"/>
      <c r="C17" s="170"/>
      <c r="D17" s="23"/>
    </row>
    <row r="18" ht="19.5" customHeight="1" spans="1:4">
      <c r="A18" s="172"/>
      <c r="B18" s="23"/>
      <c r="C18" s="170"/>
      <c r="D18" s="23"/>
    </row>
    <row r="19" ht="19.5" customHeight="1" spans="1:4">
      <c r="A19" s="172"/>
      <c r="B19" s="23"/>
      <c r="C19" s="170"/>
      <c r="D19" s="23"/>
    </row>
    <row r="20" ht="19.5" customHeight="1" spans="1:4">
      <c r="A20" s="93"/>
      <c r="B20" s="23"/>
      <c r="C20" s="170"/>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0"/>
      <c r="B26" s="23"/>
      <c r="C26" s="93"/>
      <c r="D26" s="23"/>
    </row>
    <row r="27" ht="19.5" customHeight="1" spans="1:4">
      <c r="A27" s="93"/>
      <c r="B27" s="23"/>
      <c r="C27" s="93"/>
      <c r="D27" s="23"/>
    </row>
    <row r="28" customHeight="1" spans="1:4">
      <c r="A28" s="93"/>
      <c r="B28" s="23"/>
      <c r="C28" s="171"/>
      <c r="D28" s="23"/>
    </row>
    <row r="29" ht="19.5" customHeight="1" spans="1:4">
      <c r="A29" s="93"/>
      <c r="B29" s="23"/>
      <c r="C29" s="93"/>
      <c r="D29" s="23"/>
    </row>
    <row r="30" ht="19.5" customHeight="1" spans="1:4">
      <c r="A30" s="170"/>
      <c r="B30" s="23"/>
      <c r="C30" s="93"/>
      <c r="D30" s="23"/>
    </row>
    <row r="31" ht="18" customHeight="1" spans="1:4">
      <c r="A31" s="170"/>
      <c r="B31" s="23"/>
      <c r="C31" s="93"/>
      <c r="D31" s="23"/>
    </row>
    <row r="32" ht="18" customHeight="1" spans="1:4">
      <c r="A32" s="170"/>
      <c r="B32" s="23"/>
      <c r="C32" s="171"/>
      <c r="D32" s="23"/>
    </row>
    <row r="33" ht="18" customHeight="1" spans="1:4">
      <c r="A33" s="170"/>
      <c r="B33" s="23"/>
      <c r="C33" s="171"/>
      <c r="D33" s="23"/>
    </row>
    <row r="34" ht="19.5" customHeight="1" spans="1:4">
      <c r="A34" s="170"/>
      <c r="B34" s="173"/>
      <c r="C34" s="93"/>
      <c r="D34" s="173"/>
    </row>
    <row r="35" ht="19.5" customHeight="1" spans="1:4">
      <c r="A35" s="170"/>
      <c r="B35" s="23"/>
      <c r="C35" s="93" t="s">
        <v>161</v>
      </c>
      <c r="D35" s="23"/>
    </row>
    <row r="36" ht="19.5" customHeight="1" spans="1:4">
      <c r="A36" s="174" t="s">
        <v>24</v>
      </c>
      <c r="B36" s="23">
        <v>142966592.03</v>
      </c>
      <c r="C36" s="174" t="s">
        <v>25</v>
      </c>
      <c r="D36" s="23">
        <v>142966592.03</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9"/>
  <sheetViews>
    <sheetView showZeros="0" workbookViewId="0">
      <selection activeCell="A1" sqref="$A1:$XFD1048576"/>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5"/>
      <c r="B1" s="135"/>
      <c r="C1" s="135"/>
      <c r="D1" s="135"/>
      <c r="E1" s="135"/>
      <c r="F1" s="135"/>
      <c r="G1" s="139" t="s">
        <v>162</v>
      </c>
    </row>
    <row r="2" ht="33" customHeight="1" spans="1:7">
      <c r="A2" s="161" t="str">
        <f>"2025"&amp;"年一般公共预算支出预算表（按功能科目分类）"</f>
        <v>2025年一般公共预算支出预算表（按功能科目分类）</v>
      </c>
      <c r="B2" s="161"/>
      <c r="C2" s="161"/>
      <c r="D2" s="161"/>
      <c r="E2" s="161"/>
      <c r="F2" s="161"/>
      <c r="G2" s="161"/>
    </row>
    <row r="3" ht="18.75" customHeight="1" spans="1:7">
      <c r="A3" s="162" t="str">
        <f>"单位名称："&amp;"盈江县人力资源和社会保障局"</f>
        <v>单位名称：盈江县人力资源和社会保障局</v>
      </c>
      <c r="B3" s="162"/>
      <c r="C3" s="135"/>
      <c r="D3" s="135"/>
      <c r="E3" s="135"/>
      <c r="F3" s="135"/>
      <c r="G3" s="139" t="s">
        <v>1</v>
      </c>
    </row>
    <row r="4" ht="18.75" customHeight="1" spans="1:7">
      <c r="A4" s="163" t="s">
        <v>163</v>
      </c>
      <c r="B4" s="163"/>
      <c r="C4" s="163" t="s">
        <v>30</v>
      </c>
      <c r="D4" s="163" t="s">
        <v>52</v>
      </c>
      <c r="E4" s="163"/>
      <c r="F4" s="163"/>
      <c r="G4" s="163" t="s">
        <v>53</v>
      </c>
    </row>
    <row r="5" ht="18.75" customHeight="1" spans="1:7">
      <c r="A5" s="163" t="s">
        <v>48</v>
      </c>
      <c r="B5" s="163" t="s">
        <v>49</v>
      </c>
      <c r="C5" s="163"/>
      <c r="D5" s="163" t="s">
        <v>33</v>
      </c>
      <c r="E5" s="163" t="s">
        <v>164</v>
      </c>
      <c r="F5" s="163" t="s">
        <v>165</v>
      </c>
      <c r="G5" s="163"/>
    </row>
    <row r="6" ht="18.75" customHeight="1" spans="1:7">
      <c r="A6" s="163" t="s">
        <v>59</v>
      </c>
      <c r="B6" s="163" t="s">
        <v>60</v>
      </c>
      <c r="C6" s="163" t="s">
        <v>61</v>
      </c>
      <c r="D6" s="163" t="s">
        <v>62</v>
      </c>
      <c r="E6" s="163" t="s">
        <v>63</v>
      </c>
      <c r="F6" s="163" t="s">
        <v>64</v>
      </c>
      <c r="G6" s="163" t="s">
        <v>65</v>
      </c>
    </row>
    <row r="7" ht="18.75" customHeight="1" spans="1:7">
      <c r="A7" s="164" t="s">
        <v>74</v>
      </c>
      <c r="B7" s="164" t="s">
        <v>75</v>
      </c>
      <c r="C7" s="165">
        <v>8400</v>
      </c>
      <c r="D7" s="165">
        <v>8400</v>
      </c>
      <c r="E7" s="165">
        <v>8400</v>
      </c>
      <c r="F7" s="165"/>
      <c r="G7" s="165"/>
    </row>
    <row r="8" ht="18.75" customHeight="1" outlineLevel="1" spans="1:7">
      <c r="A8" s="166" t="s">
        <v>76</v>
      </c>
      <c r="B8" s="166" t="s">
        <v>77</v>
      </c>
      <c r="C8" s="165">
        <v>8400</v>
      </c>
      <c r="D8" s="165">
        <v>8400</v>
      </c>
      <c r="E8" s="165">
        <v>8400</v>
      </c>
      <c r="F8" s="165"/>
      <c r="G8" s="165"/>
    </row>
    <row r="9" ht="18.75" customHeight="1" outlineLevel="2" spans="1:7">
      <c r="A9" s="167" t="s">
        <v>78</v>
      </c>
      <c r="B9" s="167" t="s">
        <v>79</v>
      </c>
      <c r="C9" s="165">
        <v>8400</v>
      </c>
      <c r="D9" s="165">
        <v>8400</v>
      </c>
      <c r="E9" s="165">
        <v>8400</v>
      </c>
      <c r="F9" s="165"/>
      <c r="G9" s="165"/>
    </row>
    <row r="10" ht="18.75" customHeight="1" spans="1:7">
      <c r="A10" s="164" t="s">
        <v>80</v>
      </c>
      <c r="B10" s="164" t="s">
        <v>81</v>
      </c>
      <c r="C10" s="165">
        <v>138815881.97</v>
      </c>
      <c r="D10" s="165">
        <v>130094341.97</v>
      </c>
      <c r="E10" s="165">
        <v>129423017.89</v>
      </c>
      <c r="F10" s="165">
        <v>671324.08</v>
      </c>
      <c r="G10" s="165">
        <v>8721540</v>
      </c>
    </row>
    <row r="11" ht="18.75" customHeight="1" outlineLevel="1" spans="1:7">
      <c r="A11" s="166" t="s">
        <v>82</v>
      </c>
      <c r="B11" s="166" t="s">
        <v>83</v>
      </c>
      <c r="C11" s="165">
        <v>8047326.08</v>
      </c>
      <c r="D11" s="165">
        <v>6490546.08</v>
      </c>
      <c r="E11" s="165">
        <v>5833222</v>
      </c>
      <c r="F11" s="165">
        <v>657324.08</v>
      </c>
      <c r="G11" s="165">
        <v>1556780</v>
      </c>
    </row>
    <row r="12" ht="18.75" customHeight="1" outlineLevel="2" spans="1:7">
      <c r="A12" s="167" t="s">
        <v>84</v>
      </c>
      <c r="B12" s="167" t="s">
        <v>79</v>
      </c>
      <c r="C12" s="165">
        <v>6499546.08</v>
      </c>
      <c r="D12" s="165">
        <v>6490546.08</v>
      </c>
      <c r="E12" s="165">
        <v>5833222</v>
      </c>
      <c r="F12" s="165">
        <v>657324.08</v>
      </c>
      <c r="G12" s="165">
        <v>9000</v>
      </c>
    </row>
    <row r="13" ht="18.75" customHeight="1" outlineLevel="2" spans="1:7">
      <c r="A13" s="167" t="s">
        <v>85</v>
      </c>
      <c r="B13" s="167" t="s">
        <v>86</v>
      </c>
      <c r="C13" s="165">
        <v>547780</v>
      </c>
      <c r="D13" s="165"/>
      <c r="E13" s="165"/>
      <c r="F13" s="165"/>
      <c r="G13" s="165">
        <v>547780</v>
      </c>
    </row>
    <row r="14" ht="18.75" customHeight="1" outlineLevel="2" spans="1:7">
      <c r="A14" s="167" t="s">
        <v>87</v>
      </c>
      <c r="B14" s="167" t="s">
        <v>88</v>
      </c>
      <c r="C14" s="165">
        <v>1000000</v>
      </c>
      <c r="D14" s="165"/>
      <c r="E14" s="165"/>
      <c r="F14" s="165"/>
      <c r="G14" s="165">
        <v>1000000</v>
      </c>
    </row>
    <row r="15" ht="18.75" customHeight="1" outlineLevel="1" spans="1:7">
      <c r="A15" s="166" t="s">
        <v>91</v>
      </c>
      <c r="B15" s="166" t="s">
        <v>92</v>
      </c>
      <c r="C15" s="165">
        <v>110360320.29</v>
      </c>
      <c r="D15" s="165">
        <v>109668560.29</v>
      </c>
      <c r="E15" s="165">
        <v>109654560.29</v>
      </c>
      <c r="F15" s="165">
        <v>14000</v>
      </c>
      <c r="G15" s="165">
        <v>691760</v>
      </c>
    </row>
    <row r="16" ht="18.75" customHeight="1" outlineLevel="2" spans="1:7">
      <c r="A16" s="167" t="s">
        <v>93</v>
      </c>
      <c r="B16" s="167" t="s">
        <v>94</v>
      </c>
      <c r="C16" s="165">
        <v>39110332</v>
      </c>
      <c r="D16" s="165">
        <v>39107332</v>
      </c>
      <c r="E16" s="165">
        <v>39093332</v>
      </c>
      <c r="F16" s="165">
        <v>14000</v>
      </c>
      <c r="G16" s="165">
        <v>3000</v>
      </c>
    </row>
    <row r="17" ht="18.75" customHeight="1" outlineLevel="2" spans="1:7">
      <c r="A17" s="167" t="s">
        <v>95</v>
      </c>
      <c r="B17" s="167" t="s">
        <v>96</v>
      </c>
      <c r="C17" s="165">
        <v>69479700</v>
      </c>
      <c r="D17" s="165">
        <v>69479700</v>
      </c>
      <c r="E17" s="165">
        <v>69479700</v>
      </c>
      <c r="F17" s="165"/>
      <c r="G17" s="165"/>
    </row>
    <row r="18" ht="18.75" customHeight="1" outlineLevel="2" spans="1:7">
      <c r="A18" s="167" t="s">
        <v>97</v>
      </c>
      <c r="B18" s="167" t="s">
        <v>98</v>
      </c>
      <c r="C18" s="165">
        <v>908375.42</v>
      </c>
      <c r="D18" s="165">
        <v>908375.42</v>
      </c>
      <c r="E18" s="165">
        <v>908375.42</v>
      </c>
      <c r="F18" s="165"/>
      <c r="G18" s="165"/>
    </row>
    <row r="19" ht="18.75" customHeight="1" outlineLevel="2" spans="1:7">
      <c r="A19" s="167" t="s">
        <v>99</v>
      </c>
      <c r="B19" s="167" t="s">
        <v>100</v>
      </c>
      <c r="C19" s="165">
        <v>173152.87</v>
      </c>
      <c r="D19" s="165">
        <v>173152.87</v>
      </c>
      <c r="E19" s="165">
        <v>173152.87</v>
      </c>
      <c r="F19" s="165"/>
      <c r="G19" s="165"/>
    </row>
    <row r="20" ht="18.75" customHeight="1" outlineLevel="2" spans="1:7">
      <c r="A20" s="167" t="s">
        <v>101</v>
      </c>
      <c r="B20" s="167" t="s">
        <v>102</v>
      </c>
      <c r="C20" s="165">
        <v>688760</v>
      </c>
      <c r="D20" s="165"/>
      <c r="E20" s="165"/>
      <c r="F20" s="165"/>
      <c r="G20" s="165">
        <v>688760</v>
      </c>
    </row>
    <row r="21" ht="18.75" customHeight="1" outlineLevel="1" spans="1:7">
      <c r="A21" s="166" t="s">
        <v>103</v>
      </c>
      <c r="B21" s="166" t="s">
        <v>104</v>
      </c>
      <c r="C21" s="165">
        <v>14571900</v>
      </c>
      <c r="D21" s="165">
        <v>11101900</v>
      </c>
      <c r="E21" s="165">
        <v>11101900</v>
      </c>
      <c r="F21" s="165"/>
      <c r="G21" s="165">
        <v>3470000</v>
      </c>
    </row>
    <row r="22" ht="18.75" customHeight="1" outlineLevel="2" spans="1:7">
      <c r="A22" s="167" t="s">
        <v>105</v>
      </c>
      <c r="B22" s="167" t="s">
        <v>106</v>
      </c>
      <c r="C22" s="165">
        <v>14571900</v>
      </c>
      <c r="D22" s="165">
        <v>11101900</v>
      </c>
      <c r="E22" s="165">
        <v>11101900</v>
      </c>
      <c r="F22" s="165"/>
      <c r="G22" s="165">
        <v>3470000</v>
      </c>
    </row>
    <row r="23" ht="18.75" customHeight="1" outlineLevel="1" spans="1:7">
      <c r="A23" s="166" t="s">
        <v>107</v>
      </c>
      <c r="B23" s="166" t="s">
        <v>108</v>
      </c>
      <c r="C23" s="165">
        <v>6984</v>
      </c>
      <c r="D23" s="165">
        <v>6984</v>
      </c>
      <c r="E23" s="165">
        <v>6984</v>
      </c>
      <c r="F23" s="165"/>
      <c r="G23" s="165"/>
    </row>
    <row r="24" ht="18.75" customHeight="1" outlineLevel="2" spans="1:7">
      <c r="A24" s="167" t="s">
        <v>109</v>
      </c>
      <c r="B24" s="167" t="s">
        <v>110</v>
      </c>
      <c r="C24" s="165">
        <v>6984</v>
      </c>
      <c r="D24" s="165">
        <v>6984</v>
      </c>
      <c r="E24" s="165">
        <v>6984</v>
      </c>
      <c r="F24" s="165"/>
      <c r="G24" s="165"/>
    </row>
    <row r="25" ht="18.75" customHeight="1" outlineLevel="1" spans="1:7">
      <c r="A25" s="166" t="s">
        <v>111</v>
      </c>
      <c r="B25" s="166" t="s">
        <v>112</v>
      </c>
      <c r="C25" s="165">
        <v>5829351.6</v>
      </c>
      <c r="D25" s="165">
        <v>2826351.6</v>
      </c>
      <c r="E25" s="165">
        <v>2826351.6</v>
      </c>
      <c r="F25" s="165"/>
      <c r="G25" s="165">
        <v>3003000</v>
      </c>
    </row>
    <row r="26" ht="18.75" customHeight="1" outlineLevel="2" spans="1:7">
      <c r="A26" s="167" t="s">
        <v>113</v>
      </c>
      <c r="B26" s="167" t="s">
        <v>112</v>
      </c>
      <c r="C26" s="165">
        <v>5829351.6</v>
      </c>
      <c r="D26" s="165">
        <v>2826351.6</v>
      </c>
      <c r="E26" s="165">
        <v>2826351.6</v>
      </c>
      <c r="F26" s="165"/>
      <c r="G26" s="165">
        <v>3003000</v>
      </c>
    </row>
    <row r="27" ht="18.75" customHeight="1" spans="1:7">
      <c r="A27" s="164" t="s">
        <v>114</v>
      </c>
      <c r="B27" s="164" t="s">
        <v>115</v>
      </c>
      <c r="C27" s="165">
        <v>482965.06</v>
      </c>
      <c r="D27" s="165">
        <v>482965.06</v>
      </c>
      <c r="E27" s="165">
        <v>482965.06</v>
      </c>
      <c r="F27" s="165"/>
      <c r="G27" s="165"/>
    </row>
    <row r="28" ht="18.75" customHeight="1" outlineLevel="1" spans="1:7">
      <c r="A28" s="166" t="s">
        <v>116</v>
      </c>
      <c r="B28" s="166" t="s">
        <v>117</v>
      </c>
      <c r="C28" s="165">
        <v>482965.06</v>
      </c>
      <c r="D28" s="165">
        <v>482965.06</v>
      </c>
      <c r="E28" s="165">
        <v>482965.06</v>
      </c>
      <c r="F28" s="165"/>
      <c r="G28" s="165"/>
    </row>
    <row r="29" ht="18.75" customHeight="1" outlineLevel="2" spans="1:7">
      <c r="A29" s="167" t="s">
        <v>118</v>
      </c>
      <c r="B29" s="167" t="s">
        <v>119</v>
      </c>
      <c r="C29" s="165">
        <v>448510.37</v>
      </c>
      <c r="D29" s="165">
        <v>448510.37</v>
      </c>
      <c r="E29" s="165">
        <v>448510.37</v>
      </c>
      <c r="F29" s="165"/>
      <c r="G29" s="165"/>
    </row>
    <row r="30" ht="18.75" customHeight="1" outlineLevel="2" spans="1:7">
      <c r="A30" s="167" t="s">
        <v>122</v>
      </c>
      <c r="B30" s="167" t="s">
        <v>123</v>
      </c>
      <c r="C30" s="165">
        <v>34454.69</v>
      </c>
      <c r="D30" s="165">
        <v>34454.69</v>
      </c>
      <c r="E30" s="165">
        <v>34454.69</v>
      </c>
      <c r="F30" s="165"/>
      <c r="G30" s="165"/>
    </row>
    <row r="31" ht="18.75" customHeight="1" spans="1:7">
      <c r="A31" s="164" t="s">
        <v>124</v>
      </c>
      <c r="B31" s="164" t="s">
        <v>125</v>
      </c>
      <c r="C31" s="165">
        <v>2937856</v>
      </c>
      <c r="D31" s="165">
        <v>1157856</v>
      </c>
      <c r="E31" s="165">
        <v>1157856</v>
      </c>
      <c r="F31" s="165"/>
      <c r="G31" s="165">
        <v>1780000</v>
      </c>
    </row>
    <row r="32" ht="18.75" customHeight="1" outlineLevel="1" spans="1:7">
      <c r="A32" s="166" t="s">
        <v>126</v>
      </c>
      <c r="B32" s="166" t="s">
        <v>127</v>
      </c>
      <c r="C32" s="165">
        <v>1237856</v>
      </c>
      <c r="D32" s="165">
        <v>1157856</v>
      </c>
      <c r="E32" s="165">
        <v>1157856</v>
      </c>
      <c r="F32" s="165"/>
      <c r="G32" s="165">
        <v>80000</v>
      </c>
    </row>
    <row r="33" ht="18.75" customHeight="1" outlineLevel="2" spans="1:7">
      <c r="A33" s="167" t="s">
        <v>128</v>
      </c>
      <c r="B33" s="167" t="s">
        <v>129</v>
      </c>
      <c r="C33" s="165">
        <v>1237856</v>
      </c>
      <c r="D33" s="165">
        <v>1157856</v>
      </c>
      <c r="E33" s="165">
        <v>1157856</v>
      </c>
      <c r="F33" s="165"/>
      <c r="G33" s="165">
        <v>80000</v>
      </c>
    </row>
    <row r="34" ht="18.75" customHeight="1" outlineLevel="1" spans="1:7">
      <c r="A34" s="166" t="s">
        <v>134</v>
      </c>
      <c r="B34" s="166" t="s">
        <v>135</v>
      </c>
      <c r="C34" s="165">
        <v>1700000</v>
      </c>
      <c r="D34" s="165"/>
      <c r="E34" s="165"/>
      <c r="F34" s="165"/>
      <c r="G34" s="165">
        <v>1700000</v>
      </c>
    </row>
    <row r="35" ht="18.75" customHeight="1" outlineLevel="2" spans="1:7">
      <c r="A35" s="167" t="s">
        <v>136</v>
      </c>
      <c r="B35" s="167" t="s">
        <v>137</v>
      </c>
      <c r="C35" s="165">
        <v>1700000</v>
      </c>
      <c r="D35" s="165"/>
      <c r="E35" s="165"/>
      <c r="F35" s="165"/>
      <c r="G35" s="165">
        <v>1700000</v>
      </c>
    </row>
    <row r="36" ht="18.75" customHeight="1" spans="1:7">
      <c r="A36" s="164" t="s">
        <v>138</v>
      </c>
      <c r="B36" s="164" t="s">
        <v>139</v>
      </c>
      <c r="C36" s="165">
        <v>631489</v>
      </c>
      <c r="D36" s="165">
        <v>631489</v>
      </c>
      <c r="E36" s="165">
        <v>631489</v>
      </c>
      <c r="F36" s="165"/>
      <c r="G36" s="165"/>
    </row>
    <row r="37" ht="18.75" customHeight="1" outlineLevel="1" spans="1:7">
      <c r="A37" s="166" t="s">
        <v>140</v>
      </c>
      <c r="B37" s="166" t="s">
        <v>141</v>
      </c>
      <c r="C37" s="165">
        <v>631489</v>
      </c>
      <c r="D37" s="165">
        <v>631489</v>
      </c>
      <c r="E37" s="165">
        <v>631489</v>
      </c>
      <c r="F37" s="165"/>
      <c r="G37" s="165"/>
    </row>
    <row r="38" ht="18.75" customHeight="1" outlineLevel="2" spans="1:7">
      <c r="A38" s="167" t="s">
        <v>142</v>
      </c>
      <c r="B38" s="167" t="s">
        <v>143</v>
      </c>
      <c r="C38" s="165">
        <v>631489</v>
      </c>
      <c r="D38" s="165">
        <v>631489</v>
      </c>
      <c r="E38" s="165">
        <v>631489</v>
      </c>
      <c r="F38" s="165"/>
      <c r="G38" s="165"/>
    </row>
    <row r="39" ht="18.75" customHeight="1" spans="1:7">
      <c r="A39" s="163" t="s">
        <v>30</v>
      </c>
      <c r="B39" s="163"/>
      <c r="C39" s="165">
        <v>142876592.03</v>
      </c>
      <c r="D39" s="165">
        <v>132375052.03</v>
      </c>
      <c r="E39" s="165">
        <v>131703727.95</v>
      </c>
      <c r="F39" s="165">
        <v>671324.08</v>
      </c>
      <c r="G39" s="165">
        <v>10501540</v>
      </c>
    </row>
  </sheetData>
  <mergeCells count="7">
    <mergeCell ref="A2:G2"/>
    <mergeCell ref="A3:C3"/>
    <mergeCell ref="A4:B4"/>
    <mergeCell ref="D4:F4"/>
    <mergeCell ref="A39:B39"/>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XFD1048576"/>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2"/>
      <c r="B1" s="152"/>
      <c r="C1" s="153"/>
      <c r="D1" s="1"/>
      <c r="E1" s="1"/>
      <c r="F1" s="154" t="s">
        <v>166</v>
      </c>
    </row>
    <row r="2" ht="33.75" customHeight="1" spans="1:6">
      <c r="A2" s="155" t="str">
        <f>"2025"&amp;"年一般公共预算“三公”经费支出预算表"</f>
        <v>2025年一般公共预算“三公”经费支出预算表</v>
      </c>
      <c r="B2" s="155"/>
      <c r="C2" s="155"/>
      <c r="D2" s="155"/>
      <c r="E2" s="155"/>
      <c r="F2" s="155"/>
    </row>
    <row r="3" ht="21.75" customHeight="1" spans="1:6">
      <c r="A3" s="156" t="str">
        <f>"单位名称："&amp;"盈江县人力资源和社会保障局"</f>
        <v>单位名称：盈江县人力资源和社会保障局</v>
      </c>
      <c r="B3" s="152"/>
      <c r="C3" s="153"/>
      <c r="D3" s="3"/>
      <c r="E3" s="1"/>
      <c r="F3" s="154" t="s">
        <v>27</v>
      </c>
    </row>
    <row r="4" ht="19.5" customHeight="1" spans="1:6">
      <c r="A4" s="11" t="s">
        <v>167</v>
      </c>
      <c r="B4" s="76" t="s">
        <v>168</v>
      </c>
      <c r="C4" s="12" t="s">
        <v>169</v>
      </c>
      <c r="D4" s="13"/>
      <c r="E4" s="14"/>
      <c r="F4" s="76" t="s">
        <v>170</v>
      </c>
    </row>
    <row r="5" ht="19.5" customHeight="1" spans="1:6">
      <c r="A5" s="18"/>
      <c r="B5" s="78"/>
      <c r="C5" s="35" t="s">
        <v>33</v>
      </c>
      <c r="D5" s="35" t="s">
        <v>171</v>
      </c>
      <c r="E5" s="35" t="s">
        <v>172</v>
      </c>
      <c r="F5" s="78"/>
    </row>
    <row r="6" ht="18.75" customHeight="1" spans="1:6">
      <c r="A6" s="157">
        <v>1</v>
      </c>
      <c r="B6" s="157">
        <v>2</v>
      </c>
      <c r="C6" s="158">
        <v>3</v>
      </c>
      <c r="D6" s="157">
        <v>4</v>
      </c>
      <c r="E6" s="157">
        <v>5</v>
      </c>
      <c r="F6" s="157">
        <v>6</v>
      </c>
    </row>
    <row r="7" ht="24.75" customHeight="1" spans="1:6">
      <c r="A7" s="159">
        <v>60050</v>
      </c>
      <c r="B7" s="159"/>
      <c r="C7" s="160">
        <v>35450</v>
      </c>
      <c r="D7" s="159"/>
      <c r="E7" s="159">
        <v>35450</v>
      </c>
      <c r="F7" s="159">
        <v>24600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7"/>
  <sheetViews>
    <sheetView showZeros="0" topLeftCell="A51" workbookViewId="0">
      <selection activeCell="A51" sqref="$A1:$XFD1048576"/>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7"/>
      <c r="B1" s="147"/>
      <c r="C1" s="147"/>
      <c r="D1" s="147"/>
      <c r="E1" s="147"/>
      <c r="F1" s="147"/>
      <c r="G1" s="147"/>
      <c r="H1" s="147"/>
      <c r="I1" s="147"/>
      <c r="J1" s="147"/>
      <c r="K1" s="147"/>
      <c r="L1" s="147"/>
      <c r="M1" s="147"/>
      <c r="N1" s="147"/>
      <c r="O1" s="147"/>
      <c r="P1" s="147"/>
      <c r="Q1" s="147"/>
      <c r="R1" s="147"/>
      <c r="S1" s="147"/>
      <c r="T1" s="151" t="s">
        <v>173</v>
      </c>
      <c r="U1" s="151"/>
      <c r="V1" s="151"/>
      <c r="W1" s="151"/>
    </row>
    <row r="2" ht="45.75" customHeight="1" spans="1:23">
      <c r="A2" s="148" t="s">
        <v>174</v>
      </c>
      <c r="B2" s="148"/>
      <c r="C2" s="148"/>
      <c r="D2" s="148"/>
      <c r="E2" s="148"/>
      <c r="F2" s="148"/>
      <c r="G2" s="148"/>
      <c r="H2" s="148"/>
      <c r="I2" s="148"/>
      <c r="J2" s="148"/>
      <c r="K2" s="148"/>
      <c r="L2" s="148"/>
      <c r="M2" s="148"/>
      <c r="N2" s="148"/>
      <c r="O2" s="148"/>
      <c r="P2" s="148"/>
      <c r="Q2" s="148"/>
      <c r="R2" s="148"/>
      <c r="S2" s="148"/>
      <c r="T2" s="148"/>
      <c r="U2" s="148"/>
      <c r="V2" s="148"/>
      <c r="W2" s="148"/>
    </row>
    <row r="3" ht="18.75" customHeight="1" spans="1:23">
      <c r="A3" s="147" t="str">
        <f>"单位名称："&amp;"盈江县人力资源和社会保障局"</f>
        <v>单位名称：盈江县人力资源和社会保障局</v>
      </c>
      <c r="B3" s="147"/>
      <c r="C3" s="147"/>
      <c r="D3" s="147"/>
      <c r="E3" s="147"/>
      <c r="F3" s="147"/>
      <c r="G3" s="147"/>
      <c r="H3" s="147"/>
      <c r="I3" s="147"/>
      <c r="J3" s="147"/>
      <c r="K3" s="147"/>
      <c r="L3" s="147"/>
      <c r="M3" s="147"/>
      <c r="N3" s="147"/>
      <c r="O3" s="147"/>
      <c r="P3" s="147"/>
      <c r="Q3" s="147"/>
      <c r="R3" s="147"/>
      <c r="S3" s="147"/>
      <c r="T3" s="151" t="s">
        <v>27</v>
      </c>
      <c r="U3" s="151"/>
      <c r="V3" s="151"/>
      <c r="W3" s="151"/>
    </row>
    <row r="4" ht="18.75" customHeight="1" spans="1:23">
      <c r="A4" s="149" t="s">
        <v>175</v>
      </c>
      <c r="B4" s="149" t="s">
        <v>176</v>
      </c>
      <c r="C4" s="149" t="s">
        <v>177</v>
      </c>
      <c r="D4" s="149" t="s">
        <v>178</v>
      </c>
      <c r="E4" s="149" t="s">
        <v>179</v>
      </c>
      <c r="F4" s="149" t="s">
        <v>180</v>
      </c>
      <c r="G4" s="149" t="s">
        <v>181</v>
      </c>
      <c r="H4" s="149" t="s">
        <v>182</v>
      </c>
      <c r="I4" s="149"/>
      <c r="J4" s="149"/>
      <c r="K4" s="149"/>
      <c r="L4" s="149"/>
      <c r="M4" s="149"/>
      <c r="N4" s="149"/>
      <c r="O4" s="149"/>
      <c r="P4" s="149"/>
      <c r="Q4" s="149"/>
      <c r="R4" s="149"/>
      <c r="S4" s="149"/>
      <c r="T4" s="149"/>
      <c r="U4" s="149"/>
      <c r="V4" s="149"/>
      <c r="W4" s="149"/>
    </row>
    <row r="5" ht="28.3" customHeight="1" spans="1:23">
      <c r="A5" s="149"/>
      <c r="B5" s="149"/>
      <c r="C5" s="149"/>
      <c r="D5" s="149"/>
      <c r="E5" s="149"/>
      <c r="F5" s="149"/>
      <c r="G5" s="149"/>
      <c r="H5" s="149" t="s">
        <v>183</v>
      </c>
      <c r="I5" s="149" t="s">
        <v>34</v>
      </c>
      <c r="J5" s="149" t="s">
        <v>184</v>
      </c>
      <c r="K5" s="149" t="s">
        <v>185</v>
      </c>
      <c r="L5" s="149" t="s">
        <v>186</v>
      </c>
      <c r="M5" s="149" t="s">
        <v>187</v>
      </c>
      <c r="N5" s="149" t="s">
        <v>188</v>
      </c>
      <c r="O5" s="149" t="s">
        <v>35</v>
      </c>
      <c r="P5" s="149" t="s">
        <v>36</v>
      </c>
      <c r="Q5" s="149" t="s">
        <v>37</v>
      </c>
      <c r="R5" s="149" t="s">
        <v>51</v>
      </c>
      <c r="S5" s="149"/>
      <c r="T5" s="149"/>
      <c r="U5" s="149"/>
      <c r="V5" s="149"/>
      <c r="W5" s="149"/>
    </row>
    <row r="6" ht="24" customHeight="1" spans="1:23">
      <c r="A6" s="149"/>
      <c r="B6" s="149"/>
      <c r="C6" s="149"/>
      <c r="D6" s="149"/>
      <c r="E6" s="149"/>
      <c r="F6" s="149"/>
      <c r="G6" s="149"/>
      <c r="H6" s="149"/>
      <c r="I6" s="149" t="s">
        <v>189</v>
      </c>
      <c r="J6" s="149" t="s">
        <v>184</v>
      </c>
      <c r="K6" s="149" t="s">
        <v>185</v>
      </c>
      <c r="L6" s="149" t="s">
        <v>186</v>
      </c>
      <c r="M6" s="149" t="s">
        <v>187</v>
      </c>
      <c r="N6" s="149" t="s">
        <v>34</v>
      </c>
      <c r="O6" s="149" t="s">
        <v>35</v>
      </c>
      <c r="P6" s="149" t="s">
        <v>36</v>
      </c>
      <c r="Q6" s="149"/>
      <c r="R6" s="149" t="s">
        <v>33</v>
      </c>
      <c r="S6" s="149" t="s">
        <v>40</v>
      </c>
      <c r="T6" s="149" t="s">
        <v>41</v>
      </c>
      <c r="U6" s="149" t="s">
        <v>42</v>
      </c>
      <c r="V6" s="149" t="s">
        <v>43</v>
      </c>
      <c r="W6" s="149" t="s">
        <v>44</v>
      </c>
    </row>
    <row r="7" ht="32.05" customHeight="1" spans="1:23">
      <c r="A7" s="149"/>
      <c r="B7" s="149"/>
      <c r="C7" s="149"/>
      <c r="D7" s="149"/>
      <c r="E7" s="149"/>
      <c r="F7" s="149"/>
      <c r="G7" s="149"/>
      <c r="H7" s="149"/>
      <c r="I7" s="149" t="s">
        <v>33</v>
      </c>
      <c r="J7" s="149"/>
      <c r="K7" s="149"/>
      <c r="L7" s="149"/>
      <c r="M7" s="149"/>
      <c r="N7" s="149"/>
      <c r="O7" s="149"/>
      <c r="P7" s="149"/>
      <c r="Q7" s="149"/>
      <c r="R7" s="149"/>
      <c r="S7" s="149"/>
      <c r="T7" s="149"/>
      <c r="U7" s="149"/>
      <c r="V7" s="149"/>
      <c r="W7" s="149"/>
    </row>
    <row r="8" ht="18.75" customHeight="1" spans="1:23">
      <c r="A8" s="149" t="s">
        <v>59</v>
      </c>
      <c r="B8" s="149" t="s">
        <v>60</v>
      </c>
      <c r="C8" s="149" t="s">
        <v>61</v>
      </c>
      <c r="D8" s="149" t="s">
        <v>62</v>
      </c>
      <c r="E8" s="149" t="s">
        <v>63</v>
      </c>
      <c r="F8" s="149" t="s">
        <v>64</v>
      </c>
      <c r="G8" s="149" t="s">
        <v>65</v>
      </c>
      <c r="H8" s="149" t="s">
        <v>66</v>
      </c>
      <c r="I8" s="149" t="s">
        <v>67</v>
      </c>
      <c r="J8" s="149" t="s">
        <v>68</v>
      </c>
      <c r="K8" s="149" t="s">
        <v>69</v>
      </c>
      <c r="L8" s="149" t="s">
        <v>70</v>
      </c>
      <c r="M8" s="149" t="s">
        <v>71</v>
      </c>
      <c r="N8" s="149" t="s">
        <v>72</v>
      </c>
      <c r="O8" s="149" t="s">
        <v>73</v>
      </c>
      <c r="P8" s="149" t="s">
        <v>190</v>
      </c>
      <c r="Q8" s="149" t="s">
        <v>191</v>
      </c>
      <c r="R8" s="149" t="s">
        <v>192</v>
      </c>
      <c r="S8" s="149" t="s">
        <v>193</v>
      </c>
      <c r="T8" s="149" t="s">
        <v>194</v>
      </c>
      <c r="U8" s="149" t="s">
        <v>195</v>
      </c>
      <c r="V8" s="149" t="s">
        <v>196</v>
      </c>
      <c r="W8" s="149" t="s">
        <v>197</v>
      </c>
    </row>
    <row r="9" ht="53.25" customHeight="1" spans="1:23">
      <c r="A9" s="144" t="s">
        <v>46</v>
      </c>
      <c r="B9" s="144"/>
      <c r="C9" s="144"/>
      <c r="D9" s="144"/>
      <c r="E9" s="144"/>
      <c r="F9" s="144"/>
      <c r="G9" s="144"/>
      <c r="H9" s="146">
        <v>132375052.03</v>
      </c>
      <c r="I9" s="146">
        <v>132375052.03</v>
      </c>
      <c r="J9" s="146"/>
      <c r="K9" s="146"/>
      <c r="L9" s="146">
        <v>132375052.03</v>
      </c>
      <c r="M9" s="146"/>
      <c r="N9" s="146"/>
      <c r="O9" s="146"/>
      <c r="P9" s="146"/>
      <c r="Q9" s="146"/>
      <c r="R9" s="146"/>
      <c r="S9" s="146"/>
      <c r="T9" s="146"/>
      <c r="U9" s="146"/>
      <c r="V9" s="146"/>
      <c r="W9" s="146"/>
    </row>
    <row r="10" ht="53.25" customHeight="1" outlineLevel="1" spans="1:23">
      <c r="A10" s="144" t="s">
        <v>46</v>
      </c>
      <c r="B10" s="144" t="s">
        <v>198</v>
      </c>
      <c r="C10" s="144" t="s">
        <v>199</v>
      </c>
      <c r="D10" s="144" t="s">
        <v>84</v>
      </c>
      <c r="E10" s="144" t="s">
        <v>79</v>
      </c>
      <c r="F10" s="144" t="s">
        <v>200</v>
      </c>
      <c r="G10" s="144" t="s">
        <v>201</v>
      </c>
      <c r="H10" s="146">
        <v>319776</v>
      </c>
      <c r="I10" s="146">
        <v>319776</v>
      </c>
      <c r="J10" s="146"/>
      <c r="K10" s="146"/>
      <c r="L10" s="146">
        <v>319776</v>
      </c>
      <c r="M10" s="146"/>
      <c r="N10" s="146"/>
      <c r="O10" s="146"/>
      <c r="P10" s="146"/>
      <c r="Q10" s="146"/>
      <c r="R10" s="146"/>
      <c r="S10" s="146"/>
      <c r="T10" s="146"/>
      <c r="U10" s="146"/>
      <c r="V10" s="146"/>
      <c r="W10" s="146"/>
    </row>
    <row r="11" ht="53.25" customHeight="1" outlineLevel="1" spans="1:23">
      <c r="A11" s="144" t="s">
        <v>46</v>
      </c>
      <c r="B11" s="144" t="s">
        <v>202</v>
      </c>
      <c r="C11" s="144" t="s">
        <v>203</v>
      </c>
      <c r="D11" s="144" t="s">
        <v>84</v>
      </c>
      <c r="E11" s="144" t="s">
        <v>79</v>
      </c>
      <c r="F11" s="144" t="s">
        <v>200</v>
      </c>
      <c r="G11" s="144" t="s">
        <v>201</v>
      </c>
      <c r="H11" s="146">
        <v>1718040</v>
      </c>
      <c r="I11" s="146">
        <v>1718040</v>
      </c>
      <c r="J11" s="146"/>
      <c r="K11" s="146"/>
      <c r="L11" s="146">
        <v>1718040</v>
      </c>
      <c r="M11" s="144"/>
      <c r="N11" s="146"/>
      <c r="O11" s="146"/>
      <c r="P11" s="146"/>
      <c r="Q11" s="146"/>
      <c r="R11" s="146"/>
      <c r="S11" s="146"/>
      <c r="T11" s="146"/>
      <c r="U11" s="146"/>
      <c r="V11" s="146"/>
      <c r="W11" s="146"/>
    </row>
    <row r="12" ht="53.25" customHeight="1" outlineLevel="1" spans="1:23">
      <c r="A12" s="144" t="s">
        <v>46</v>
      </c>
      <c r="B12" s="144" t="s">
        <v>202</v>
      </c>
      <c r="C12" s="144" t="s">
        <v>203</v>
      </c>
      <c r="D12" s="144" t="s">
        <v>84</v>
      </c>
      <c r="E12" s="144" t="s">
        <v>79</v>
      </c>
      <c r="F12" s="144" t="s">
        <v>204</v>
      </c>
      <c r="G12" s="144" t="s">
        <v>205</v>
      </c>
      <c r="H12" s="146">
        <v>2157984</v>
      </c>
      <c r="I12" s="146">
        <v>2157984</v>
      </c>
      <c r="J12" s="146"/>
      <c r="K12" s="146"/>
      <c r="L12" s="146">
        <v>2157984</v>
      </c>
      <c r="M12" s="144"/>
      <c r="N12" s="146"/>
      <c r="O12" s="146"/>
      <c r="P12" s="146"/>
      <c r="Q12" s="146"/>
      <c r="R12" s="146"/>
      <c r="S12" s="146"/>
      <c r="T12" s="146"/>
      <c r="U12" s="146"/>
      <c r="V12" s="146"/>
      <c r="W12" s="146"/>
    </row>
    <row r="13" ht="53.25" customHeight="1" outlineLevel="1" spans="1:23">
      <c r="A13" s="144" t="s">
        <v>46</v>
      </c>
      <c r="B13" s="144" t="s">
        <v>198</v>
      </c>
      <c r="C13" s="144" t="s">
        <v>199</v>
      </c>
      <c r="D13" s="144" t="s">
        <v>84</v>
      </c>
      <c r="E13" s="144" t="s">
        <v>79</v>
      </c>
      <c r="F13" s="144" t="s">
        <v>204</v>
      </c>
      <c r="G13" s="144" t="s">
        <v>205</v>
      </c>
      <c r="H13" s="146">
        <v>42840</v>
      </c>
      <c r="I13" s="146">
        <v>42840</v>
      </c>
      <c r="J13" s="146"/>
      <c r="K13" s="146"/>
      <c r="L13" s="146">
        <v>42840</v>
      </c>
      <c r="M13" s="144"/>
      <c r="N13" s="146"/>
      <c r="O13" s="146"/>
      <c r="P13" s="146"/>
      <c r="Q13" s="146"/>
      <c r="R13" s="146"/>
      <c r="S13" s="146"/>
      <c r="T13" s="146"/>
      <c r="U13" s="146"/>
      <c r="V13" s="146"/>
      <c r="W13" s="146"/>
    </row>
    <row r="14" ht="53.25" customHeight="1" outlineLevel="1" spans="1:23">
      <c r="A14" s="144" t="s">
        <v>46</v>
      </c>
      <c r="B14" s="144" t="s">
        <v>202</v>
      </c>
      <c r="C14" s="144" t="s">
        <v>203</v>
      </c>
      <c r="D14" s="144" t="s">
        <v>84</v>
      </c>
      <c r="E14" s="144" t="s">
        <v>79</v>
      </c>
      <c r="F14" s="144" t="s">
        <v>206</v>
      </c>
      <c r="G14" s="144" t="s">
        <v>207</v>
      </c>
      <c r="H14" s="146">
        <v>143170</v>
      </c>
      <c r="I14" s="146">
        <v>143170</v>
      </c>
      <c r="J14" s="146"/>
      <c r="K14" s="146"/>
      <c r="L14" s="146">
        <v>143170</v>
      </c>
      <c r="M14" s="144"/>
      <c r="N14" s="146"/>
      <c r="O14" s="146"/>
      <c r="P14" s="146"/>
      <c r="Q14" s="146"/>
      <c r="R14" s="146"/>
      <c r="S14" s="146"/>
      <c r="T14" s="146"/>
      <c r="U14" s="146"/>
      <c r="V14" s="146"/>
      <c r="W14" s="146"/>
    </row>
    <row r="15" ht="53.25" customHeight="1" outlineLevel="1" spans="1:23">
      <c r="A15" s="144" t="s">
        <v>46</v>
      </c>
      <c r="B15" s="144" t="s">
        <v>208</v>
      </c>
      <c r="C15" s="144" t="s">
        <v>209</v>
      </c>
      <c r="D15" s="144" t="s">
        <v>84</v>
      </c>
      <c r="E15" s="144" t="s">
        <v>79</v>
      </c>
      <c r="F15" s="144" t="s">
        <v>206</v>
      </c>
      <c r="G15" s="144" t="s">
        <v>207</v>
      </c>
      <c r="H15" s="146">
        <v>695400</v>
      </c>
      <c r="I15" s="146">
        <v>695400</v>
      </c>
      <c r="J15" s="146"/>
      <c r="K15" s="146"/>
      <c r="L15" s="146">
        <v>695400</v>
      </c>
      <c r="M15" s="144"/>
      <c r="N15" s="146"/>
      <c r="O15" s="146"/>
      <c r="P15" s="146"/>
      <c r="Q15" s="146"/>
      <c r="R15" s="146"/>
      <c r="S15" s="146"/>
      <c r="T15" s="146"/>
      <c r="U15" s="146"/>
      <c r="V15" s="146"/>
      <c r="W15" s="146"/>
    </row>
    <row r="16" ht="53.25" customHeight="1" outlineLevel="1" spans="1:23">
      <c r="A16" s="144" t="s">
        <v>46</v>
      </c>
      <c r="B16" s="144" t="s">
        <v>198</v>
      </c>
      <c r="C16" s="144" t="s">
        <v>199</v>
      </c>
      <c r="D16" s="144" t="s">
        <v>84</v>
      </c>
      <c r="E16" s="144" t="s">
        <v>79</v>
      </c>
      <c r="F16" s="144" t="s">
        <v>210</v>
      </c>
      <c r="G16" s="144" t="s">
        <v>211</v>
      </c>
      <c r="H16" s="146">
        <v>26648</v>
      </c>
      <c r="I16" s="146">
        <v>26648</v>
      </c>
      <c r="J16" s="146"/>
      <c r="K16" s="146"/>
      <c r="L16" s="146">
        <v>26648</v>
      </c>
      <c r="M16" s="144"/>
      <c r="N16" s="146"/>
      <c r="O16" s="146"/>
      <c r="P16" s="146"/>
      <c r="Q16" s="146"/>
      <c r="R16" s="146"/>
      <c r="S16" s="146"/>
      <c r="T16" s="146"/>
      <c r="U16" s="146"/>
      <c r="V16" s="146"/>
      <c r="W16" s="146"/>
    </row>
    <row r="17" ht="53.25" customHeight="1" outlineLevel="1" spans="1:23">
      <c r="A17" s="144" t="s">
        <v>46</v>
      </c>
      <c r="B17" s="144" t="s">
        <v>198</v>
      </c>
      <c r="C17" s="144" t="s">
        <v>199</v>
      </c>
      <c r="D17" s="144" t="s">
        <v>84</v>
      </c>
      <c r="E17" s="144" t="s">
        <v>79</v>
      </c>
      <c r="F17" s="144" t="s">
        <v>210</v>
      </c>
      <c r="G17" s="144" t="s">
        <v>211</v>
      </c>
      <c r="H17" s="146">
        <v>113640</v>
      </c>
      <c r="I17" s="146">
        <v>113640</v>
      </c>
      <c r="J17" s="146"/>
      <c r="K17" s="146"/>
      <c r="L17" s="146">
        <v>113640</v>
      </c>
      <c r="M17" s="144"/>
      <c r="N17" s="146"/>
      <c r="O17" s="146"/>
      <c r="P17" s="146"/>
      <c r="Q17" s="146"/>
      <c r="R17" s="146"/>
      <c r="S17" s="146"/>
      <c r="T17" s="146"/>
      <c r="U17" s="146"/>
      <c r="V17" s="146"/>
      <c r="W17" s="146"/>
    </row>
    <row r="18" ht="53.25" customHeight="1" outlineLevel="1" spans="1:23">
      <c r="A18" s="144" t="s">
        <v>46</v>
      </c>
      <c r="B18" s="144" t="s">
        <v>212</v>
      </c>
      <c r="C18" s="144" t="s">
        <v>213</v>
      </c>
      <c r="D18" s="144" t="s">
        <v>84</v>
      </c>
      <c r="E18" s="144" t="s">
        <v>79</v>
      </c>
      <c r="F18" s="144" t="s">
        <v>210</v>
      </c>
      <c r="G18" s="144" t="s">
        <v>211</v>
      </c>
      <c r="H18" s="146">
        <v>108000</v>
      </c>
      <c r="I18" s="146">
        <v>108000</v>
      </c>
      <c r="J18" s="146"/>
      <c r="K18" s="146"/>
      <c r="L18" s="146">
        <v>108000</v>
      </c>
      <c r="M18" s="144"/>
      <c r="N18" s="146"/>
      <c r="O18" s="146"/>
      <c r="P18" s="146"/>
      <c r="Q18" s="146"/>
      <c r="R18" s="146"/>
      <c r="S18" s="146"/>
      <c r="T18" s="146"/>
      <c r="U18" s="146"/>
      <c r="V18" s="146"/>
      <c r="W18" s="146"/>
    </row>
    <row r="19" ht="53.25" customHeight="1" outlineLevel="1" spans="1:23">
      <c r="A19" s="144" t="s">
        <v>46</v>
      </c>
      <c r="B19" s="144" t="s">
        <v>214</v>
      </c>
      <c r="C19" s="144" t="s">
        <v>215</v>
      </c>
      <c r="D19" s="144" t="s">
        <v>84</v>
      </c>
      <c r="E19" s="144" t="s">
        <v>79</v>
      </c>
      <c r="F19" s="144" t="s">
        <v>210</v>
      </c>
      <c r="G19" s="144" t="s">
        <v>211</v>
      </c>
      <c r="H19" s="146">
        <v>119724</v>
      </c>
      <c r="I19" s="146">
        <v>119724</v>
      </c>
      <c r="J19" s="146"/>
      <c r="K19" s="146"/>
      <c r="L19" s="146">
        <v>119724</v>
      </c>
      <c r="M19" s="144"/>
      <c r="N19" s="146"/>
      <c r="O19" s="146"/>
      <c r="P19" s="146"/>
      <c r="Q19" s="146"/>
      <c r="R19" s="146"/>
      <c r="S19" s="146"/>
      <c r="T19" s="146"/>
      <c r="U19" s="146"/>
      <c r="V19" s="146"/>
      <c r="W19" s="146"/>
    </row>
    <row r="20" ht="53.25" customHeight="1" outlineLevel="1" spans="1:23">
      <c r="A20" s="144" t="s">
        <v>46</v>
      </c>
      <c r="B20" s="144" t="s">
        <v>216</v>
      </c>
      <c r="C20" s="144" t="s">
        <v>217</v>
      </c>
      <c r="D20" s="144" t="s">
        <v>97</v>
      </c>
      <c r="E20" s="144" t="s">
        <v>98</v>
      </c>
      <c r="F20" s="144" t="s">
        <v>218</v>
      </c>
      <c r="G20" s="144" t="s">
        <v>219</v>
      </c>
      <c r="H20" s="146">
        <v>908375.42</v>
      </c>
      <c r="I20" s="146">
        <v>908375.42</v>
      </c>
      <c r="J20" s="146"/>
      <c r="K20" s="146"/>
      <c r="L20" s="146">
        <v>908375.42</v>
      </c>
      <c r="M20" s="144"/>
      <c r="N20" s="146"/>
      <c r="O20" s="146"/>
      <c r="P20" s="146"/>
      <c r="Q20" s="146"/>
      <c r="R20" s="146"/>
      <c r="S20" s="146"/>
      <c r="T20" s="146"/>
      <c r="U20" s="146"/>
      <c r="V20" s="146"/>
      <c r="W20" s="146"/>
    </row>
    <row r="21" ht="53.25" customHeight="1" outlineLevel="1" spans="1:23">
      <c r="A21" s="144" t="s">
        <v>46</v>
      </c>
      <c r="B21" s="144" t="s">
        <v>216</v>
      </c>
      <c r="C21" s="144" t="s">
        <v>217</v>
      </c>
      <c r="D21" s="144" t="s">
        <v>97</v>
      </c>
      <c r="E21" s="144" t="s">
        <v>98</v>
      </c>
      <c r="F21" s="144" t="s">
        <v>218</v>
      </c>
      <c r="G21" s="144" t="s">
        <v>219</v>
      </c>
      <c r="H21" s="146"/>
      <c r="I21" s="146"/>
      <c r="J21" s="146"/>
      <c r="K21" s="146"/>
      <c r="L21" s="146"/>
      <c r="M21" s="144"/>
      <c r="N21" s="146"/>
      <c r="O21" s="146"/>
      <c r="P21" s="146"/>
      <c r="Q21" s="146"/>
      <c r="R21" s="146"/>
      <c r="S21" s="146"/>
      <c r="T21" s="146"/>
      <c r="U21" s="146"/>
      <c r="V21" s="146"/>
      <c r="W21" s="146"/>
    </row>
    <row r="22" ht="53.25" customHeight="1" outlineLevel="1" spans="1:23">
      <c r="A22" s="144" t="s">
        <v>46</v>
      </c>
      <c r="B22" s="144" t="s">
        <v>216</v>
      </c>
      <c r="C22" s="144" t="s">
        <v>217</v>
      </c>
      <c r="D22" s="144" t="s">
        <v>99</v>
      </c>
      <c r="E22" s="144" t="s">
        <v>100</v>
      </c>
      <c r="F22" s="144" t="s">
        <v>220</v>
      </c>
      <c r="G22" s="144" t="s">
        <v>221</v>
      </c>
      <c r="H22" s="146">
        <v>173152.87</v>
      </c>
      <c r="I22" s="146">
        <v>173152.87</v>
      </c>
      <c r="J22" s="146"/>
      <c r="K22" s="146"/>
      <c r="L22" s="146">
        <v>173152.87</v>
      </c>
      <c r="M22" s="144"/>
      <c r="N22" s="146"/>
      <c r="O22" s="146"/>
      <c r="P22" s="146"/>
      <c r="Q22" s="146"/>
      <c r="R22" s="146"/>
      <c r="S22" s="146"/>
      <c r="T22" s="146"/>
      <c r="U22" s="146"/>
      <c r="V22" s="146"/>
      <c r="W22" s="146"/>
    </row>
    <row r="23" ht="53.25" customHeight="1" outlineLevel="1" spans="1:23">
      <c r="A23" s="144" t="s">
        <v>46</v>
      </c>
      <c r="B23" s="144" t="s">
        <v>216</v>
      </c>
      <c r="C23" s="144" t="s">
        <v>217</v>
      </c>
      <c r="D23" s="144" t="s">
        <v>118</v>
      </c>
      <c r="E23" s="144" t="s">
        <v>119</v>
      </c>
      <c r="F23" s="144" t="s">
        <v>222</v>
      </c>
      <c r="G23" s="144" t="s">
        <v>223</v>
      </c>
      <c r="H23" s="146">
        <v>425800.98</v>
      </c>
      <c r="I23" s="146">
        <v>425800.98</v>
      </c>
      <c r="J23" s="146"/>
      <c r="K23" s="146"/>
      <c r="L23" s="146">
        <v>425800.98</v>
      </c>
      <c r="M23" s="144"/>
      <c r="N23" s="146"/>
      <c r="O23" s="146"/>
      <c r="P23" s="146"/>
      <c r="Q23" s="146"/>
      <c r="R23" s="146"/>
      <c r="S23" s="146"/>
      <c r="T23" s="146"/>
      <c r="U23" s="146"/>
      <c r="V23" s="146"/>
      <c r="W23" s="146"/>
    </row>
    <row r="24" ht="53.25" customHeight="1" outlineLevel="1" spans="1:23">
      <c r="A24" s="144" t="s">
        <v>46</v>
      </c>
      <c r="B24" s="144" t="s">
        <v>216</v>
      </c>
      <c r="C24" s="144" t="s">
        <v>217</v>
      </c>
      <c r="D24" s="144" t="s">
        <v>122</v>
      </c>
      <c r="E24" s="144" t="s">
        <v>123</v>
      </c>
      <c r="F24" s="144" t="s">
        <v>224</v>
      </c>
      <c r="G24" s="144" t="s">
        <v>225</v>
      </c>
      <c r="H24" s="146"/>
      <c r="I24" s="146"/>
      <c r="J24" s="146"/>
      <c r="K24" s="146"/>
      <c r="L24" s="146"/>
      <c r="M24" s="144"/>
      <c r="N24" s="146"/>
      <c r="O24" s="146"/>
      <c r="P24" s="146"/>
      <c r="Q24" s="146"/>
      <c r="R24" s="146"/>
      <c r="S24" s="146"/>
      <c r="T24" s="146"/>
      <c r="U24" s="146"/>
      <c r="V24" s="146"/>
      <c r="W24" s="146"/>
    </row>
    <row r="25" ht="53.25" customHeight="1" outlineLevel="1" spans="1:23">
      <c r="A25" s="144" t="s">
        <v>46</v>
      </c>
      <c r="B25" s="144" t="s">
        <v>216</v>
      </c>
      <c r="C25" s="144" t="s">
        <v>217</v>
      </c>
      <c r="D25" s="144" t="s">
        <v>122</v>
      </c>
      <c r="E25" s="144" t="s">
        <v>123</v>
      </c>
      <c r="F25" s="144" t="s">
        <v>224</v>
      </c>
      <c r="G25" s="144" t="s">
        <v>225</v>
      </c>
      <c r="H25" s="146">
        <v>11354.69</v>
      </c>
      <c r="I25" s="146">
        <v>11354.69</v>
      </c>
      <c r="J25" s="146"/>
      <c r="K25" s="146"/>
      <c r="L25" s="146">
        <v>11354.69</v>
      </c>
      <c r="M25" s="144"/>
      <c r="N25" s="146"/>
      <c r="O25" s="146"/>
      <c r="P25" s="146"/>
      <c r="Q25" s="146"/>
      <c r="R25" s="146"/>
      <c r="S25" s="146"/>
      <c r="T25" s="146"/>
      <c r="U25" s="146"/>
      <c r="V25" s="146"/>
      <c r="W25" s="146"/>
    </row>
    <row r="26" ht="53.25" customHeight="1" outlineLevel="1" spans="1:23">
      <c r="A26" s="144" t="s">
        <v>46</v>
      </c>
      <c r="B26" s="144" t="s">
        <v>216</v>
      </c>
      <c r="C26" s="144" t="s">
        <v>217</v>
      </c>
      <c r="D26" s="144" t="s">
        <v>120</v>
      </c>
      <c r="E26" s="144" t="s">
        <v>121</v>
      </c>
      <c r="F26" s="144" t="s">
        <v>222</v>
      </c>
      <c r="G26" s="144" t="s">
        <v>223</v>
      </c>
      <c r="H26" s="146"/>
      <c r="I26" s="146"/>
      <c r="J26" s="146"/>
      <c r="K26" s="146"/>
      <c r="L26" s="146"/>
      <c r="M26" s="144"/>
      <c r="N26" s="146"/>
      <c r="O26" s="146"/>
      <c r="P26" s="146"/>
      <c r="Q26" s="146"/>
      <c r="R26" s="146"/>
      <c r="S26" s="146"/>
      <c r="T26" s="146"/>
      <c r="U26" s="146"/>
      <c r="V26" s="146"/>
      <c r="W26" s="146"/>
    </row>
    <row r="27" ht="53.25" customHeight="1" outlineLevel="1" spans="1:23">
      <c r="A27" s="144" t="s">
        <v>46</v>
      </c>
      <c r="B27" s="144" t="s">
        <v>216</v>
      </c>
      <c r="C27" s="144" t="s">
        <v>217</v>
      </c>
      <c r="D27" s="144" t="s">
        <v>118</v>
      </c>
      <c r="E27" s="144" t="s">
        <v>119</v>
      </c>
      <c r="F27" s="144" t="s">
        <v>222</v>
      </c>
      <c r="G27" s="144" t="s">
        <v>223</v>
      </c>
      <c r="H27" s="146">
        <v>22709.39</v>
      </c>
      <c r="I27" s="146">
        <v>22709.39</v>
      </c>
      <c r="J27" s="146"/>
      <c r="K27" s="146"/>
      <c r="L27" s="146">
        <v>22709.39</v>
      </c>
      <c r="M27" s="144"/>
      <c r="N27" s="146"/>
      <c r="O27" s="146"/>
      <c r="P27" s="146"/>
      <c r="Q27" s="146"/>
      <c r="R27" s="146"/>
      <c r="S27" s="146"/>
      <c r="T27" s="146"/>
      <c r="U27" s="146"/>
      <c r="V27" s="146"/>
      <c r="W27" s="146"/>
    </row>
    <row r="28" ht="53.25" customHeight="1" outlineLevel="1" spans="1:23">
      <c r="A28" s="144" t="s">
        <v>46</v>
      </c>
      <c r="B28" s="144" t="s">
        <v>216</v>
      </c>
      <c r="C28" s="144" t="s">
        <v>217</v>
      </c>
      <c r="D28" s="144" t="s">
        <v>122</v>
      </c>
      <c r="E28" s="144" t="s">
        <v>123</v>
      </c>
      <c r="F28" s="144" t="s">
        <v>224</v>
      </c>
      <c r="G28" s="144" t="s">
        <v>225</v>
      </c>
      <c r="H28" s="146"/>
      <c r="I28" s="146"/>
      <c r="J28" s="146"/>
      <c r="K28" s="146"/>
      <c r="L28" s="146"/>
      <c r="M28" s="144"/>
      <c r="N28" s="146"/>
      <c r="O28" s="146"/>
      <c r="P28" s="146"/>
      <c r="Q28" s="146"/>
      <c r="R28" s="146"/>
      <c r="S28" s="146"/>
      <c r="T28" s="146"/>
      <c r="U28" s="146"/>
      <c r="V28" s="146"/>
      <c r="W28" s="146"/>
    </row>
    <row r="29" ht="53.25" customHeight="1" outlineLevel="1" spans="1:23">
      <c r="A29" s="144" t="s">
        <v>46</v>
      </c>
      <c r="B29" s="144" t="s">
        <v>216</v>
      </c>
      <c r="C29" s="144" t="s">
        <v>217</v>
      </c>
      <c r="D29" s="144" t="s">
        <v>122</v>
      </c>
      <c r="E29" s="144" t="s">
        <v>123</v>
      </c>
      <c r="F29" s="144" t="s">
        <v>224</v>
      </c>
      <c r="G29" s="144" t="s">
        <v>225</v>
      </c>
      <c r="H29" s="146">
        <v>23100</v>
      </c>
      <c r="I29" s="146">
        <v>23100</v>
      </c>
      <c r="J29" s="146"/>
      <c r="K29" s="146"/>
      <c r="L29" s="146">
        <v>23100</v>
      </c>
      <c r="M29" s="144"/>
      <c r="N29" s="146"/>
      <c r="O29" s="146"/>
      <c r="P29" s="146"/>
      <c r="Q29" s="146"/>
      <c r="R29" s="146"/>
      <c r="S29" s="146"/>
      <c r="T29" s="146"/>
      <c r="U29" s="146"/>
      <c r="V29" s="146"/>
      <c r="W29" s="146"/>
    </row>
    <row r="30" ht="53.25" customHeight="1" outlineLevel="1" spans="1:23">
      <c r="A30" s="144" t="s">
        <v>46</v>
      </c>
      <c r="B30" s="144" t="s">
        <v>216</v>
      </c>
      <c r="C30" s="144" t="s">
        <v>217</v>
      </c>
      <c r="D30" s="144" t="s">
        <v>113</v>
      </c>
      <c r="E30" s="144" t="s">
        <v>112</v>
      </c>
      <c r="F30" s="144" t="s">
        <v>224</v>
      </c>
      <c r="G30" s="144" t="s">
        <v>225</v>
      </c>
      <c r="H30" s="146">
        <v>13725.4</v>
      </c>
      <c r="I30" s="146">
        <v>13725.4</v>
      </c>
      <c r="J30" s="146"/>
      <c r="K30" s="146"/>
      <c r="L30" s="146">
        <v>13725.4</v>
      </c>
      <c r="M30" s="144"/>
      <c r="N30" s="146"/>
      <c r="O30" s="146"/>
      <c r="P30" s="146"/>
      <c r="Q30" s="146"/>
      <c r="R30" s="146"/>
      <c r="S30" s="146"/>
      <c r="T30" s="146"/>
      <c r="U30" s="146"/>
      <c r="V30" s="146"/>
      <c r="W30" s="146"/>
    </row>
    <row r="31" ht="53.25" customHeight="1" outlineLevel="1" spans="1:23">
      <c r="A31" s="144" t="s">
        <v>46</v>
      </c>
      <c r="B31" s="144" t="s">
        <v>216</v>
      </c>
      <c r="C31" s="144" t="s">
        <v>217</v>
      </c>
      <c r="D31" s="144" t="s">
        <v>113</v>
      </c>
      <c r="E31" s="144" t="s">
        <v>112</v>
      </c>
      <c r="F31" s="144" t="s">
        <v>224</v>
      </c>
      <c r="G31" s="144" t="s">
        <v>225</v>
      </c>
      <c r="H31" s="146"/>
      <c r="I31" s="146"/>
      <c r="J31" s="146"/>
      <c r="K31" s="146"/>
      <c r="L31" s="146"/>
      <c r="M31" s="144"/>
      <c r="N31" s="146"/>
      <c r="O31" s="146"/>
      <c r="P31" s="146"/>
      <c r="Q31" s="146"/>
      <c r="R31" s="146"/>
      <c r="S31" s="146"/>
      <c r="T31" s="146"/>
      <c r="U31" s="146"/>
      <c r="V31" s="146"/>
      <c r="W31" s="146"/>
    </row>
    <row r="32" ht="53.25" customHeight="1" outlineLevel="1" spans="1:23">
      <c r="A32" s="144" t="s">
        <v>46</v>
      </c>
      <c r="B32" s="144" t="s">
        <v>226</v>
      </c>
      <c r="C32" s="144" t="s">
        <v>143</v>
      </c>
      <c r="D32" s="144" t="s">
        <v>142</v>
      </c>
      <c r="E32" s="144" t="s">
        <v>143</v>
      </c>
      <c r="F32" s="144" t="s">
        <v>227</v>
      </c>
      <c r="G32" s="144" t="s">
        <v>143</v>
      </c>
      <c r="H32" s="146">
        <v>589489</v>
      </c>
      <c r="I32" s="146">
        <v>589489</v>
      </c>
      <c r="J32" s="146"/>
      <c r="K32" s="146"/>
      <c r="L32" s="146">
        <v>589489</v>
      </c>
      <c r="M32" s="144"/>
      <c r="N32" s="146"/>
      <c r="O32" s="146"/>
      <c r="P32" s="146"/>
      <c r="Q32" s="146"/>
      <c r="R32" s="146"/>
      <c r="S32" s="146"/>
      <c r="T32" s="146"/>
      <c r="U32" s="146"/>
      <c r="V32" s="146"/>
      <c r="W32" s="146"/>
    </row>
    <row r="33" ht="53.25" customHeight="1" outlineLevel="1" spans="1:23">
      <c r="A33" s="144" t="s">
        <v>46</v>
      </c>
      <c r="B33" s="144" t="s">
        <v>228</v>
      </c>
      <c r="C33" s="144" t="s">
        <v>229</v>
      </c>
      <c r="D33" s="144" t="s">
        <v>84</v>
      </c>
      <c r="E33" s="144" t="s">
        <v>79</v>
      </c>
      <c r="F33" s="144" t="s">
        <v>230</v>
      </c>
      <c r="G33" s="144" t="s">
        <v>231</v>
      </c>
      <c r="H33" s="146">
        <v>60000</v>
      </c>
      <c r="I33" s="146">
        <v>60000</v>
      </c>
      <c r="J33" s="146"/>
      <c r="K33" s="146"/>
      <c r="L33" s="146">
        <v>60000</v>
      </c>
      <c r="M33" s="144"/>
      <c r="N33" s="146"/>
      <c r="O33" s="146"/>
      <c r="P33" s="146"/>
      <c r="Q33" s="146"/>
      <c r="R33" s="146"/>
      <c r="S33" s="146"/>
      <c r="T33" s="146"/>
      <c r="U33" s="146"/>
      <c r="V33" s="146"/>
      <c r="W33" s="146"/>
    </row>
    <row r="34" ht="53.25" customHeight="1" outlineLevel="1" spans="1:23">
      <c r="A34" s="144" t="s">
        <v>46</v>
      </c>
      <c r="B34" s="144" t="s">
        <v>232</v>
      </c>
      <c r="C34" s="144" t="s">
        <v>233</v>
      </c>
      <c r="D34" s="144" t="s">
        <v>84</v>
      </c>
      <c r="E34" s="144" t="s">
        <v>79</v>
      </c>
      <c r="F34" s="144" t="s">
        <v>234</v>
      </c>
      <c r="G34" s="144" t="s">
        <v>170</v>
      </c>
      <c r="H34" s="146">
        <v>24600</v>
      </c>
      <c r="I34" s="146">
        <v>24600</v>
      </c>
      <c r="J34" s="146"/>
      <c r="K34" s="146"/>
      <c r="L34" s="146">
        <v>24600</v>
      </c>
      <c r="M34" s="144"/>
      <c r="N34" s="146"/>
      <c r="O34" s="146"/>
      <c r="P34" s="146"/>
      <c r="Q34" s="146"/>
      <c r="R34" s="146"/>
      <c r="S34" s="146"/>
      <c r="T34" s="146"/>
      <c r="U34" s="146"/>
      <c r="V34" s="146"/>
      <c r="W34" s="146"/>
    </row>
    <row r="35" ht="53.25" customHeight="1" outlineLevel="1" spans="1:23">
      <c r="A35" s="144" t="s">
        <v>46</v>
      </c>
      <c r="B35" s="144" t="s">
        <v>235</v>
      </c>
      <c r="C35" s="144" t="s">
        <v>236</v>
      </c>
      <c r="D35" s="144" t="s">
        <v>84</v>
      </c>
      <c r="E35" s="144" t="s">
        <v>79</v>
      </c>
      <c r="F35" s="144" t="s">
        <v>237</v>
      </c>
      <c r="G35" s="144" t="s">
        <v>238</v>
      </c>
      <c r="H35" s="146">
        <v>35450</v>
      </c>
      <c r="I35" s="146">
        <v>35450</v>
      </c>
      <c r="J35" s="146"/>
      <c r="K35" s="146"/>
      <c r="L35" s="146">
        <v>35450</v>
      </c>
      <c r="M35" s="144"/>
      <c r="N35" s="146"/>
      <c r="O35" s="146"/>
      <c r="P35" s="146"/>
      <c r="Q35" s="146"/>
      <c r="R35" s="146"/>
      <c r="S35" s="146"/>
      <c r="T35" s="146"/>
      <c r="U35" s="146"/>
      <c r="V35" s="146"/>
      <c r="W35" s="146"/>
    </row>
    <row r="36" ht="53.25" customHeight="1" outlineLevel="1" spans="1:23">
      <c r="A36" s="144" t="s">
        <v>46</v>
      </c>
      <c r="B36" s="144" t="s">
        <v>228</v>
      </c>
      <c r="C36" s="144" t="s">
        <v>229</v>
      </c>
      <c r="D36" s="144" t="s">
        <v>84</v>
      </c>
      <c r="E36" s="144" t="s">
        <v>79</v>
      </c>
      <c r="F36" s="144" t="s">
        <v>239</v>
      </c>
      <c r="G36" s="144" t="s">
        <v>240</v>
      </c>
      <c r="H36" s="146">
        <v>11950</v>
      </c>
      <c r="I36" s="146">
        <v>11950</v>
      </c>
      <c r="J36" s="146"/>
      <c r="K36" s="146"/>
      <c r="L36" s="146">
        <v>11950</v>
      </c>
      <c r="M36" s="144"/>
      <c r="N36" s="146"/>
      <c r="O36" s="146"/>
      <c r="P36" s="146"/>
      <c r="Q36" s="146"/>
      <c r="R36" s="146"/>
      <c r="S36" s="146"/>
      <c r="T36" s="146"/>
      <c r="U36" s="146"/>
      <c r="V36" s="146"/>
      <c r="W36" s="146"/>
    </row>
    <row r="37" ht="53.25" customHeight="1" outlineLevel="1" spans="1:23">
      <c r="A37" s="144" t="s">
        <v>46</v>
      </c>
      <c r="B37" s="144" t="s">
        <v>241</v>
      </c>
      <c r="C37" s="144" t="s">
        <v>242</v>
      </c>
      <c r="D37" s="144" t="s">
        <v>84</v>
      </c>
      <c r="E37" s="144" t="s">
        <v>79</v>
      </c>
      <c r="F37" s="144" t="s">
        <v>243</v>
      </c>
      <c r="G37" s="144" t="s">
        <v>244</v>
      </c>
      <c r="H37" s="146">
        <v>52000</v>
      </c>
      <c r="I37" s="146">
        <v>52000</v>
      </c>
      <c r="J37" s="146"/>
      <c r="K37" s="146"/>
      <c r="L37" s="146">
        <v>52000</v>
      </c>
      <c r="M37" s="144"/>
      <c r="N37" s="146"/>
      <c r="O37" s="146"/>
      <c r="P37" s="146"/>
      <c r="Q37" s="146"/>
      <c r="R37" s="146"/>
      <c r="S37" s="146"/>
      <c r="T37" s="146"/>
      <c r="U37" s="146"/>
      <c r="V37" s="146"/>
      <c r="W37" s="146"/>
    </row>
    <row r="38" ht="53.25" customHeight="1" outlineLevel="1" spans="1:23">
      <c r="A38" s="144" t="s">
        <v>46</v>
      </c>
      <c r="B38" s="144" t="s">
        <v>245</v>
      </c>
      <c r="C38" s="144" t="s">
        <v>246</v>
      </c>
      <c r="D38" s="144" t="s">
        <v>84</v>
      </c>
      <c r="E38" s="144" t="s">
        <v>79</v>
      </c>
      <c r="F38" s="144" t="s">
        <v>247</v>
      </c>
      <c r="G38" s="144" t="s">
        <v>248</v>
      </c>
      <c r="H38" s="146">
        <v>50000</v>
      </c>
      <c r="I38" s="146">
        <v>50000</v>
      </c>
      <c r="J38" s="146"/>
      <c r="K38" s="146"/>
      <c r="L38" s="146">
        <v>50000</v>
      </c>
      <c r="M38" s="144"/>
      <c r="N38" s="146"/>
      <c r="O38" s="146"/>
      <c r="P38" s="146"/>
      <c r="Q38" s="146"/>
      <c r="R38" s="146"/>
      <c r="S38" s="146"/>
      <c r="T38" s="146"/>
      <c r="U38" s="146"/>
      <c r="V38" s="146"/>
      <c r="W38" s="146"/>
    </row>
    <row r="39" ht="53.25" customHeight="1" outlineLevel="1" spans="1:23">
      <c r="A39" s="144" t="s">
        <v>46</v>
      </c>
      <c r="B39" s="144" t="s">
        <v>241</v>
      </c>
      <c r="C39" s="144" t="s">
        <v>242</v>
      </c>
      <c r="D39" s="144" t="s">
        <v>93</v>
      </c>
      <c r="E39" s="144" t="s">
        <v>94</v>
      </c>
      <c r="F39" s="144" t="s">
        <v>243</v>
      </c>
      <c r="G39" s="144" t="s">
        <v>244</v>
      </c>
      <c r="H39" s="146">
        <v>11000</v>
      </c>
      <c r="I39" s="146">
        <v>11000</v>
      </c>
      <c r="J39" s="146"/>
      <c r="K39" s="146"/>
      <c r="L39" s="146">
        <v>11000</v>
      </c>
      <c r="M39" s="144"/>
      <c r="N39" s="146"/>
      <c r="O39" s="146"/>
      <c r="P39" s="146"/>
      <c r="Q39" s="146"/>
      <c r="R39" s="146"/>
      <c r="S39" s="146"/>
      <c r="T39" s="146"/>
      <c r="U39" s="146"/>
      <c r="V39" s="146"/>
      <c r="W39" s="146"/>
    </row>
    <row r="40" ht="53.25" customHeight="1" outlineLevel="1" spans="1:23">
      <c r="A40" s="144" t="s">
        <v>46</v>
      </c>
      <c r="B40" s="144" t="s">
        <v>249</v>
      </c>
      <c r="C40" s="144" t="s">
        <v>250</v>
      </c>
      <c r="D40" s="144" t="s">
        <v>93</v>
      </c>
      <c r="E40" s="144" t="s">
        <v>94</v>
      </c>
      <c r="F40" s="144" t="s">
        <v>230</v>
      </c>
      <c r="G40" s="144" t="s">
        <v>231</v>
      </c>
      <c r="H40" s="146">
        <v>12000</v>
      </c>
      <c r="I40" s="146">
        <v>12000</v>
      </c>
      <c r="J40" s="146"/>
      <c r="K40" s="146"/>
      <c r="L40" s="146">
        <v>12000</v>
      </c>
      <c r="M40" s="144"/>
      <c r="N40" s="146"/>
      <c r="O40" s="146"/>
      <c r="P40" s="146"/>
      <c r="Q40" s="146"/>
      <c r="R40" s="146"/>
      <c r="S40" s="146"/>
      <c r="T40" s="146"/>
      <c r="U40" s="146"/>
      <c r="V40" s="146"/>
      <c r="W40" s="146"/>
    </row>
    <row r="41" ht="53.25" customHeight="1" outlineLevel="1" spans="1:23">
      <c r="A41" s="144" t="s">
        <v>46</v>
      </c>
      <c r="B41" s="144" t="s">
        <v>249</v>
      </c>
      <c r="C41" s="144" t="s">
        <v>250</v>
      </c>
      <c r="D41" s="144" t="s">
        <v>93</v>
      </c>
      <c r="E41" s="144" t="s">
        <v>94</v>
      </c>
      <c r="F41" s="144" t="s">
        <v>251</v>
      </c>
      <c r="G41" s="144" t="s">
        <v>252</v>
      </c>
      <c r="H41" s="146">
        <v>2000</v>
      </c>
      <c r="I41" s="146">
        <v>2000</v>
      </c>
      <c r="J41" s="146"/>
      <c r="K41" s="146"/>
      <c r="L41" s="146">
        <v>2000</v>
      </c>
      <c r="M41" s="144"/>
      <c r="N41" s="146"/>
      <c r="O41" s="146"/>
      <c r="P41" s="146"/>
      <c r="Q41" s="146"/>
      <c r="R41" s="146"/>
      <c r="S41" s="146"/>
      <c r="T41" s="146"/>
      <c r="U41" s="146"/>
      <c r="V41" s="146"/>
      <c r="W41" s="146"/>
    </row>
    <row r="42" ht="53.25" customHeight="1" outlineLevel="1" spans="1:23">
      <c r="A42" s="144" t="s">
        <v>46</v>
      </c>
      <c r="B42" s="144" t="s">
        <v>253</v>
      </c>
      <c r="C42" s="144" t="s">
        <v>248</v>
      </c>
      <c r="D42" s="144" t="s">
        <v>84</v>
      </c>
      <c r="E42" s="144" t="s">
        <v>79</v>
      </c>
      <c r="F42" s="144" t="s">
        <v>247</v>
      </c>
      <c r="G42" s="144" t="s">
        <v>248</v>
      </c>
      <c r="H42" s="146">
        <v>99124.08</v>
      </c>
      <c r="I42" s="146">
        <v>99124.08</v>
      </c>
      <c r="J42" s="146"/>
      <c r="K42" s="146"/>
      <c r="L42" s="146">
        <v>99124.08</v>
      </c>
      <c r="M42" s="144"/>
      <c r="N42" s="146"/>
      <c r="O42" s="146"/>
      <c r="P42" s="146"/>
      <c r="Q42" s="146"/>
      <c r="R42" s="146"/>
      <c r="S42" s="146"/>
      <c r="T42" s="146"/>
      <c r="U42" s="146"/>
      <c r="V42" s="146"/>
      <c r="W42" s="146"/>
    </row>
    <row r="43" ht="53.25" customHeight="1" outlineLevel="1" spans="1:23">
      <c r="A43" s="144" t="s">
        <v>46</v>
      </c>
      <c r="B43" s="144" t="s">
        <v>254</v>
      </c>
      <c r="C43" s="144" t="s">
        <v>255</v>
      </c>
      <c r="D43" s="144" t="s">
        <v>84</v>
      </c>
      <c r="E43" s="144" t="s">
        <v>79</v>
      </c>
      <c r="F43" s="144" t="s">
        <v>256</v>
      </c>
      <c r="G43" s="144" t="s">
        <v>257</v>
      </c>
      <c r="H43" s="146">
        <v>376200</v>
      </c>
      <c r="I43" s="146">
        <v>376200</v>
      </c>
      <c r="J43" s="146"/>
      <c r="K43" s="146"/>
      <c r="L43" s="146">
        <v>376200</v>
      </c>
      <c r="M43" s="144"/>
      <c r="N43" s="146"/>
      <c r="O43" s="146"/>
      <c r="P43" s="146"/>
      <c r="Q43" s="146"/>
      <c r="R43" s="146"/>
      <c r="S43" s="146"/>
      <c r="T43" s="146"/>
      <c r="U43" s="146"/>
      <c r="V43" s="146"/>
      <c r="W43" s="146"/>
    </row>
    <row r="44" ht="53.25" customHeight="1" outlineLevel="1" spans="1:23">
      <c r="A44" s="144" t="s">
        <v>46</v>
      </c>
      <c r="B44" s="144" t="s">
        <v>258</v>
      </c>
      <c r="C44" s="144" t="s">
        <v>259</v>
      </c>
      <c r="D44" s="144" t="s">
        <v>78</v>
      </c>
      <c r="E44" s="144" t="s">
        <v>79</v>
      </c>
      <c r="F44" s="144" t="s">
        <v>243</v>
      </c>
      <c r="G44" s="144" t="s">
        <v>244</v>
      </c>
      <c r="H44" s="146">
        <v>3600</v>
      </c>
      <c r="I44" s="146">
        <v>3600</v>
      </c>
      <c r="J44" s="146"/>
      <c r="K44" s="146"/>
      <c r="L44" s="146">
        <v>3600</v>
      </c>
      <c r="M44" s="144"/>
      <c r="N44" s="146"/>
      <c r="O44" s="146"/>
      <c r="P44" s="146"/>
      <c r="Q44" s="146"/>
      <c r="R44" s="146"/>
      <c r="S44" s="146"/>
      <c r="T44" s="146"/>
      <c r="U44" s="146"/>
      <c r="V44" s="146"/>
      <c r="W44" s="146"/>
    </row>
    <row r="45" ht="53.25" customHeight="1" outlineLevel="1" spans="1:23">
      <c r="A45" s="144" t="s">
        <v>46</v>
      </c>
      <c r="B45" s="144" t="s">
        <v>260</v>
      </c>
      <c r="C45" s="144" t="s">
        <v>261</v>
      </c>
      <c r="D45" s="144" t="s">
        <v>78</v>
      </c>
      <c r="E45" s="144" t="s">
        <v>79</v>
      </c>
      <c r="F45" s="144" t="s">
        <v>243</v>
      </c>
      <c r="G45" s="144" t="s">
        <v>244</v>
      </c>
      <c r="H45" s="146">
        <v>4800</v>
      </c>
      <c r="I45" s="146">
        <v>4800</v>
      </c>
      <c r="J45" s="146"/>
      <c r="K45" s="146"/>
      <c r="L45" s="146">
        <v>4800</v>
      </c>
      <c r="M45" s="144"/>
      <c r="N45" s="146"/>
      <c r="O45" s="146"/>
      <c r="P45" s="146"/>
      <c r="Q45" s="146"/>
      <c r="R45" s="146"/>
      <c r="S45" s="146"/>
      <c r="T45" s="146"/>
      <c r="U45" s="146"/>
      <c r="V45" s="146"/>
      <c r="W45" s="146"/>
    </row>
    <row r="46" ht="53.25" customHeight="1" outlineLevel="1" spans="1:23">
      <c r="A46" s="144" t="s">
        <v>46</v>
      </c>
      <c r="B46" s="144" t="s">
        <v>262</v>
      </c>
      <c r="C46" s="144" t="s">
        <v>263</v>
      </c>
      <c r="D46" s="144" t="s">
        <v>84</v>
      </c>
      <c r="E46" s="144" t="s">
        <v>79</v>
      </c>
      <c r="F46" s="144" t="s">
        <v>264</v>
      </c>
      <c r="G46" s="144" t="s">
        <v>265</v>
      </c>
      <c r="H46" s="146">
        <v>336000</v>
      </c>
      <c r="I46" s="146">
        <v>336000</v>
      </c>
      <c r="J46" s="146"/>
      <c r="K46" s="146"/>
      <c r="L46" s="146">
        <v>336000</v>
      </c>
      <c r="M46" s="144"/>
      <c r="N46" s="146"/>
      <c r="O46" s="146"/>
      <c r="P46" s="146"/>
      <c r="Q46" s="146"/>
      <c r="R46" s="146"/>
      <c r="S46" s="146"/>
      <c r="T46" s="146"/>
      <c r="U46" s="146"/>
      <c r="V46" s="146"/>
      <c r="W46" s="146"/>
    </row>
    <row r="47" ht="53.25" customHeight="1" outlineLevel="1" spans="1:23">
      <c r="A47" s="144" t="s">
        <v>46</v>
      </c>
      <c r="B47" s="144" t="s">
        <v>266</v>
      </c>
      <c r="C47" s="144" t="s">
        <v>267</v>
      </c>
      <c r="D47" s="144" t="s">
        <v>109</v>
      </c>
      <c r="E47" s="144" t="s">
        <v>110</v>
      </c>
      <c r="F47" s="144" t="s">
        <v>243</v>
      </c>
      <c r="G47" s="144" t="s">
        <v>244</v>
      </c>
      <c r="H47" s="146">
        <v>6984</v>
      </c>
      <c r="I47" s="146">
        <v>6984</v>
      </c>
      <c r="J47" s="146"/>
      <c r="K47" s="146"/>
      <c r="L47" s="146">
        <v>6984</v>
      </c>
      <c r="M47" s="144"/>
      <c r="N47" s="146"/>
      <c r="O47" s="146"/>
      <c r="P47" s="146"/>
      <c r="Q47" s="146"/>
      <c r="R47" s="146"/>
      <c r="S47" s="146"/>
      <c r="T47" s="146"/>
      <c r="U47" s="146"/>
      <c r="V47" s="146"/>
      <c r="W47" s="146"/>
    </row>
    <row r="48" ht="53.25" customHeight="1" outlineLevel="1" spans="1:23">
      <c r="A48" s="144" t="s">
        <v>46</v>
      </c>
      <c r="B48" s="144" t="s">
        <v>268</v>
      </c>
      <c r="C48" s="144" t="s">
        <v>269</v>
      </c>
      <c r="D48" s="144" t="s">
        <v>128</v>
      </c>
      <c r="E48" s="144" t="s">
        <v>129</v>
      </c>
      <c r="F48" s="144" t="s">
        <v>200</v>
      </c>
      <c r="G48" s="144" t="s">
        <v>201</v>
      </c>
      <c r="H48" s="146">
        <v>833904</v>
      </c>
      <c r="I48" s="146">
        <v>833904</v>
      </c>
      <c r="J48" s="146"/>
      <c r="K48" s="146"/>
      <c r="L48" s="146">
        <v>833904</v>
      </c>
      <c r="M48" s="144"/>
      <c r="N48" s="146"/>
      <c r="O48" s="146"/>
      <c r="P48" s="146"/>
      <c r="Q48" s="146"/>
      <c r="R48" s="146"/>
      <c r="S48" s="146"/>
      <c r="T48" s="146"/>
      <c r="U48" s="146"/>
      <c r="V48" s="146"/>
      <c r="W48" s="146"/>
    </row>
    <row r="49" ht="53.25" customHeight="1" outlineLevel="1" spans="1:23">
      <c r="A49" s="144" t="s">
        <v>46</v>
      </c>
      <c r="B49" s="144" t="s">
        <v>270</v>
      </c>
      <c r="C49" s="144" t="s">
        <v>271</v>
      </c>
      <c r="D49" s="144" t="s">
        <v>128</v>
      </c>
      <c r="E49" s="144" t="s">
        <v>129</v>
      </c>
      <c r="F49" s="144" t="s">
        <v>224</v>
      </c>
      <c r="G49" s="144" t="s">
        <v>225</v>
      </c>
      <c r="H49" s="146">
        <v>323952</v>
      </c>
      <c r="I49" s="146">
        <v>323952</v>
      </c>
      <c r="J49" s="146"/>
      <c r="K49" s="146"/>
      <c r="L49" s="146">
        <v>323952</v>
      </c>
      <c r="M49" s="144"/>
      <c r="N49" s="146"/>
      <c r="O49" s="146"/>
      <c r="P49" s="146"/>
      <c r="Q49" s="146"/>
      <c r="R49" s="146"/>
      <c r="S49" s="146"/>
      <c r="T49" s="146"/>
      <c r="U49" s="146"/>
      <c r="V49" s="146"/>
      <c r="W49" s="146"/>
    </row>
    <row r="50" ht="53.25" customHeight="1" outlineLevel="1" spans="1:23">
      <c r="A50" s="144" t="s">
        <v>46</v>
      </c>
      <c r="B50" s="144" t="s">
        <v>272</v>
      </c>
      <c r="C50" s="144" t="s">
        <v>273</v>
      </c>
      <c r="D50" s="144" t="s">
        <v>113</v>
      </c>
      <c r="E50" s="144" t="s">
        <v>112</v>
      </c>
      <c r="F50" s="144" t="s">
        <v>243</v>
      </c>
      <c r="G50" s="144" t="s">
        <v>244</v>
      </c>
      <c r="H50" s="146">
        <v>2582626.2</v>
      </c>
      <c r="I50" s="146">
        <v>2582626.2</v>
      </c>
      <c r="J50" s="146"/>
      <c r="K50" s="146"/>
      <c r="L50" s="146">
        <v>2582626.2</v>
      </c>
      <c r="M50" s="144"/>
      <c r="N50" s="146"/>
      <c r="O50" s="146"/>
      <c r="P50" s="146"/>
      <c r="Q50" s="146"/>
      <c r="R50" s="146"/>
      <c r="S50" s="146"/>
      <c r="T50" s="146"/>
      <c r="U50" s="146"/>
      <c r="V50" s="146"/>
      <c r="W50" s="146"/>
    </row>
    <row r="51" ht="53.25" customHeight="1" outlineLevel="1" spans="1:23">
      <c r="A51" s="144" t="s">
        <v>46</v>
      </c>
      <c r="B51" s="144" t="s">
        <v>274</v>
      </c>
      <c r="C51" s="144" t="s">
        <v>275</v>
      </c>
      <c r="D51" s="144" t="s">
        <v>93</v>
      </c>
      <c r="E51" s="144" t="s">
        <v>94</v>
      </c>
      <c r="F51" s="144" t="s">
        <v>276</v>
      </c>
      <c r="G51" s="144" t="s">
        <v>277</v>
      </c>
      <c r="H51" s="146">
        <v>39082332</v>
      </c>
      <c r="I51" s="146">
        <v>39082332</v>
      </c>
      <c r="J51" s="146"/>
      <c r="K51" s="146"/>
      <c r="L51" s="146">
        <v>39082332</v>
      </c>
      <c r="M51" s="144"/>
      <c r="N51" s="146"/>
      <c r="O51" s="146"/>
      <c r="P51" s="146"/>
      <c r="Q51" s="146"/>
      <c r="R51" s="146"/>
      <c r="S51" s="146"/>
      <c r="T51" s="146"/>
      <c r="U51" s="146"/>
      <c r="V51" s="146"/>
      <c r="W51" s="146"/>
    </row>
    <row r="52" ht="53.25" customHeight="1" outlineLevel="1" spans="1:23">
      <c r="A52" s="144" t="s">
        <v>46</v>
      </c>
      <c r="B52" s="144" t="s">
        <v>274</v>
      </c>
      <c r="C52" s="144" t="s">
        <v>275</v>
      </c>
      <c r="D52" s="144" t="s">
        <v>95</v>
      </c>
      <c r="E52" s="144" t="s">
        <v>96</v>
      </c>
      <c r="F52" s="144" t="s">
        <v>276</v>
      </c>
      <c r="G52" s="144" t="s">
        <v>277</v>
      </c>
      <c r="H52" s="146">
        <v>69479700</v>
      </c>
      <c r="I52" s="146">
        <v>69479700</v>
      </c>
      <c r="J52" s="146"/>
      <c r="K52" s="146"/>
      <c r="L52" s="146">
        <v>69479700</v>
      </c>
      <c r="M52" s="144"/>
      <c r="N52" s="146"/>
      <c r="O52" s="146"/>
      <c r="P52" s="146"/>
      <c r="Q52" s="146"/>
      <c r="R52" s="146"/>
      <c r="S52" s="146"/>
      <c r="T52" s="146"/>
      <c r="U52" s="146"/>
      <c r="V52" s="146"/>
      <c r="W52" s="146"/>
    </row>
    <row r="53" ht="53.25" customHeight="1" outlineLevel="1" spans="1:23">
      <c r="A53" s="144" t="s">
        <v>46</v>
      </c>
      <c r="B53" s="144" t="s">
        <v>278</v>
      </c>
      <c r="C53" s="144" t="s">
        <v>279</v>
      </c>
      <c r="D53" s="144" t="s">
        <v>142</v>
      </c>
      <c r="E53" s="144" t="s">
        <v>143</v>
      </c>
      <c r="F53" s="144" t="s">
        <v>227</v>
      </c>
      <c r="G53" s="144" t="s">
        <v>143</v>
      </c>
      <c r="H53" s="146">
        <v>42000</v>
      </c>
      <c r="I53" s="146">
        <v>42000</v>
      </c>
      <c r="J53" s="146"/>
      <c r="K53" s="146"/>
      <c r="L53" s="146">
        <v>42000</v>
      </c>
      <c r="M53" s="144"/>
      <c r="N53" s="146"/>
      <c r="O53" s="146"/>
      <c r="P53" s="146"/>
      <c r="Q53" s="146"/>
      <c r="R53" s="146"/>
      <c r="S53" s="146"/>
      <c r="T53" s="146"/>
      <c r="U53" s="146"/>
      <c r="V53" s="146"/>
      <c r="W53" s="146"/>
    </row>
    <row r="54" ht="53.25" customHeight="1" outlineLevel="1" spans="1:23">
      <c r="A54" s="144" t="s">
        <v>46</v>
      </c>
      <c r="B54" s="144" t="s">
        <v>280</v>
      </c>
      <c r="C54" s="144" t="s">
        <v>281</v>
      </c>
      <c r="D54" s="144" t="s">
        <v>105</v>
      </c>
      <c r="E54" s="144" t="s">
        <v>106</v>
      </c>
      <c r="F54" s="144" t="s">
        <v>224</v>
      </c>
      <c r="G54" s="144" t="s">
        <v>225</v>
      </c>
      <c r="H54" s="146">
        <v>11101900</v>
      </c>
      <c r="I54" s="146">
        <v>11101900</v>
      </c>
      <c r="J54" s="146"/>
      <c r="K54" s="146"/>
      <c r="L54" s="146">
        <v>11101900</v>
      </c>
      <c r="M54" s="144"/>
      <c r="N54" s="146"/>
      <c r="O54" s="146"/>
      <c r="P54" s="146"/>
      <c r="Q54" s="146"/>
      <c r="R54" s="146"/>
      <c r="S54" s="146"/>
      <c r="T54" s="146"/>
      <c r="U54" s="146"/>
      <c r="V54" s="146"/>
      <c r="W54" s="146"/>
    </row>
    <row r="55" ht="53.25" customHeight="1" outlineLevel="1" spans="1:23">
      <c r="A55" s="144" t="s">
        <v>46</v>
      </c>
      <c r="B55" s="144" t="s">
        <v>282</v>
      </c>
      <c r="C55" s="144" t="s">
        <v>283</v>
      </c>
      <c r="D55" s="144" t="s">
        <v>113</v>
      </c>
      <c r="E55" s="144" t="s">
        <v>112</v>
      </c>
      <c r="F55" s="144" t="s">
        <v>243</v>
      </c>
      <c r="G55" s="144" t="s">
        <v>244</v>
      </c>
      <c r="H55" s="146">
        <v>230000</v>
      </c>
      <c r="I55" s="146">
        <v>230000</v>
      </c>
      <c r="J55" s="146"/>
      <c r="K55" s="146"/>
      <c r="L55" s="146">
        <v>230000</v>
      </c>
      <c r="M55" s="144"/>
      <c r="N55" s="146"/>
      <c r="O55" s="146"/>
      <c r="P55" s="146"/>
      <c r="Q55" s="146"/>
      <c r="R55" s="146"/>
      <c r="S55" s="146"/>
      <c r="T55" s="146"/>
      <c r="U55" s="146"/>
      <c r="V55" s="146"/>
      <c r="W55" s="146"/>
    </row>
    <row r="56" ht="53.25" customHeight="1" outlineLevel="1" spans="1:23">
      <c r="A56" s="144" t="s">
        <v>46</v>
      </c>
      <c r="B56" s="144" t="s">
        <v>284</v>
      </c>
      <c r="C56" s="144" t="s">
        <v>285</v>
      </c>
      <c r="D56" s="144" t="s">
        <v>89</v>
      </c>
      <c r="E56" s="144" t="s">
        <v>90</v>
      </c>
      <c r="F56" s="144" t="s">
        <v>200</v>
      </c>
      <c r="G56" s="144" t="s">
        <v>201</v>
      </c>
      <c r="H56" s="146"/>
      <c r="I56" s="146"/>
      <c r="J56" s="146"/>
      <c r="K56" s="146"/>
      <c r="L56" s="146"/>
      <c r="M56" s="144"/>
      <c r="N56" s="146"/>
      <c r="O56" s="146"/>
      <c r="P56" s="146"/>
      <c r="Q56" s="146"/>
      <c r="R56" s="146"/>
      <c r="S56" s="146"/>
      <c r="T56" s="146"/>
      <c r="U56" s="146"/>
      <c r="V56" s="146"/>
      <c r="W56" s="146"/>
    </row>
    <row r="57" ht="30.75" customHeight="1" spans="1:23">
      <c r="A57" s="150" t="s">
        <v>30</v>
      </c>
      <c r="B57" s="150"/>
      <c r="C57" s="150"/>
      <c r="D57" s="150"/>
      <c r="E57" s="150"/>
      <c r="F57" s="150"/>
      <c r="G57" s="150"/>
      <c r="H57" s="146">
        <v>132375052.03</v>
      </c>
      <c r="I57" s="146">
        <v>132375052.03</v>
      </c>
      <c r="J57" s="146"/>
      <c r="K57" s="146"/>
      <c r="L57" s="146">
        <v>132375052.03</v>
      </c>
      <c r="M57" s="146"/>
      <c r="N57" s="146"/>
      <c r="O57" s="146"/>
      <c r="P57" s="146"/>
      <c r="Q57" s="146"/>
      <c r="R57" s="146"/>
      <c r="S57" s="146"/>
      <c r="T57" s="146"/>
      <c r="U57" s="146"/>
      <c r="V57" s="146"/>
      <c r="W57" s="146"/>
    </row>
  </sheetData>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topLeftCell="A45" workbookViewId="0">
      <selection activeCell="A45" sqref="$A1:$XFD1048576"/>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9.71428571428571"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0" t="s">
        <v>286</v>
      </c>
      <c r="B1" s="140"/>
      <c r="C1" s="140"/>
      <c r="D1" s="140"/>
      <c r="E1" s="140"/>
      <c r="F1" s="140"/>
      <c r="G1" s="140"/>
      <c r="H1" s="140"/>
      <c r="I1" s="140"/>
      <c r="J1" s="140"/>
      <c r="K1" s="140"/>
      <c r="L1" s="140"/>
      <c r="M1" s="140"/>
      <c r="N1" s="140"/>
      <c r="O1" s="140"/>
      <c r="P1" s="140"/>
      <c r="Q1" s="140"/>
      <c r="R1" s="140"/>
      <c r="S1" s="140"/>
      <c r="T1" s="140"/>
      <c r="U1" s="140"/>
      <c r="V1" s="140"/>
      <c r="W1" s="140"/>
    </row>
    <row r="2" ht="26.25" customHeight="1" spans="1:23">
      <c r="A2" s="136" t="s">
        <v>287</v>
      </c>
      <c r="B2" s="136"/>
      <c r="C2" s="136" t="s">
        <v>59</v>
      </c>
      <c r="D2" s="136"/>
      <c r="E2" s="136"/>
      <c r="F2" s="136"/>
      <c r="G2" s="136"/>
      <c r="H2" s="136"/>
      <c r="I2" s="136"/>
      <c r="J2" s="136"/>
      <c r="K2" s="136"/>
      <c r="L2" s="136"/>
      <c r="M2" s="136"/>
      <c r="N2" s="136"/>
      <c r="O2" s="136"/>
      <c r="P2" s="136"/>
      <c r="Q2" s="136"/>
      <c r="R2" s="136"/>
      <c r="S2" s="136"/>
      <c r="T2" s="136"/>
      <c r="U2" s="136"/>
      <c r="V2" s="136"/>
      <c r="W2" s="136"/>
    </row>
    <row r="3" ht="18.75" customHeight="1" spans="1:23">
      <c r="A3" s="141" t="str">
        <f>"单位名称："&amp;"盈江县人力资源和社会保障局"</f>
        <v>单位名称：盈江县人力资源和社会保障局</v>
      </c>
      <c r="B3" s="141"/>
      <c r="C3" s="141"/>
      <c r="D3" s="141"/>
      <c r="E3" s="141"/>
      <c r="F3" s="141"/>
      <c r="G3" s="141"/>
      <c r="H3" s="142"/>
      <c r="I3" s="142"/>
      <c r="J3" s="142"/>
      <c r="K3" s="142"/>
      <c r="L3" s="142"/>
      <c r="M3" s="142"/>
      <c r="N3" s="142"/>
      <c r="O3" s="142"/>
      <c r="P3" s="142"/>
      <c r="Q3" s="142"/>
      <c r="R3" s="142"/>
      <c r="S3" s="142"/>
      <c r="T3" s="142"/>
      <c r="U3" s="142"/>
      <c r="V3" s="140" t="s">
        <v>27</v>
      </c>
      <c r="W3" s="140"/>
    </row>
    <row r="4" ht="26.25" customHeight="1" spans="1:23">
      <c r="A4" s="143" t="s">
        <v>288</v>
      </c>
      <c r="B4" s="143" t="s">
        <v>176</v>
      </c>
      <c r="C4" s="143" t="s">
        <v>177</v>
      </c>
      <c r="D4" s="143" t="s">
        <v>289</v>
      </c>
      <c r="E4" s="143" t="s">
        <v>178</v>
      </c>
      <c r="F4" s="143" t="s">
        <v>179</v>
      </c>
      <c r="G4" s="143" t="s">
        <v>290</v>
      </c>
      <c r="H4" s="143" t="s">
        <v>291</v>
      </c>
      <c r="I4" s="143" t="s">
        <v>30</v>
      </c>
      <c r="J4" s="143" t="s">
        <v>292</v>
      </c>
      <c r="K4" s="143"/>
      <c r="L4" s="143"/>
      <c r="M4" s="143"/>
      <c r="N4" s="143" t="s">
        <v>188</v>
      </c>
      <c r="O4" s="143"/>
      <c r="P4" s="143"/>
      <c r="Q4" s="143" t="s">
        <v>37</v>
      </c>
      <c r="R4" s="143" t="s">
        <v>51</v>
      </c>
      <c r="S4" s="143"/>
      <c r="T4" s="143"/>
      <c r="U4" s="143"/>
      <c r="V4" s="143"/>
      <c r="W4" s="143"/>
    </row>
    <row r="5" ht="26.25" customHeight="1" spans="1:23">
      <c r="A5" s="143"/>
      <c r="B5" s="143"/>
      <c r="C5" s="143"/>
      <c r="D5" s="143"/>
      <c r="E5" s="143"/>
      <c r="F5" s="143"/>
      <c r="G5" s="143"/>
      <c r="H5" s="143"/>
      <c r="I5" s="143"/>
      <c r="J5" s="143" t="s">
        <v>34</v>
      </c>
      <c r="K5" s="143"/>
      <c r="L5" s="143" t="s">
        <v>35</v>
      </c>
      <c r="M5" s="143" t="s">
        <v>36</v>
      </c>
      <c r="N5" s="143" t="s">
        <v>34</v>
      </c>
      <c r="O5" s="143" t="s">
        <v>35</v>
      </c>
      <c r="P5" s="143" t="s">
        <v>36</v>
      </c>
      <c r="Q5" s="143"/>
      <c r="R5" s="143" t="s">
        <v>33</v>
      </c>
      <c r="S5" s="143" t="s">
        <v>40</v>
      </c>
      <c r="T5" s="143" t="s">
        <v>41</v>
      </c>
      <c r="U5" s="143" t="s">
        <v>42</v>
      </c>
      <c r="V5" s="143" t="s">
        <v>43</v>
      </c>
      <c r="W5" s="143" t="s">
        <v>44</v>
      </c>
    </row>
    <row r="6" ht="26.25" customHeight="1" spans="1:23">
      <c r="A6" s="143"/>
      <c r="B6" s="143"/>
      <c r="C6" s="143"/>
      <c r="D6" s="143"/>
      <c r="E6" s="143"/>
      <c r="F6" s="143"/>
      <c r="G6" s="143"/>
      <c r="H6" s="143"/>
      <c r="I6" s="143"/>
      <c r="J6" s="143" t="s">
        <v>33</v>
      </c>
      <c r="K6" s="143" t="s">
        <v>293</v>
      </c>
      <c r="L6" s="143"/>
      <c r="M6" s="143"/>
      <c r="N6" s="143"/>
      <c r="O6" s="143"/>
      <c r="P6" s="143"/>
      <c r="Q6" s="143"/>
      <c r="R6" s="143"/>
      <c r="S6" s="143"/>
      <c r="T6" s="143"/>
      <c r="U6" s="143"/>
      <c r="V6" s="143"/>
      <c r="W6" s="143"/>
    </row>
    <row r="7" ht="18.75" customHeight="1" spans="1:23">
      <c r="A7" s="143" t="s">
        <v>59</v>
      </c>
      <c r="B7" s="143" t="s">
        <v>60</v>
      </c>
      <c r="C7" s="143" t="s">
        <v>61</v>
      </c>
      <c r="D7" s="143" t="s">
        <v>62</v>
      </c>
      <c r="E7" s="143" t="s">
        <v>63</v>
      </c>
      <c r="F7" s="143" t="s">
        <v>64</v>
      </c>
      <c r="G7" s="143" t="s">
        <v>65</v>
      </c>
      <c r="H7" s="143" t="s">
        <v>66</v>
      </c>
      <c r="I7" s="143" t="s">
        <v>67</v>
      </c>
      <c r="J7" s="143" t="s">
        <v>68</v>
      </c>
      <c r="K7" s="143" t="s">
        <v>69</v>
      </c>
      <c r="L7" s="143" t="s">
        <v>70</v>
      </c>
      <c r="M7" s="143" t="s">
        <v>71</v>
      </c>
      <c r="N7" s="143" t="s">
        <v>72</v>
      </c>
      <c r="O7" s="143" t="s">
        <v>73</v>
      </c>
      <c r="P7" s="143" t="s">
        <v>190</v>
      </c>
      <c r="Q7" s="143" t="s">
        <v>191</v>
      </c>
      <c r="R7" s="143" t="s">
        <v>192</v>
      </c>
      <c r="S7" s="143" t="s">
        <v>193</v>
      </c>
      <c r="T7" s="143" t="s">
        <v>194</v>
      </c>
      <c r="U7" s="143" t="s">
        <v>195</v>
      </c>
      <c r="V7" s="143" t="s">
        <v>196</v>
      </c>
      <c r="W7" s="143" t="s">
        <v>197</v>
      </c>
    </row>
    <row r="8" ht="52.5" customHeight="1" spans="1:23">
      <c r="A8" s="144"/>
      <c r="B8" s="144"/>
      <c r="C8" s="144" t="s">
        <v>294</v>
      </c>
      <c r="D8" s="144"/>
      <c r="E8" s="144"/>
      <c r="F8" s="144"/>
      <c r="G8" s="144"/>
      <c r="H8" s="144"/>
      <c r="I8" s="146">
        <v>90000</v>
      </c>
      <c r="J8" s="146"/>
      <c r="K8" s="146"/>
      <c r="L8" s="146"/>
      <c r="M8" s="146">
        <v>90000</v>
      </c>
      <c r="N8" s="146"/>
      <c r="O8" s="146"/>
      <c r="P8" s="146"/>
      <c r="Q8" s="146"/>
      <c r="R8" s="146"/>
      <c r="S8" s="146"/>
      <c r="T8" s="146"/>
      <c r="U8" s="146"/>
      <c r="V8" s="146"/>
      <c r="W8" s="146"/>
    </row>
    <row r="9" ht="52.5" customHeight="1" outlineLevel="1" spans="1:23">
      <c r="A9" s="144" t="s">
        <v>295</v>
      </c>
      <c r="B9" s="144" t="s">
        <v>296</v>
      </c>
      <c r="C9" s="144" t="s">
        <v>294</v>
      </c>
      <c r="D9" s="144" t="s">
        <v>46</v>
      </c>
      <c r="E9" s="144" t="s">
        <v>148</v>
      </c>
      <c r="F9" s="144" t="s">
        <v>149</v>
      </c>
      <c r="G9" s="144" t="s">
        <v>251</v>
      </c>
      <c r="H9" s="144" t="s">
        <v>252</v>
      </c>
      <c r="I9" s="146">
        <v>90000</v>
      </c>
      <c r="J9" s="146"/>
      <c r="K9" s="146"/>
      <c r="L9" s="146"/>
      <c r="M9" s="146">
        <v>90000</v>
      </c>
      <c r="N9" s="146"/>
      <c r="O9" s="146"/>
      <c r="P9" s="146"/>
      <c r="Q9" s="146"/>
      <c r="R9" s="146"/>
      <c r="S9" s="146"/>
      <c r="T9" s="146"/>
      <c r="U9" s="146"/>
      <c r="V9" s="146"/>
      <c r="W9" s="146"/>
    </row>
    <row r="10" ht="52.5" customHeight="1" spans="1:23">
      <c r="A10" s="144"/>
      <c r="B10" s="144"/>
      <c r="C10" s="144" t="s">
        <v>297</v>
      </c>
      <c r="D10" s="144"/>
      <c r="E10" s="144"/>
      <c r="F10" s="144"/>
      <c r="G10" s="144"/>
      <c r="H10" s="144"/>
      <c r="I10" s="146">
        <v>477780</v>
      </c>
      <c r="J10" s="146">
        <v>477780</v>
      </c>
      <c r="K10" s="146">
        <v>477780</v>
      </c>
      <c r="L10" s="146"/>
      <c r="M10" s="146"/>
      <c r="N10" s="144"/>
      <c r="O10" s="144"/>
      <c r="P10" s="144"/>
      <c r="Q10" s="146"/>
      <c r="R10" s="146"/>
      <c r="S10" s="146"/>
      <c r="T10" s="146"/>
      <c r="U10" s="146"/>
      <c r="V10" s="146"/>
      <c r="W10" s="146"/>
    </row>
    <row r="11" ht="52.5" customHeight="1" outlineLevel="1" spans="1:23">
      <c r="A11" s="144" t="s">
        <v>295</v>
      </c>
      <c r="B11" s="144" t="s">
        <v>298</v>
      </c>
      <c r="C11" s="144" t="s">
        <v>297</v>
      </c>
      <c r="D11" s="144" t="s">
        <v>46</v>
      </c>
      <c r="E11" s="144" t="s">
        <v>85</v>
      </c>
      <c r="F11" s="144" t="s">
        <v>86</v>
      </c>
      <c r="G11" s="144" t="s">
        <v>239</v>
      </c>
      <c r="H11" s="144" t="s">
        <v>240</v>
      </c>
      <c r="I11" s="146">
        <v>100280</v>
      </c>
      <c r="J11" s="146">
        <v>100280</v>
      </c>
      <c r="K11" s="146">
        <v>100280</v>
      </c>
      <c r="L11" s="146"/>
      <c r="M11" s="146"/>
      <c r="N11" s="144"/>
      <c r="O11" s="144"/>
      <c r="P11" s="144"/>
      <c r="Q11" s="146"/>
      <c r="R11" s="146"/>
      <c r="S11" s="146"/>
      <c r="T11" s="146"/>
      <c r="U11" s="146"/>
      <c r="V11" s="146"/>
      <c r="W11" s="146"/>
    </row>
    <row r="12" ht="52.5" customHeight="1" outlineLevel="1" spans="1:23">
      <c r="A12" s="144" t="s">
        <v>295</v>
      </c>
      <c r="B12" s="144" t="s">
        <v>298</v>
      </c>
      <c r="C12" s="144" t="s">
        <v>297</v>
      </c>
      <c r="D12" s="144" t="s">
        <v>46</v>
      </c>
      <c r="E12" s="144" t="s">
        <v>85</v>
      </c>
      <c r="F12" s="144" t="s">
        <v>86</v>
      </c>
      <c r="G12" s="144" t="s">
        <v>299</v>
      </c>
      <c r="H12" s="144" t="s">
        <v>300</v>
      </c>
      <c r="I12" s="146">
        <v>500</v>
      </c>
      <c r="J12" s="146">
        <v>500</v>
      </c>
      <c r="K12" s="146">
        <v>500</v>
      </c>
      <c r="L12" s="146"/>
      <c r="M12" s="146"/>
      <c r="N12" s="144"/>
      <c r="O12" s="144"/>
      <c r="P12" s="144"/>
      <c r="Q12" s="146"/>
      <c r="R12" s="146"/>
      <c r="S12" s="146"/>
      <c r="T12" s="146"/>
      <c r="U12" s="146"/>
      <c r="V12" s="146"/>
      <c r="W12" s="146"/>
    </row>
    <row r="13" ht="52.5" customHeight="1" outlineLevel="1" spans="1:23">
      <c r="A13" s="144" t="s">
        <v>295</v>
      </c>
      <c r="B13" s="144" t="s">
        <v>298</v>
      </c>
      <c r="C13" s="144" t="s">
        <v>297</v>
      </c>
      <c r="D13" s="144" t="s">
        <v>46</v>
      </c>
      <c r="E13" s="144" t="s">
        <v>85</v>
      </c>
      <c r="F13" s="144" t="s">
        <v>86</v>
      </c>
      <c r="G13" s="144" t="s">
        <v>301</v>
      </c>
      <c r="H13" s="144" t="s">
        <v>302</v>
      </c>
      <c r="I13" s="146">
        <v>10000</v>
      </c>
      <c r="J13" s="146">
        <v>10000</v>
      </c>
      <c r="K13" s="146">
        <v>10000</v>
      </c>
      <c r="L13" s="146"/>
      <c r="M13" s="146"/>
      <c r="N13" s="144"/>
      <c r="O13" s="144"/>
      <c r="P13" s="144"/>
      <c r="Q13" s="146"/>
      <c r="R13" s="146"/>
      <c r="S13" s="146"/>
      <c r="T13" s="146"/>
      <c r="U13" s="146"/>
      <c r="V13" s="146"/>
      <c r="W13" s="146"/>
    </row>
    <row r="14" ht="52.5" customHeight="1" outlineLevel="1" spans="1:23">
      <c r="A14" s="144" t="s">
        <v>295</v>
      </c>
      <c r="B14" s="144" t="s">
        <v>298</v>
      </c>
      <c r="C14" s="144" t="s">
        <v>297</v>
      </c>
      <c r="D14" s="144" t="s">
        <v>46</v>
      </c>
      <c r="E14" s="144" t="s">
        <v>85</v>
      </c>
      <c r="F14" s="144" t="s">
        <v>86</v>
      </c>
      <c r="G14" s="144" t="s">
        <v>303</v>
      </c>
      <c r="H14" s="144" t="s">
        <v>304</v>
      </c>
      <c r="I14" s="146">
        <v>20000</v>
      </c>
      <c r="J14" s="146">
        <v>20000</v>
      </c>
      <c r="K14" s="146">
        <v>20000</v>
      </c>
      <c r="L14" s="146"/>
      <c r="M14" s="146"/>
      <c r="N14" s="144"/>
      <c r="O14" s="144"/>
      <c r="P14" s="144"/>
      <c r="Q14" s="146"/>
      <c r="R14" s="146"/>
      <c r="S14" s="146"/>
      <c r="T14" s="146"/>
      <c r="U14" s="146"/>
      <c r="V14" s="146"/>
      <c r="W14" s="146"/>
    </row>
    <row r="15" ht="52.5" customHeight="1" outlineLevel="1" spans="1:23">
      <c r="A15" s="144" t="s">
        <v>295</v>
      </c>
      <c r="B15" s="144" t="s">
        <v>298</v>
      </c>
      <c r="C15" s="144" t="s">
        <v>297</v>
      </c>
      <c r="D15" s="144" t="s">
        <v>46</v>
      </c>
      <c r="E15" s="144" t="s">
        <v>85</v>
      </c>
      <c r="F15" s="144" t="s">
        <v>86</v>
      </c>
      <c r="G15" s="144" t="s">
        <v>305</v>
      </c>
      <c r="H15" s="144" t="s">
        <v>306</v>
      </c>
      <c r="I15" s="146">
        <v>100000</v>
      </c>
      <c r="J15" s="146">
        <v>100000</v>
      </c>
      <c r="K15" s="146">
        <v>100000</v>
      </c>
      <c r="L15" s="146"/>
      <c r="M15" s="146"/>
      <c r="N15" s="144"/>
      <c r="O15" s="144"/>
      <c r="P15" s="144"/>
      <c r="Q15" s="146"/>
      <c r="R15" s="146"/>
      <c r="S15" s="146"/>
      <c r="T15" s="146"/>
      <c r="U15" s="146"/>
      <c r="V15" s="146"/>
      <c r="W15" s="146"/>
    </row>
    <row r="16" ht="52.5" customHeight="1" outlineLevel="1" spans="1:23">
      <c r="A16" s="144" t="s">
        <v>295</v>
      </c>
      <c r="B16" s="144" t="s">
        <v>298</v>
      </c>
      <c r="C16" s="144" t="s">
        <v>297</v>
      </c>
      <c r="D16" s="144" t="s">
        <v>46</v>
      </c>
      <c r="E16" s="144" t="s">
        <v>85</v>
      </c>
      <c r="F16" s="144" t="s">
        <v>86</v>
      </c>
      <c r="G16" s="144" t="s">
        <v>307</v>
      </c>
      <c r="H16" s="144" t="s">
        <v>308</v>
      </c>
      <c r="I16" s="146">
        <v>120000</v>
      </c>
      <c r="J16" s="146">
        <v>120000</v>
      </c>
      <c r="K16" s="146">
        <v>120000</v>
      </c>
      <c r="L16" s="146"/>
      <c r="M16" s="146"/>
      <c r="N16" s="144"/>
      <c r="O16" s="144"/>
      <c r="P16" s="144"/>
      <c r="Q16" s="146"/>
      <c r="R16" s="146"/>
      <c r="S16" s="146"/>
      <c r="T16" s="146"/>
      <c r="U16" s="146"/>
      <c r="V16" s="146"/>
      <c r="W16" s="146"/>
    </row>
    <row r="17" ht="52.5" customHeight="1" outlineLevel="1" spans="1:23">
      <c r="A17" s="144" t="s">
        <v>295</v>
      </c>
      <c r="B17" s="144" t="s">
        <v>298</v>
      </c>
      <c r="C17" s="144" t="s">
        <v>297</v>
      </c>
      <c r="D17" s="144" t="s">
        <v>46</v>
      </c>
      <c r="E17" s="144" t="s">
        <v>85</v>
      </c>
      <c r="F17" s="144" t="s">
        <v>86</v>
      </c>
      <c r="G17" s="144" t="s">
        <v>309</v>
      </c>
      <c r="H17" s="144" t="s">
        <v>310</v>
      </c>
      <c r="I17" s="146">
        <v>15000</v>
      </c>
      <c r="J17" s="146">
        <v>15000</v>
      </c>
      <c r="K17" s="146">
        <v>15000</v>
      </c>
      <c r="L17" s="146"/>
      <c r="M17" s="146"/>
      <c r="N17" s="144"/>
      <c r="O17" s="144"/>
      <c r="P17" s="144"/>
      <c r="Q17" s="146"/>
      <c r="R17" s="146"/>
      <c r="S17" s="146"/>
      <c r="T17" s="146"/>
      <c r="U17" s="146"/>
      <c r="V17" s="146"/>
      <c r="W17" s="146"/>
    </row>
    <row r="18" ht="52.5" customHeight="1" outlineLevel="1" spans="1:23">
      <c r="A18" s="144" t="s">
        <v>295</v>
      </c>
      <c r="B18" s="144" t="s">
        <v>298</v>
      </c>
      <c r="C18" s="144" t="s">
        <v>297</v>
      </c>
      <c r="D18" s="144" t="s">
        <v>46</v>
      </c>
      <c r="E18" s="144" t="s">
        <v>85</v>
      </c>
      <c r="F18" s="144" t="s">
        <v>86</v>
      </c>
      <c r="G18" s="144" t="s">
        <v>311</v>
      </c>
      <c r="H18" s="144" t="s">
        <v>312</v>
      </c>
      <c r="I18" s="146">
        <v>12000</v>
      </c>
      <c r="J18" s="146">
        <v>12000</v>
      </c>
      <c r="K18" s="146">
        <v>12000</v>
      </c>
      <c r="L18" s="146"/>
      <c r="M18" s="146"/>
      <c r="N18" s="144"/>
      <c r="O18" s="144"/>
      <c r="P18" s="144"/>
      <c r="Q18" s="146"/>
      <c r="R18" s="146"/>
      <c r="S18" s="146"/>
      <c r="T18" s="146"/>
      <c r="U18" s="146"/>
      <c r="V18" s="146"/>
      <c r="W18" s="146"/>
    </row>
    <row r="19" ht="52.5" customHeight="1" outlineLevel="1" spans="1:23">
      <c r="A19" s="144" t="s">
        <v>295</v>
      </c>
      <c r="B19" s="144" t="s">
        <v>298</v>
      </c>
      <c r="C19" s="144" t="s">
        <v>297</v>
      </c>
      <c r="D19" s="144" t="s">
        <v>46</v>
      </c>
      <c r="E19" s="144" t="s">
        <v>85</v>
      </c>
      <c r="F19" s="144" t="s">
        <v>86</v>
      </c>
      <c r="G19" s="144" t="s">
        <v>313</v>
      </c>
      <c r="H19" s="144" t="s">
        <v>314</v>
      </c>
      <c r="I19" s="146">
        <v>100000</v>
      </c>
      <c r="J19" s="146">
        <v>100000</v>
      </c>
      <c r="K19" s="146">
        <v>100000</v>
      </c>
      <c r="L19" s="146"/>
      <c r="M19" s="146"/>
      <c r="N19" s="144"/>
      <c r="O19" s="144"/>
      <c r="P19" s="144"/>
      <c r="Q19" s="146"/>
      <c r="R19" s="146"/>
      <c r="S19" s="146"/>
      <c r="T19" s="146"/>
      <c r="U19" s="146"/>
      <c r="V19" s="146"/>
      <c r="W19" s="146"/>
    </row>
    <row r="20" ht="52.5" customHeight="1" spans="1:23">
      <c r="A20" s="144"/>
      <c r="B20" s="144"/>
      <c r="C20" s="144" t="s">
        <v>315</v>
      </c>
      <c r="D20" s="144"/>
      <c r="E20" s="144"/>
      <c r="F20" s="144"/>
      <c r="G20" s="144"/>
      <c r="H20" s="144"/>
      <c r="I20" s="146">
        <v>3003000</v>
      </c>
      <c r="J20" s="146">
        <v>3003000</v>
      </c>
      <c r="K20" s="146">
        <v>3003000</v>
      </c>
      <c r="L20" s="146"/>
      <c r="M20" s="146"/>
      <c r="N20" s="144"/>
      <c r="O20" s="144"/>
      <c r="P20" s="144"/>
      <c r="Q20" s="146"/>
      <c r="R20" s="146"/>
      <c r="S20" s="146"/>
      <c r="T20" s="146"/>
      <c r="U20" s="146"/>
      <c r="V20" s="146"/>
      <c r="W20" s="146"/>
    </row>
    <row r="21" ht="52.5" customHeight="1" outlineLevel="1" spans="1:23">
      <c r="A21" s="144" t="s">
        <v>316</v>
      </c>
      <c r="B21" s="144" t="s">
        <v>317</v>
      </c>
      <c r="C21" s="144" t="s">
        <v>315</v>
      </c>
      <c r="D21" s="144" t="s">
        <v>46</v>
      </c>
      <c r="E21" s="144" t="s">
        <v>113</v>
      </c>
      <c r="F21" s="144" t="s">
        <v>112</v>
      </c>
      <c r="G21" s="144" t="s">
        <v>243</v>
      </c>
      <c r="H21" s="144" t="s">
        <v>244</v>
      </c>
      <c r="I21" s="146">
        <v>3003000</v>
      </c>
      <c r="J21" s="146">
        <v>3003000</v>
      </c>
      <c r="K21" s="146">
        <v>3003000</v>
      </c>
      <c r="L21" s="146"/>
      <c r="M21" s="146"/>
      <c r="N21" s="144"/>
      <c r="O21" s="144"/>
      <c r="P21" s="144"/>
      <c r="Q21" s="146"/>
      <c r="R21" s="146"/>
      <c r="S21" s="146"/>
      <c r="T21" s="146"/>
      <c r="U21" s="146"/>
      <c r="V21" s="146"/>
      <c r="W21" s="146"/>
    </row>
    <row r="22" ht="52.5" customHeight="1" spans="1:23">
      <c r="A22" s="144"/>
      <c r="B22" s="144"/>
      <c r="C22" s="144" t="s">
        <v>318</v>
      </c>
      <c r="D22" s="144"/>
      <c r="E22" s="144"/>
      <c r="F22" s="144"/>
      <c r="G22" s="144"/>
      <c r="H22" s="144"/>
      <c r="I22" s="146">
        <v>800000</v>
      </c>
      <c r="J22" s="146"/>
      <c r="K22" s="146"/>
      <c r="L22" s="146"/>
      <c r="M22" s="146"/>
      <c r="N22" s="144"/>
      <c r="O22" s="144"/>
      <c r="P22" s="144"/>
      <c r="Q22" s="146"/>
      <c r="R22" s="146">
        <v>800000</v>
      </c>
      <c r="S22" s="146"/>
      <c r="T22" s="146"/>
      <c r="U22" s="146"/>
      <c r="V22" s="146"/>
      <c r="W22" s="146">
        <v>800000</v>
      </c>
    </row>
    <row r="23" ht="52.5" customHeight="1" outlineLevel="1" spans="1:23">
      <c r="A23" s="144" t="s">
        <v>295</v>
      </c>
      <c r="B23" s="144" t="s">
        <v>319</v>
      </c>
      <c r="C23" s="144" t="s">
        <v>318</v>
      </c>
      <c r="D23" s="144" t="s">
        <v>46</v>
      </c>
      <c r="E23" s="144" t="s">
        <v>105</v>
      </c>
      <c r="F23" s="144" t="s">
        <v>106</v>
      </c>
      <c r="G23" s="144" t="s">
        <v>320</v>
      </c>
      <c r="H23" s="144" t="s">
        <v>321</v>
      </c>
      <c r="I23" s="146">
        <v>800000</v>
      </c>
      <c r="J23" s="146"/>
      <c r="K23" s="146"/>
      <c r="L23" s="146"/>
      <c r="M23" s="146"/>
      <c r="N23" s="144"/>
      <c r="O23" s="144"/>
      <c r="P23" s="144"/>
      <c r="Q23" s="146"/>
      <c r="R23" s="146">
        <v>800000</v>
      </c>
      <c r="S23" s="146"/>
      <c r="T23" s="146"/>
      <c r="U23" s="146"/>
      <c r="V23" s="146"/>
      <c r="W23" s="146">
        <v>800000</v>
      </c>
    </row>
    <row r="24" ht="52.5" customHeight="1" spans="1:23">
      <c r="A24" s="144"/>
      <c r="B24" s="144"/>
      <c r="C24" s="144" t="s">
        <v>322</v>
      </c>
      <c r="D24" s="144"/>
      <c r="E24" s="144"/>
      <c r="F24" s="144"/>
      <c r="G24" s="144"/>
      <c r="H24" s="144"/>
      <c r="I24" s="146">
        <v>30000</v>
      </c>
      <c r="J24" s="146">
        <v>30000</v>
      </c>
      <c r="K24" s="146">
        <v>30000</v>
      </c>
      <c r="L24" s="146"/>
      <c r="M24" s="146"/>
      <c r="N24" s="144"/>
      <c r="O24" s="144"/>
      <c r="P24" s="144"/>
      <c r="Q24" s="146"/>
      <c r="R24" s="146"/>
      <c r="S24" s="146"/>
      <c r="T24" s="146"/>
      <c r="U24" s="146"/>
      <c r="V24" s="146"/>
      <c r="W24" s="146"/>
    </row>
    <row r="25" ht="52.5" customHeight="1" outlineLevel="1" spans="1:23">
      <c r="A25" s="144" t="s">
        <v>295</v>
      </c>
      <c r="B25" s="144" t="s">
        <v>323</v>
      </c>
      <c r="C25" s="144" t="s">
        <v>322</v>
      </c>
      <c r="D25" s="144" t="s">
        <v>46</v>
      </c>
      <c r="E25" s="144" t="s">
        <v>85</v>
      </c>
      <c r="F25" s="144" t="s">
        <v>86</v>
      </c>
      <c r="G25" s="144" t="s">
        <v>309</v>
      </c>
      <c r="H25" s="144" t="s">
        <v>310</v>
      </c>
      <c r="I25" s="146">
        <v>30000</v>
      </c>
      <c r="J25" s="146">
        <v>30000</v>
      </c>
      <c r="K25" s="146">
        <v>30000</v>
      </c>
      <c r="L25" s="146"/>
      <c r="M25" s="146"/>
      <c r="N25" s="144"/>
      <c r="O25" s="144"/>
      <c r="P25" s="144"/>
      <c r="Q25" s="146"/>
      <c r="R25" s="146"/>
      <c r="S25" s="146"/>
      <c r="T25" s="146"/>
      <c r="U25" s="146"/>
      <c r="V25" s="146"/>
      <c r="W25" s="146"/>
    </row>
    <row r="26" ht="52.5" customHeight="1" spans="1:23">
      <c r="A26" s="144"/>
      <c r="B26" s="144"/>
      <c r="C26" s="144" t="s">
        <v>324</v>
      </c>
      <c r="D26" s="144"/>
      <c r="E26" s="144"/>
      <c r="F26" s="144"/>
      <c r="G26" s="144"/>
      <c r="H26" s="144"/>
      <c r="I26" s="146">
        <v>9000</v>
      </c>
      <c r="J26" s="146">
        <v>9000</v>
      </c>
      <c r="K26" s="146">
        <v>9000</v>
      </c>
      <c r="L26" s="146"/>
      <c r="M26" s="146"/>
      <c r="N26" s="144"/>
      <c r="O26" s="144"/>
      <c r="P26" s="144"/>
      <c r="Q26" s="146"/>
      <c r="R26" s="146"/>
      <c r="S26" s="146"/>
      <c r="T26" s="146"/>
      <c r="U26" s="146"/>
      <c r="V26" s="146"/>
      <c r="W26" s="146"/>
    </row>
    <row r="27" ht="52.5" customHeight="1" outlineLevel="1" spans="1:23">
      <c r="A27" s="144" t="s">
        <v>325</v>
      </c>
      <c r="B27" s="144" t="s">
        <v>326</v>
      </c>
      <c r="C27" s="144" t="s">
        <v>324</v>
      </c>
      <c r="D27" s="144" t="s">
        <v>46</v>
      </c>
      <c r="E27" s="144" t="s">
        <v>84</v>
      </c>
      <c r="F27" s="144" t="s">
        <v>79</v>
      </c>
      <c r="G27" s="144" t="s">
        <v>239</v>
      </c>
      <c r="H27" s="144" t="s">
        <v>240</v>
      </c>
      <c r="I27" s="146">
        <v>2500</v>
      </c>
      <c r="J27" s="146">
        <v>2500</v>
      </c>
      <c r="K27" s="146">
        <v>2500</v>
      </c>
      <c r="L27" s="146"/>
      <c r="M27" s="146"/>
      <c r="N27" s="144"/>
      <c r="O27" s="144"/>
      <c r="P27" s="144"/>
      <c r="Q27" s="146"/>
      <c r="R27" s="146"/>
      <c r="S27" s="146"/>
      <c r="T27" s="146"/>
      <c r="U27" s="146"/>
      <c r="V27" s="146"/>
      <c r="W27" s="146"/>
    </row>
    <row r="28" ht="52.5" customHeight="1" outlineLevel="1" spans="1:23">
      <c r="A28" s="144" t="s">
        <v>325</v>
      </c>
      <c r="B28" s="144" t="s">
        <v>326</v>
      </c>
      <c r="C28" s="144" t="s">
        <v>324</v>
      </c>
      <c r="D28" s="144" t="s">
        <v>46</v>
      </c>
      <c r="E28" s="144" t="s">
        <v>84</v>
      </c>
      <c r="F28" s="144" t="s">
        <v>79</v>
      </c>
      <c r="G28" s="144" t="s">
        <v>307</v>
      </c>
      <c r="H28" s="144" t="s">
        <v>308</v>
      </c>
      <c r="I28" s="146">
        <v>4500</v>
      </c>
      <c r="J28" s="146">
        <v>4500</v>
      </c>
      <c r="K28" s="146">
        <v>4500</v>
      </c>
      <c r="L28" s="146"/>
      <c r="M28" s="146"/>
      <c r="N28" s="144"/>
      <c r="O28" s="144"/>
      <c r="P28" s="144"/>
      <c r="Q28" s="146"/>
      <c r="R28" s="146"/>
      <c r="S28" s="146"/>
      <c r="T28" s="146"/>
      <c r="U28" s="146"/>
      <c r="V28" s="146"/>
      <c r="W28" s="146"/>
    </row>
    <row r="29" ht="52.5" customHeight="1" outlineLevel="1" spans="1:23">
      <c r="A29" s="144" t="s">
        <v>325</v>
      </c>
      <c r="B29" s="144" t="s">
        <v>326</v>
      </c>
      <c r="C29" s="144" t="s">
        <v>324</v>
      </c>
      <c r="D29" s="144" t="s">
        <v>46</v>
      </c>
      <c r="E29" s="144" t="s">
        <v>84</v>
      </c>
      <c r="F29" s="144" t="s">
        <v>79</v>
      </c>
      <c r="G29" s="144" t="s">
        <v>256</v>
      </c>
      <c r="H29" s="144" t="s">
        <v>257</v>
      </c>
      <c r="I29" s="146">
        <v>2000</v>
      </c>
      <c r="J29" s="146">
        <v>2000</v>
      </c>
      <c r="K29" s="146">
        <v>2000</v>
      </c>
      <c r="L29" s="146"/>
      <c r="M29" s="146"/>
      <c r="N29" s="144"/>
      <c r="O29" s="144"/>
      <c r="P29" s="144"/>
      <c r="Q29" s="146"/>
      <c r="R29" s="146"/>
      <c r="S29" s="146"/>
      <c r="T29" s="146"/>
      <c r="U29" s="146"/>
      <c r="V29" s="146"/>
      <c r="W29" s="146"/>
    </row>
    <row r="30" ht="52.5" customHeight="1" spans="1:23">
      <c r="A30" s="144"/>
      <c r="B30" s="144"/>
      <c r="C30" s="144" t="s">
        <v>327</v>
      </c>
      <c r="D30" s="144"/>
      <c r="E30" s="144"/>
      <c r="F30" s="144"/>
      <c r="G30" s="144"/>
      <c r="H30" s="144"/>
      <c r="I30" s="146">
        <v>1000000</v>
      </c>
      <c r="J30" s="146">
        <v>1000000</v>
      </c>
      <c r="K30" s="146">
        <v>1000000</v>
      </c>
      <c r="L30" s="146"/>
      <c r="M30" s="146"/>
      <c r="N30" s="144"/>
      <c r="O30" s="144"/>
      <c r="P30" s="144"/>
      <c r="Q30" s="146"/>
      <c r="R30" s="146"/>
      <c r="S30" s="146"/>
      <c r="T30" s="146"/>
      <c r="U30" s="146"/>
      <c r="V30" s="146"/>
      <c r="W30" s="146"/>
    </row>
    <row r="31" ht="52.5" customHeight="1" outlineLevel="1" spans="1:23">
      <c r="A31" s="144" t="s">
        <v>295</v>
      </c>
      <c r="B31" s="144" t="s">
        <v>328</v>
      </c>
      <c r="C31" s="144" t="s">
        <v>327</v>
      </c>
      <c r="D31" s="144" t="s">
        <v>46</v>
      </c>
      <c r="E31" s="144" t="s">
        <v>87</v>
      </c>
      <c r="F31" s="144" t="s">
        <v>88</v>
      </c>
      <c r="G31" s="144" t="s">
        <v>320</v>
      </c>
      <c r="H31" s="144" t="s">
        <v>321</v>
      </c>
      <c r="I31" s="146">
        <v>1000000</v>
      </c>
      <c r="J31" s="146">
        <v>1000000</v>
      </c>
      <c r="K31" s="146">
        <v>1000000</v>
      </c>
      <c r="L31" s="146"/>
      <c r="M31" s="146"/>
      <c r="N31" s="144"/>
      <c r="O31" s="144"/>
      <c r="P31" s="144"/>
      <c r="Q31" s="146"/>
      <c r="R31" s="146"/>
      <c r="S31" s="146"/>
      <c r="T31" s="146"/>
      <c r="U31" s="146"/>
      <c r="V31" s="146"/>
      <c r="W31" s="146"/>
    </row>
    <row r="32" ht="52.5" customHeight="1" spans="1:23">
      <c r="A32" s="144"/>
      <c r="B32" s="144"/>
      <c r="C32" s="144" t="s">
        <v>329</v>
      </c>
      <c r="D32" s="144"/>
      <c r="E32" s="144"/>
      <c r="F32" s="144"/>
      <c r="G32" s="144"/>
      <c r="H32" s="144"/>
      <c r="I32" s="146">
        <v>688760</v>
      </c>
      <c r="J32" s="146">
        <v>688760</v>
      </c>
      <c r="K32" s="146">
        <v>688760</v>
      </c>
      <c r="L32" s="146"/>
      <c r="M32" s="146"/>
      <c r="N32" s="144"/>
      <c r="O32" s="144"/>
      <c r="P32" s="144"/>
      <c r="Q32" s="146"/>
      <c r="R32" s="146"/>
      <c r="S32" s="146"/>
      <c r="T32" s="146"/>
      <c r="U32" s="146"/>
      <c r="V32" s="146"/>
      <c r="W32" s="146"/>
    </row>
    <row r="33" ht="52.5" customHeight="1" outlineLevel="1" spans="1:23">
      <c r="A33" s="144" t="s">
        <v>295</v>
      </c>
      <c r="B33" s="144" t="s">
        <v>330</v>
      </c>
      <c r="C33" s="144" t="s">
        <v>329</v>
      </c>
      <c r="D33" s="144" t="s">
        <v>46</v>
      </c>
      <c r="E33" s="144" t="s">
        <v>101</v>
      </c>
      <c r="F33" s="144" t="s">
        <v>102</v>
      </c>
      <c r="G33" s="144" t="s">
        <v>320</v>
      </c>
      <c r="H33" s="144" t="s">
        <v>321</v>
      </c>
      <c r="I33" s="146">
        <v>688760</v>
      </c>
      <c r="J33" s="146">
        <v>688760</v>
      </c>
      <c r="K33" s="146">
        <v>688760</v>
      </c>
      <c r="L33" s="146"/>
      <c r="M33" s="146"/>
      <c r="N33" s="144"/>
      <c r="O33" s="144"/>
      <c r="P33" s="144"/>
      <c r="Q33" s="146"/>
      <c r="R33" s="146"/>
      <c r="S33" s="146"/>
      <c r="T33" s="146"/>
      <c r="U33" s="146"/>
      <c r="V33" s="146"/>
      <c r="W33" s="146"/>
    </row>
    <row r="34" ht="52.5" customHeight="1" spans="1:23">
      <c r="A34" s="144"/>
      <c r="B34" s="144"/>
      <c r="C34" s="144" t="s">
        <v>331</v>
      </c>
      <c r="D34" s="144"/>
      <c r="E34" s="144"/>
      <c r="F34" s="144"/>
      <c r="G34" s="144"/>
      <c r="H34" s="144"/>
      <c r="I34" s="146">
        <v>80000</v>
      </c>
      <c r="J34" s="146">
        <v>80000</v>
      </c>
      <c r="K34" s="146">
        <v>80000</v>
      </c>
      <c r="L34" s="146"/>
      <c r="M34" s="146"/>
      <c r="N34" s="144"/>
      <c r="O34" s="144"/>
      <c r="P34" s="144"/>
      <c r="Q34" s="146"/>
      <c r="R34" s="146"/>
      <c r="S34" s="146"/>
      <c r="T34" s="146"/>
      <c r="U34" s="146"/>
      <c r="V34" s="146"/>
      <c r="W34" s="146"/>
    </row>
    <row r="35" ht="52.5" customHeight="1" outlineLevel="1" spans="1:23">
      <c r="A35" s="144" t="s">
        <v>295</v>
      </c>
      <c r="B35" s="144" t="s">
        <v>332</v>
      </c>
      <c r="C35" s="144" t="s">
        <v>331</v>
      </c>
      <c r="D35" s="144" t="s">
        <v>46</v>
      </c>
      <c r="E35" s="144" t="s">
        <v>128</v>
      </c>
      <c r="F35" s="144" t="s">
        <v>129</v>
      </c>
      <c r="G35" s="144" t="s">
        <v>239</v>
      </c>
      <c r="H35" s="144" t="s">
        <v>240</v>
      </c>
      <c r="I35" s="146">
        <v>20000</v>
      </c>
      <c r="J35" s="146">
        <v>20000</v>
      </c>
      <c r="K35" s="146">
        <v>20000</v>
      </c>
      <c r="L35" s="146"/>
      <c r="M35" s="146"/>
      <c r="N35" s="144"/>
      <c r="O35" s="144"/>
      <c r="P35" s="144"/>
      <c r="Q35" s="146"/>
      <c r="R35" s="146"/>
      <c r="S35" s="146"/>
      <c r="T35" s="146"/>
      <c r="U35" s="146"/>
      <c r="V35" s="146"/>
      <c r="W35" s="146"/>
    </row>
    <row r="36" ht="52.5" customHeight="1" outlineLevel="1" spans="1:23">
      <c r="A36" s="144" t="s">
        <v>295</v>
      </c>
      <c r="B36" s="144" t="s">
        <v>332</v>
      </c>
      <c r="C36" s="144" t="s">
        <v>331</v>
      </c>
      <c r="D36" s="144" t="s">
        <v>46</v>
      </c>
      <c r="E36" s="144" t="s">
        <v>128</v>
      </c>
      <c r="F36" s="144" t="s">
        <v>129</v>
      </c>
      <c r="G36" s="144" t="s">
        <v>307</v>
      </c>
      <c r="H36" s="144" t="s">
        <v>308</v>
      </c>
      <c r="I36" s="146">
        <v>15000</v>
      </c>
      <c r="J36" s="146">
        <v>15000</v>
      </c>
      <c r="K36" s="146">
        <v>15000</v>
      </c>
      <c r="L36" s="146"/>
      <c r="M36" s="146"/>
      <c r="N36" s="144"/>
      <c r="O36" s="144"/>
      <c r="P36" s="144"/>
      <c r="Q36" s="146"/>
      <c r="R36" s="146"/>
      <c r="S36" s="146"/>
      <c r="T36" s="146"/>
      <c r="U36" s="146"/>
      <c r="V36" s="146"/>
      <c r="W36" s="146"/>
    </row>
    <row r="37" ht="52.5" customHeight="1" outlineLevel="1" spans="1:23">
      <c r="A37" s="144" t="s">
        <v>295</v>
      </c>
      <c r="B37" s="144" t="s">
        <v>332</v>
      </c>
      <c r="C37" s="144" t="s">
        <v>331</v>
      </c>
      <c r="D37" s="144" t="s">
        <v>46</v>
      </c>
      <c r="E37" s="144" t="s">
        <v>128</v>
      </c>
      <c r="F37" s="144" t="s">
        <v>129</v>
      </c>
      <c r="G37" s="144" t="s">
        <v>251</v>
      </c>
      <c r="H37" s="144" t="s">
        <v>252</v>
      </c>
      <c r="I37" s="146">
        <v>15000</v>
      </c>
      <c r="J37" s="146">
        <v>15000</v>
      </c>
      <c r="K37" s="146">
        <v>15000</v>
      </c>
      <c r="L37" s="146"/>
      <c r="M37" s="146"/>
      <c r="N37" s="144"/>
      <c r="O37" s="144"/>
      <c r="P37" s="144"/>
      <c r="Q37" s="146"/>
      <c r="R37" s="146"/>
      <c r="S37" s="146"/>
      <c r="T37" s="146"/>
      <c r="U37" s="146"/>
      <c r="V37" s="146"/>
      <c r="W37" s="146"/>
    </row>
    <row r="38" ht="52.5" customHeight="1" outlineLevel="1" spans="1:23">
      <c r="A38" s="144" t="s">
        <v>295</v>
      </c>
      <c r="B38" s="144" t="s">
        <v>332</v>
      </c>
      <c r="C38" s="144" t="s">
        <v>331</v>
      </c>
      <c r="D38" s="144" t="s">
        <v>46</v>
      </c>
      <c r="E38" s="144" t="s">
        <v>128</v>
      </c>
      <c r="F38" s="144" t="s">
        <v>129</v>
      </c>
      <c r="G38" s="144" t="s">
        <v>313</v>
      </c>
      <c r="H38" s="144" t="s">
        <v>314</v>
      </c>
      <c r="I38" s="146">
        <v>30000</v>
      </c>
      <c r="J38" s="146">
        <v>30000</v>
      </c>
      <c r="K38" s="146">
        <v>30000</v>
      </c>
      <c r="L38" s="146"/>
      <c r="M38" s="146"/>
      <c r="N38" s="144"/>
      <c r="O38" s="144"/>
      <c r="P38" s="144"/>
      <c r="Q38" s="146"/>
      <c r="R38" s="146"/>
      <c r="S38" s="146"/>
      <c r="T38" s="146"/>
      <c r="U38" s="146"/>
      <c r="V38" s="146"/>
      <c r="W38" s="146"/>
    </row>
    <row r="39" ht="52.5" customHeight="1" spans="1:23">
      <c r="A39" s="144"/>
      <c r="B39" s="144"/>
      <c r="C39" s="144" t="s">
        <v>333</v>
      </c>
      <c r="D39" s="144"/>
      <c r="E39" s="144"/>
      <c r="F39" s="144"/>
      <c r="G39" s="144"/>
      <c r="H39" s="144"/>
      <c r="I39" s="146">
        <v>3000</v>
      </c>
      <c r="J39" s="146">
        <v>3000</v>
      </c>
      <c r="K39" s="146">
        <v>3000</v>
      </c>
      <c r="L39" s="146"/>
      <c r="M39" s="146"/>
      <c r="N39" s="144"/>
      <c r="O39" s="144"/>
      <c r="P39" s="144"/>
      <c r="Q39" s="146"/>
      <c r="R39" s="146"/>
      <c r="S39" s="146"/>
      <c r="T39" s="146"/>
      <c r="U39" s="146"/>
      <c r="V39" s="146"/>
      <c r="W39" s="146"/>
    </row>
    <row r="40" ht="52.5" customHeight="1" outlineLevel="1" spans="1:23">
      <c r="A40" s="144" t="s">
        <v>295</v>
      </c>
      <c r="B40" s="144" t="s">
        <v>334</v>
      </c>
      <c r="C40" s="144" t="s">
        <v>333</v>
      </c>
      <c r="D40" s="144" t="s">
        <v>46</v>
      </c>
      <c r="E40" s="144" t="s">
        <v>93</v>
      </c>
      <c r="F40" s="144" t="s">
        <v>94</v>
      </c>
      <c r="G40" s="144" t="s">
        <v>239</v>
      </c>
      <c r="H40" s="144" t="s">
        <v>240</v>
      </c>
      <c r="I40" s="146">
        <v>3000</v>
      </c>
      <c r="J40" s="146">
        <v>3000</v>
      </c>
      <c r="K40" s="146">
        <v>3000</v>
      </c>
      <c r="L40" s="146"/>
      <c r="M40" s="146"/>
      <c r="N40" s="144"/>
      <c r="O40" s="144"/>
      <c r="P40" s="144"/>
      <c r="Q40" s="146"/>
      <c r="R40" s="146"/>
      <c r="S40" s="146"/>
      <c r="T40" s="146"/>
      <c r="U40" s="146"/>
      <c r="V40" s="146"/>
      <c r="W40" s="146"/>
    </row>
    <row r="41" ht="52.5" customHeight="1" spans="1:23">
      <c r="A41" s="144"/>
      <c r="B41" s="144"/>
      <c r="C41" s="144" t="s">
        <v>335</v>
      </c>
      <c r="D41" s="144"/>
      <c r="E41" s="144"/>
      <c r="F41" s="144"/>
      <c r="G41" s="144"/>
      <c r="H41" s="144"/>
      <c r="I41" s="146">
        <v>3470000</v>
      </c>
      <c r="J41" s="146">
        <v>3470000</v>
      </c>
      <c r="K41" s="146">
        <v>3470000</v>
      </c>
      <c r="L41" s="146"/>
      <c r="M41" s="146"/>
      <c r="N41" s="144"/>
      <c r="O41" s="144"/>
      <c r="P41" s="144"/>
      <c r="Q41" s="146"/>
      <c r="R41" s="146"/>
      <c r="S41" s="146"/>
      <c r="T41" s="146"/>
      <c r="U41" s="146"/>
      <c r="V41" s="146"/>
      <c r="W41" s="146"/>
    </row>
    <row r="42" ht="52.5" customHeight="1" outlineLevel="1" spans="1:23">
      <c r="A42" s="144" t="s">
        <v>316</v>
      </c>
      <c r="B42" s="144" t="s">
        <v>336</v>
      </c>
      <c r="C42" s="144" t="s">
        <v>335</v>
      </c>
      <c r="D42" s="144" t="s">
        <v>46</v>
      </c>
      <c r="E42" s="144" t="s">
        <v>105</v>
      </c>
      <c r="F42" s="144" t="s">
        <v>106</v>
      </c>
      <c r="G42" s="144" t="s">
        <v>320</v>
      </c>
      <c r="H42" s="144" t="s">
        <v>321</v>
      </c>
      <c r="I42" s="146">
        <v>3470000</v>
      </c>
      <c r="J42" s="146">
        <v>3470000</v>
      </c>
      <c r="K42" s="146">
        <v>3470000</v>
      </c>
      <c r="L42" s="146"/>
      <c r="M42" s="146"/>
      <c r="N42" s="144"/>
      <c r="O42" s="144"/>
      <c r="P42" s="144"/>
      <c r="Q42" s="146"/>
      <c r="R42" s="146"/>
      <c r="S42" s="146"/>
      <c r="T42" s="146"/>
      <c r="U42" s="146"/>
      <c r="V42" s="146"/>
      <c r="W42" s="146"/>
    </row>
    <row r="43" ht="52.5" customHeight="1" spans="1:23">
      <c r="A43" s="144"/>
      <c r="B43" s="144"/>
      <c r="C43" s="144" t="s">
        <v>337</v>
      </c>
      <c r="D43" s="144"/>
      <c r="E43" s="144"/>
      <c r="F43" s="144"/>
      <c r="G43" s="144"/>
      <c r="H43" s="144"/>
      <c r="I43" s="146">
        <v>1700000</v>
      </c>
      <c r="J43" s="146">
        <v>1700000</v>
      </c>
      <c r="K43" s="146">
        <v>1700000</v>
      </c>
      <c r="L43" s="146"/>
      <c r="M43" s="146"/>
      <c r="N43" s="144"/>
      <c r="O43" s="144"/>
      <c r="P43" s="144"/>
      <c r="Q43" s="146"/>
      <c r="R43" s="146"/>
      <c r="S43" s="146"/>
      <c r="T43" s="146"/>
      <c r="U43" s="146"/>
      <c r="V43" s="146"/>
      <c r="W43" s="146"/>
    </row>
    <row r="44" ht="52.5" customHeight="1" outlineLevel="1" spans="1:23">
      <c r="A44" s="144" t="s">
        <v>316</v>
      </c>
      <c r="B44" s="144" t="s">
        <v>338</v>
      </c>
      <c r="C44" s="144" t="s">
        <v>337</v>
      </c>
      <c r="D44" s="144" t="s">
        <v>46</v>
      </c>
      <c r="E44" s="144" t="s">
        <v>136</v>
      </c>
      <c r="F44" s="144" t="s">
        <v>137</v>
      </c>
      <c r="G44" s="144" t="s">
        <v>339</v>
      </c>
      <c r="H44" s="144" t="s">
        <v>340</v>
      </c>
      <c r="I44" s="146">
        <v>1700000</v>
      </c>
      <c r="J44" s="146">
        <v>1700000</v>
      </c>
      <c r="K44" s="146">
        <v>1700000</v>
      </c>
      <c r="L44" s="146"/>
      <c r="M44" s="146"/>
      <c r="N44" s="144"/>
      <c r="O44" s="144"/>
      <c r="P44" s="144"/>
      <c r="Q44" s="146"/>
      <c r="R44" s="146"/>
      <c r="S44" s="146"/>
      <c r="T44" s="146"/>
      <c r="U44" s="146"/>
      <c r="V44" s="146"/>
      <c r="W44" s="146"/>
    </row>
    <row r="45" ht="52.5" customHeight="1" spans="1:23">
      <c r="A45" s="144"/>
      <c r="B45" s="144"/>
      <c r="C45" s="144" t="s">
        <v>341</v>
      </c>
      <c r="D45" s="144"/>
      <c r="E45" s="144"/>
      <c r="F45" s="144"/>
      <c r="G45" s="144"/>
      <c r="H45" s="144"/>
      <c r="I45" s="146">
        <v>40000</v>
      </c>
      <c r="J45" s="146">
        <v>40000</v>
      </c>
      <c r="K45" s="146">
        <v>40000</v>
      </c>
      <c r="L45" s="146"/>
      <c r="M45" s="146"/>
      <c r="N45" s="144"/>
      <c r="O45" s="144"/>
      <c r="P45" s="144"/>
      <c r="Q45" s="146"/>
      <c r="R45" s="146"/>
      <c r="S45" s="146"/>
      <c r="T45" s="146"/>
      <c r="U45" s="146"/>
      <c r="V45" s="146"/>
      <c r="W45" s="146"/>
    </row>
    <row r="46" ht="52.5" customHeight="1" outlineLevel="1" spans="1:23">
      <c r="A46" s="144" t="s">
        <v>295</v>
      </c>
      <c r="B46" s="144" t="s">
        <v>342</v>
      </c>
      <c r="C46" s="144" t="s">
        <v>341</v>
      </c>
      <c r="D46" s="144" t="s">
        <v>46</v>
      </c>
      <c r="E46" s="144" t="s">
        <v>85</v>
      </c>
      <c r="F46" s="144" t="s">
        <v>86</v>
      </c>
      <c r="G46" s="144" t="s">
        <v>239</v>
      </c>
      <c r="H46" s="144" t="s">
        <v>240</v>
      </c>
      <c r="I46" s="146">
        <v>30000</v>
      </c>
      <c r="J46" s="146">
        <v>30000</v>
      </c>
      <c r="K46" s="146">
        <v>30000</v>
      </c>
      <c r="L46" s="146"/>
      <c r="M46" s="146"/>
      <c r="N46" s="144"/>
      <c r="O46" s="144"/>
      <c r="P46" s="144"/>
      <c r="Q46" s="146"/>
      <c r="R46" s="146"/>
      <c r="S46" s="146"/>
      <c r="T46" s="146"/>
      <c r="U46" s="146"/>
      <c r="V46" s="146"/>
      <c r="W46" s="146"/>
    </row>
    <row r="47" ht="52.5" customHeight="1" outlineLevel="1" spans="1:23">
      <c r="A47" s="144" t="s">
        <v>295</v>
      </c>
      <c r="B47" s="144" t="s">
        <v>342</v>
      </c>
      <c r="C47" s="144" t="s">
        <v>341</v>
      </c>
      <c r="D47" s="144" t="s">
        <v>46</v>
      </c>
      <c r="E47" s="144" t="s">
        <v>85</v>
      </c>
      <c r="F47" s="144" t="s">
        <v>86</v>
      </c>
      <c r="G47" s="144" t="s">
        <v>307</v>
      </c>
      <c r="H47" s="144" t="s">
        <v>308</v>
      </c>
      <c r="I47" s="146">
        <v>10000</v>
      </c>
      <c r="J47" s="146">
        <v>10000</v>
      </c>
      <c r="K47" s="146">
        <v>10000</v>
      </c>
      <c r="L47" s="146"/>
      <c r="M47" s="146"/>
      <c r="N47" s="144"/>
      <c r="O47" s="144"/>
      <c r="P47" s="144"/>
      <c r="Q47" s="146"/>
      <c r="R47" s="146"/>
      <c r="S47" s="146"/>
      <c r="T47" s="146"/>
      <c r="U47" s="146"/>
      <c r="V47" s="146"/>
      <c r="W47" s="146"/>
    </row>
    <row r="48" ht="30" customHeight="1" spans="1:23">
      <c r="A48" s="145" t="s">
        <v>30</v>
      </c>
      <c r="B48" s="145"/>
      <c r="C48" s="145"/>
      <c r="D48" s="145"/>
      <c r="E48" s="145"/>
      <c r="F48" s="145"/>
      <c r="G48" s="145"/>
      <c r="H48" s="145"/>
      <c r="I48" s="146">
        <v>11391540</v>
      </c>
      <c r="J48" s="146">
        <v>10501540</v>
      </c>
      <c r="K48" s="146">
        <v>10501540</v>
      </c>
      <c r="L48" s="146"/>
      <c r="M48" s="146">
        <v>90000</v>
      </c>
      <c r="N48" s="146"/>
      <c r="O48" s="146"/>
      <c r="P48" s="146"/>
      <c r="Q48" s="146"/>
      <c r="R48" s="146">
        <v>800000</v>
      </c>
      <c r="S48" s="146"/>
      <c r="T48" s="146"/>
      <c r="U48" s="146"/>
      <c r="V48" s="146"/>
      <c r="W48" s="146">
        <v>800000</v>
      </c>
    </row>
  </sheetData>
  <mergeCells count="30">
    <mergeCell ref="A1:W1"/>
    <mergeCell ref="A2:W2"/>
    <mergeCell ref="A3:G3"/>
    <mergeCell ref="V3:W3"/>
    <mergeCell ref="J4:M4"/>
    <mergeCell ref="N4:P4"/>
    <mergeCell ref="R4:W4"/>
    <mergeCell ref="J5:K5"/>
    <mergeCell ref="A48:H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6"/>
  <sheetViews>
    <sheetView showZeros="0" tabSelected="1" topLeftCell="A16" workbookViewId="0">
      <selection activeCell="B16" sqref="B16:B19"/>
    </sheetView>
  </sheetViews>
  <sheetFormatPr defaultColWidth="10.2857142857143" defaultRowHeight="15" customHeight="1"/>
  <cols>
    <col min="1" max="9" width="14.2857142857143" customWidth="1"/>
    <col min="10" max="10" width="34.2857142857143" customWidth="1"/>
  </cols>
  <sheetData>
    <row r="1" ht="18.75" customHeight="1" spans="1:10">
      <c r="A1" s="135"/>
      <c r="B1" s="135"/>
      <c r="C1" s="135"/>
      <c r="D1" s="135"/>
      <c r="E1" s="135"/>
      <c r="F1" s="135"/>
      <c r="G1" s="135"/>
      <c r="H1" s="135"/>
      <c r="I1" s="135"/>
      <c r="J1" s="139" t="s">
        <v>343</v>
      </c>
    </row>
    <row r="2" ht="34.5" customHeight="1" spans="1:10">
      <c r="A2" s="136" t="str">
        <f>"2025"&amp;"年项目支出绩效目标表"</f>
        <v>2025年项目支出绩效目标表</v>
      </c>
      <c r="B2" s="136"/>
      <c r="C2" s="136"/>
      <c r="D2" s="136"/>
      <c r="E2" s="136"/>
      <c r="F2" s="136"/>
      <c r="G2" s="136"/>
      <c r="H2" s="136"/>
      <c r="I2" s="136"/>
      <c r="J2" s="136"/>
    </row>
    <row r="3" ht="18.75" customHeight="1" spans="1:10">
      <c r="A3" s="135" t="str">
        <f>"单位名称："&amp;"盈江县人力资源和社会保障局"</f>
        <v>单位名称：盈江县人力资源和社会保障局</v>
      </c>
      <c r="B3" s="135"/>
      <c r="C3" s="135"/>
      <c r="D3" s="135"/>
      <c r="E3" s="135"/>
      <c r="F3" s="135"/>
      <c r="G3" s="135"/>
      <c r="H3" s="135"/>
      <c r="I3" s="135"/>
      <c r="J3" s="135"/>
    </row>
    <row r="4" ht="22.5" customHeight="1" spans="1:10">
      <c r="A4" s="137" t="s">
        <v>344</v>
      </c>
      <c r="B4" s="137" t="s">
        <v>345</v>
      </c>
      <c r="C4" s="137" t="s">
        <v>346</v>
      </c>
      <c r="D4" s="137" t="s">
        <v>347</v>
      </c>
      <c r="E4" s="137" t="s">
        <v>348</v>
      </c>
      <c r="F4" s="137" t="s">
        <v>349</v>
      </c>
      <c r="G4" s="137" t="s">
        <v>350</v>
      </c>
      <c r="H4" s="137" t="s">
        <v>351</v>
      </c>
      <c r="I4" s="137" t="s">
        <v>352</v>
      </c>
      <c r="J4" s="137" t="s">
        <v>353</v>
      </c>
    </row>
    <row r="5" ht="22.5" customHeight="1" spans="1:10">
      <c r="A5" s="137" t="s">
        <v>59</v>
      </c>
      <c r="B5" s="137" t="s">
        <v>60</v>
      </c>
      <c r="C5" s="137" t="s">
        <v>61</v>
      </c>
      <c r="D5" s="137" t="s">
        <v>62</v>
      </c>
      <c r="E5" s="137" t="s">
        <v>63</v>
      </c>
      <c r="F5" s="137" t="s">
        <v>64</v>
      </c>
      <c r="G5" s="137" t="s">
        <v>65</v>
      </c>
      <c r="H5" s="137" t="s">
        <v>66</v>
      </c>
      <c r="I5" s="137" t="s">
        <v>67</v>
      </c>
      <c r="J5" s="137" t="s">
        <v>68</v>
      </c>
    </row>
    <row r="6" ht="52.5" customHeight="1" spans="1:10">
      <c r="A6" s="137" t="s">
        <v>46</v>
      </c>
      <c r="B6" s="137"/>
      <c r="C6" s="137"/>
      <c r="D6" s="137"/>
      <c r="E6" s="137"/>
      <c r="F6" s="137"/>
      <c r="G6" s="137"/>
      <c r="H6" s="137"/>
      <c r="I6" s="137"/>
      <c r="J6" s="137"/>
    </row>
    <row r="7" ht="52.5" customHeight="1" outlineLevel="1" spans="1:10">
      <c r="A7" s="138" t="s">
        <v>294</v>
      </c>
      <c r="B7" s="138" t="s">
        <v>354</v>
      </c>
      <c r="C7" s="138" t="s">
        <v>355</v>
      </c>
      <c r="D7" s="138" t="s">
        <v>356</v>
      </c>
      <c r="E7" s="138" t="s">
        <v>357</v>
      </c>
      <c r="F7" s="138" t="s">
        <v>358</v>
      </c>
      <c r="G7" s="137" t="s">
        <v>359</v>
      </c>
      <c r="H7" s="137" t="s">
        <v>360</v>
      </c>
      <c r="I7" s="138" t="s">
        <v>361</v>
      </c>
      <c r="J7" s="138" t="s">
        <v>362</v>
      </c>
    </row>
    <row r="8" ht="52.5" customHeight="1" outlineLevel="1" spans="1:10">
      <c r="A8" s="138" t="s">
        <v>294</v>
      </c>
      <c r="B8" s="138" t="s">
        <v>354</v>
      </c>
      <c r="C8" s="138" t="s">
        <v>355</v>
      </c>
      <c r="D8" s="138" t="s">
        <v>363</v>
      </c>
      <c r="E8" s="138" t="s">
        <v>364</v>
      </c>
      <c r="F8" s="138" t="s">
        <v>358</v>
      </c>
      <c r="G8" s="137" t="s">
        <v>365</v>
      </c>
      <c r="H8" s="137" t="s">
        <v>360</v>
      </c>
      <c r="I8" s="138" t="s">
        <v>361</v>
      </c>
      <c r="J8" s="138" t="s">
        <v>366</v>
      </c>
    </row>
    <row r="9" ht="52.5" customHeight="1" outlineLevel="1" spans="1:10">
      <c r="A9" s="138" t="s">
        <v>294</v>
      </c>
      <c r="B9" s="138" t="s">
        <v>354</v>
      </c>
      <c r="C9" s="138" t="s">
        <v>355</v>
      </c>
      <c r="D9" s="138" t="s">
        <v>367</v>
      </c>
      <c r="E9" s="138" t="s">
        <v>368</v>
      </c>
      <c r="F9" s="138" t="s">
        <v>369</v>
      </c>
      <c r="G9" s="137" t="s">
        <v>64</v>
      </c>
      <c r="H9" s="137" t="s">
        <v>370</v>
      </c>
      <c r="I9" s="138" t="s">
        <v>361</v>
      </c>
      <c r="J9" s="138" t="s">
        <v>371</v>
      </c>
    </row>
    <row r="10" ht="52.5" customHeight="1" outlineLevel="1" spans="1:10">
      <c r="A10" s="138" t="s">
        <v>294</v>
      </c>
      <c r="B10" s="138" t="s">
        <v>354</v>
      </c>
      <c r="C10" s="138" t="s">
        <v>372</v>
      </c>
      <c r="D10" s="138" t="s">
        <v>373</v>
      </c>
      <c r="E10" s="138" t="s">
        <v>374</v>
      </c>
      <c r="F10" s="138" t="s">
        <v>369</v>
      </c>
      <c r="G10" s="137" t="s">
        <v>60</v>
      </c>
      <c r="H10" s="137" t="s">
        <v>375</v>
      </c>
      <c r="I10" s="138" t="s">
        <v>361</v>
      </c>
      <c r="J10" s="138" t="s">
        <v>376</v>
      </c>
    </row>
    <row r="11" ht="52.5" customHeight="1" outlineLevel="1" spans="1:10">
      <c r="A11" s="138" t="s">
        <v>294</v>
      </c>
      <c r="B11" s="138" t="s">
        <v>354</v>
      </c>
      <c r="C11" s="138" t="s">
        <v>377</v>
      </c>
      <c r="D11" s="138" t="s">
        <v>378</v>
      </c>
      <c r="E11" s="138" t="s">
        <v>379</v>
      </c>
      <c r="F11" s="138" t="s">
        <v>358</v>
      </c>
      <c r="G11" s="137" t="s">
        <v>380</v>
      </c>
      <c r="H11" s="137" t="s">
        <v>360</v>
      </c>
      <c r="I11" s="138" t="s">
        <v>361</v>
      </c>
      <c r="J11" s="138" t="s">
        <v>381</v>
      </c>
    </row>
    <row r="12" ht="52.5" customHeight="1" outlineLevel="1" spans="1:10">
      <c r="A12" s="138" t="s">
        <v>297</v>
      </c>
      <c r="B12" s="138" t="s">
        <v>382</v>
      </c>
      <c r="C12" s="138" t="s">
        <v>355</v>
      </c>
      <c r="D12" s="138" t="s">
        <v>383</v>
      </c>
      <c r="E12" s="138" t="s">
        <v>384</v>
      </c>
      <c r="F12" s="138" t="s">
        <v>358</v>
      </c>
      <c r="G12" s="137" t="s">
        <v>365</v>
      </c>
      <c r="H12" s="137" t="s">
        <v>360</v>
      </c>
      <c r="I12" s="138" t="s">
        <v>361</v>
      </c>
      <c r="J12" s="138" t="s">
        <v>385</v>
      </c>
    </row>
    <row r="13" ht="52.5" customHeight="1" outlineLevel="1" spans="1:10">
      <c r="A13" s="138" t="s">
        <v>297</v>
      </c>
      <c r="B13" s="138" t="s">
        <v>382</v>
      </c>
      <c r="C13" s="138" t="s">
        <v>355</v>
      </c>
      <c r="D13" s="138" t="s">
        <v>363</v>
      </c>
      <c r="E13" s="138" t="s">
        <v>386</v>
      </c>
      <c r="F13" s="138" t="s">
        <v>358</v>
      </c>
      <c r="G13" s="137" t="s">
        <v>365</v>
      </c>
      <c r="H13" s="137" t="s">
        <v>360</v>
      </c>
      <c r="I13" s="138" t="s">
        <v>361</v>
      </c>
      <c r="J13" s="138" t="s">
        <v>387</v>
      </c>
    </row>
    <row r="14" ht="52.5" customHeight="1" outlineLevel="1" spans="1:10">
      <c r="A14" s="138" t="s">
        <v>297</v>
      </c>
      <c r="B14" s="138" t="s">
        <v>382</v>
      </c>
      <c r="C14" s="138" t="s">
        <v>372</v>
      </c>
      <c r="D14" s="138" t="s">
        <v>373</v>
      </c>
      <c r="E14" s="138" t="s">
        <v>388</v>
      </c>
      <c r="F14" s="138" t="s">
        <v>358</v>
      </c>
      <c r="G14" s="137" t="s">
        <v>389</v>
      </c>
      <c r="H14" s="137" t="s">
        <v>390</v>
      </c>
      <c r="I14" s="138" t="s">
        <v>361</v>
      </c>
      <c r="J14" s="138" t="s">
        <v>391</v>
      </c>
    </row>
    <row r="15" ht="52.5" customHeight="1" outlineLevel="1" spans="1:10">
      <c r="A15" s="138" t="s">
        <v>297</v>
      </c>
      <c r="B15" s="138" t="s">
        <v>382</v>
      </c>
      <c r="C15" s="138" t="s">
        <v>377</v>
      </c>
      <c r="D15" s="138" t="s">
        <v>378</v>
      </c>
      <c r="E15" s="138" t="s">
        <v>392</v>
      </c>
      <c r="F15" s="138" t="s">
        <v>358</v>
      </c>
      <c r="G15" s="137" t="s">
        <v>365</v>
      </c>
      <c r="H15" s="137" t="s">
        <v>360</v>
      </c>
      <c r="I15" s="138" t="s">
        <v>361</v>
      </c>
      <c r="J15" s="138" t="s">
        <v>393</v>
      </c>
    </row>
    <row r="16" ht="52.5" customHeight="1" outlineLevel="1" spans="1:10">
      <c r="A16" s="138" t="s">
        <v>341</v>
      </c>
      <c r="B16" s="138" t="s">
        <v>394</v>
      </c>
      <c r="C16" s="138" t="s">
        <v>355</v>
      </c>
      <c r="D16" s="138" t="s">
        <v>383</v>
      </c>
      <c r="E16" s="138" t="s">
        <v>395</v>
      </c>
      <c r="F16" s="138" t="s">
        <v>358</v>
      </c>
      <c r="G16" s="137" t="s">
        <v>365</v>
      </c>
      <c r="H16" s="137" t="s">
        <v>360</v>
      </c>
      <c r="I16" s="138" t="s">
        <v>361</v>
      </c>
      <c r="J16" s="138" t="s">
        <v>396</v>
      </c>
    </row>
    <row r="17" ht="52.5" customHeight="1" outlineLevel="1" spans="1:10">
      <c r="A17" s="138" t="s">
        <v>341</v>
      </c>
      <c r="B17" s="138" t="s">
        <v>397</v>
      </c>
      <c r="C17" s="138" t="s">
        <v>355</v>
      </c>
      <c r="D17" s="138" t="s">
        <v>363</v>
      </c>
      <c r="E17" s="138" t="s">
        <v>398</v>
      </c>
      <c r="F17" s="138" t="s">
        <v>358</v>
      </c>
      <c r="G17" s="137" t="s">
        <v>365</v>
      </c>
      <c r="H17" s="137" t="s">
        <v>360</v>
      </c>
      <c r="I17" s="138" t="s">
        <v>361</v>
      </c>
      <c r="J17" s="138" t="s">
        <v>399</v>
      </c>
    </row>
    <row r="18" ht="52.5" customHeight="1" outlineLevel="1" spans="1:10">
      <c r="A18" s="138" t="s">
        <v>341</v>
      </c>
      <c r="B18" s="138" t="s">
        <v>397</v>
      </c>
      <c r="C18" s="138" t="s">
        <v>372</v>
      </c>
      <c r="D18" s="138" t="s">
        <v>373</v>
      </c>
      <c r="E18" s="138" t="s">
        <v>388</v>
      </c>
      <c r="F18" s="138" t="s">
        <v>369</v>
      </c>
      <c r="G18" s="137" t="s">
        <v>389</v>
      </c>
      <c r="H18" s="137" t="s">
        <v>390</v>
      </c>
      <c r="I18" s="138" t="s">
        <v>400</v>
      </c>
      <c r="J18" s="138" t="s">
        <v>401</v>
      </c>
    </row>
    <row r="19" ht="52.5" customHeight="1" outlineLevel="1" spans="1:10">
      <c r="A19" s="138" t="s">
        <v>341</v>
      </c>
      <c r="B19" s="138" t="s">
        <v>397</v>
      </c>
      <c r="C19" s="138" t="s">
        <v>377</v>
      </c>
      <c r="D19" s="138" t="s">
        <v>378</v>
      </c>
      <c r="E19" s="138" t="s">
        <v>392</v>
      </c>
      <c r="F19" s="138" t="s">
        <v>358</v>
      </c>
      <c r="G19" s="137" t="s">
        <v>365</v>
      </c>
      <c r="H19" s="137" t="s">
        <v>360</v>
      </c>
      <c r="I19" s="138" t="s">
        <v>361</v>
      </c>
      <c r="J19" s="138" t="s">
        <v>393</v>
      </c>
    </row>
    <row r="20" ht="52.5" customHeight="1" outlineLevel="1" spans="1:10">
      <c r="A20" s="138" t="s">
        <v>331</v>
      </c>
      <c r="B20" s="138" t="s">
        <v>402</v>
      </c>
      <c r="C20" s="138" t="s">
        <v>355</v>
      </c>
      <c r="D20" s="138" t="s">
        <v>356</v>
      </c>
      <c r="E20" s="138" t="s">
        <v>403</v>
      </c>
      <c r="F20" s="138" t="s">
        <v>358</v>
      </c>
      <c r="G20" s="137" t="s">
        <v>68</v>
      </c>
      <c r="H20" s="137" t="s">
        <v>404</v>
      </c>
      <c r="I20" s="138" t="s">
        <v>361</v>
      </c>
      <c r="J20" s="138" t="s">
        <v>405</v>
      </c>
    </row>
    <row r="21" ht="52.5" customHeight="1" outlineLevel="1" spans="1:10">
      <c r="A21" s="138" t="s">
        <v>331</v>
      </c>
      <c r="B21" s="138" t="s">
        <v>402</v>
      </c>
      <c r="C21" s="138" t="s">
        <v>355</v>
      </c>
      <c r="D21" s="138" t="s">
        <v>383</v>
      </c>
      <c r="E21" s="138" t="s">
        <v>406</v>
      </c>
      <c r="F21" s="138" t="s">
        <v>369</v>
      </c>
      <c r="G21" s="137" t="s">
        <v>365</v>
      </c>
      <c r="H21" s="137" t="s">
        <v>360</v>
      </c>
      <c r="I21" s="138" t="s">
        <v>400</v>
      </c>
      <c r="J21" s="138" t="s">
        <v>407</v>
      </c>
    </row>
    <row r="22" ht="52.5" customHeight="1" outlineLevel="1" spans="1:10">
      <c r="A22" s="138" t="s">
        <v>331</v>
      </c>
      <c r="B22" s="138" t="s">
        <v>402</v>
      </c>
      <c r="C22" s="138" t="s">
        <v>355</v>
      </c>
      <c r="D22" s="138" t="s">
        <v>363</v>
      </c>
      <c r="E22" s="138" t="s">
        <v>408</v>
      </c>
      <c r="F22" s="138" t="s">
        <v>369</v>
      </c>
      <c r="G22" s="137" t="s">
        <v>365</v>
      </c>
      <c r="H22" s="137" t="s">
        <v>360</v>
      </c>
      <c r="I22" s="138" t="s">
        <v>400</v>
      </c>
      <c r="J22" s="138" t="s">
        <v>409</v>
      </c>
    </row>
    <row r="23" ht="52.5" customHeight="1" outlineLevel="1" spans="1:10">
      <c r="A23" s="138" t="s">
        <v>331</v>
      </c>
      <c r="B23" s="138" t="s">
        <v>402</v>
      </c>
      <c r="C23" s="138" t="s">
        <v>372</v>
      </c>
      <c r="D23" s="138" t="s">
        <v>373</v>
      </c>
      <c r="E23" s="138" t="s">
        <v>388</v>
      </c>
      <c r="F23" s="138" t="s">
        <v>369</v>
      </c>
      <c r="G23" s="137" t="s">
        <v>389</v>
      </c>
      <c r="H23" s="137" t="s">
        <v>390</v>
      </c>
      <c r="I23" s="138" t="s">
        <v>400</v>
      </c>
      <c r="J23" s="138" t="s">
        <v>391</v>
      </c>
    </row>
    <row r="24" ht="52.5" customHeight="1" outlineLevel="1" spans="1:10">
      <c r="A24" s="138" t="s">
        <v>331</v>
      </c>
      <c r="B24" s="138" t="s">
        <v>402</v>
      </c>
      <c r="C24" s="138" t="s">
        <v>377</v>
      </c>
      <c r="D24" s="138" t="s">
        <v>378</v>
      </c>
      <c r="E24" s="138" t="s">
        <v>410</v>
      </c>
      <c r="F24" s="138" t="s">
        <v>369</v>
      </c>
      <c r="G24" s="137" t="s">
        <v>365</v>
      </c>
      <c r="H24" s="137" t="s">
        <v>360</v>
      </c>
      <c r="I24" s="138" t="s">
        <v>400</v>
      </c>
      <c r="J24" s="138" t="s">
        <v>411</v>
      </c>
    </row>
    <row r="25" ht="52.5" customHeight="1" outlineLevel="1" spans="1:10">
      <c r="A25" s="138" t="s">
        <v>324</v>
      </c>
      <c r="B25" s="138" t="s">
        <v>412</v>
      </c>
      <c r="C25" s="138" t="s">
        <v>355</v>
      </c>
      <c r="D25" s="138" t="s">
        <v>356</v>
      </c>
      <c r="E25" s="138" t="s">
        <v>413</v>
      </c>
      <c r="F25" s="138" t="s">
        <v>369</v>
      </c>
      <c r="G25" s="137" t="s">
        <v>414</v>
      </c>
      <c r="H25" s="137" t="s">
        <v>404</v>
      </c>
      <c r="I25" s="138" t="s">
        <v>361</v>
      </c>
      <c r="J25" s="138" t="s">
        <v>415</v>
      </c>
    </row>
    <row r="26" ht="52.5" customHeight="1" outlineLevel="1" spans="1:10">
      <c r="A26" s="138" t="s">
        <v>324</v>
      </c>
      <c r="B26" s="138" t="s">
        <v>412</v>
      </c>
      <c r="C26" s="138" t="s">
        <v>355</v>
      </c>
      <c r="D26" s="138" t="s">
        <v>383</v>
      </c>
      <c r="E26" s="138" t="s">
        <v>416</v>
      </c>
      <c r="F26" s="138" t="s">
        <v>369</v>
      </c>
      <c r="G26" s="137" t="s">
        <v>359</v>
      </c>
      <c r="H26" s="137" t="s">
        <v>360</v>
      </c>
      <c r="I26" s="138" t="s">
        <v>361</v>
      </c>
      <c r="J26" s="138" t="s">
        <v>417</v>
      </c>
    </row>
    <row r="27" ht="52.5" customHeight="1" outlineLevel="1" spans="1:10">
      <c r="A27" s="138" t="s">
        <v>324</v>
      </c>
      <c r="B27" s="138" t="s">
        <v>412</v>
      </c>
      <c r="C27" s="138" t="s">
        <v>355</v>
      </c>
      <c r="D27" s="138" t="s">
        <v>363</v>
      </c>
      <c r="E27" s="138" t="s">
        <v>418</v>
      </c>
      <c r="F27" s="138" t="s">
        <v>369</v>
      </c>
      <c r="G27" s="137" t="s">
        <v>359</v>
      </c>
      <c r="H27" s="137" t="s">
        <v>360</v>
      </c>
      <c r="I27" s="138" t="s">
        <v>361</v>
      </c>
      <c r="J27" s="138" t="s">
        <v>419</v>
      </c>
    </row>
    <row r="28" ht="52.5" customHeight="1" outlineLevel="1" spans="1:10">
      <c r="A28" s="138" t="s">
        <v>324</v>
      </c>
      <c r="B28" s="138" t="s">
        <v>412</v>
      </c>
      <c r="C28" s="138" t="s">
        <v>372</v>
      </c>
      <c r="D28" s="138" t="s">
        <v>373</v>
      </c>
      <c r="E28" s="138" t="s">
        <v>388</v>
      </c>
      <c r="F28" s="138" t="s">
        <v>369</v>
      </c>
      <c r="G28" s="137" t="s">
        <v>389</v>
      </c>
      <c r="H28" s="137" t="s">
        <v>390</v>
      </c>
      <c r="I28" s="138" t="s">
        <v>361</v>
      </c>
      <c r="J28" s="138" t="s">
        <v>401</v>
      </c>
    </row>
    <row r="29" ht="52.5" customHeight="1" outlineLevel="1" spans="1:10">
      <c r="A29" s="138" t="s">
        <v>324</v>
      </c>
      <c r="B29" s="138" t="s">
        <v>412</v>
      </c>
      <c r="C29" s="138" t="s">
        <v>377</v>
      </c>
      <c r="D29" s="138" t="s">
        <v>378</v>
      </c>
      <c r="E29" s="138" t="s">
        <v>420</v>
      </c>
      <c r="F29" s="138" t="s">
        <v>358</v>
      </c>
      <c r="G29" s="137" t="s">
        <v>365</v>
      </c>
      <c r="H29" s="137" t="s">
        <v>360</v>
      </c>
      <c r="I29" s="138" t="s">
        <v>361</v>
      </c>
      <c r="J29" s="138" t="s">
        <v>421</v>
      </c>
    </row>
    <row r="30" ht="52.5" customHeight="1" outlineLevel="1" spans="1:10">
      <c r="A30" s="138" t="s">
        <v>335</v>
      </c>
      <c r="B30" s="138" t="s">
        <v>422</v>
      </c>
      <c r="C30" s="138" t="s">
        <v>355</v>
      </c>
      <c r="D30" s="138" t="s">
        <v>356</v>
      </c>
      <c r="E30" s="138" t="s">
        <v>423</v>
      </c>
      <c r="F30" s="138" t="s">
        <v>358</v>
      </c>
      <c r="G30" s="137" t="s">
        <v>61</v>
      </c>
      <c r="H30" s="137" t="s">
        <v>360</v>
      </c>
      <c r="I30" s="138" t="s">
        <v>361</v>
      </c>
      <c r="J30" s="138" t="s">
        <v>424</v>
      </c>
    </row>
    <row r="31" ht="52.5" customHeight="1" outlineLevel="1" spans="1:10">
      <c r="A31" s="138" t="s">
        <v>335</v>
      </c>
      <c r="B31" s="138" t="s">
        <v>422</v>
      </c>
      <c r="C31" s="138" t="s">
        <v>355</v>
      </c>
      <c r="D31" s="138" t="s">
        <v>383</v>
      </c>
      <c r="E31" s="138" t="s">
        <v>425</v>
      </c>
      <c r="F31" s="138" t="s">
        <v>358</v>
      </c>
      <c r="G31" s="137" t="s">
        <v>380</v>
      </c>
      <c r="H31" s="137" t="s">
        <v>360</v>
      </c>
      <c r="I31" s="138" t="s">
        <v>361</v>
      </c>
      <c r="J31" s="138" t="s">
        <v>426</v>
      </c>
    </row>
    <row r="32" ht="52.5" customHeight="1" outlineLevel="1" spans="1:10">
      <c r="A32" s="138" t="s">
        <v>335</v>
      </c>
      <c r="B32" s="138" t="s">
        <v>422</v>
      </c>
      <c r="C32" s="138" t="s">
        <v>355</v>
      </c>
      <c r="D32" s="138" t="s">
        <v>363</v>
      </c>
      <c r="E32" s="138" t="s">
        <v>427</v>
      </c>
      <c r="F32" s="138" t="s">
        <v>358</v>
      </c>
      <c r="G32" s="137" t="s">
        <v>380</v>
      </c>
      <c r="H32" s="137" t="s">
        <v>360</v>
      </c>
      <c r="I32" s="138" t="s">
        <v>361</v>
      </c>
      <c r="J32" s="138" t="s">
        <v>428</v>
      </c>
    </row>
    <row r="33" ht="52.5" customHeight="1" outlineLevel="1" spans="1:10">
      <c r="A33" s="138" t="s">
        <v>335</v>
      </c>
      <c r="B33" s="138" t="s">
        <v>422</v>
      </c>
      <c r="C33" s="138" t="s">
        <v>372</v>
      </c>
      <c r="D33" s="138" t="s">
        <v>373</v>
      </c>
      <c r="E33" s="138" t="s">
        <v>388</v>
      </c>
      <c r="F33" s="138" t="s">
        <v>369</v>
      </c>
      <c r="G33" s="137" t="s">
        <v>389</v>
      </c>
      <c r="H33" s="137" t="s">
        <v>390</v>
      </c>
      <c r="I33" s="138" t="s">
        <v>361</v>
      </c>
      <c r="J33" s="138" t="s">
        <v>391</v>
      </c>
    </row>
    <row r="34" ht="52.5" customHeight="1" outlineLevel="1" spans="1:10">
      <c r="A34" s="138" t="s">
        <v>335</v>
      </c>
      <c r="B34" s="138" t="s">
        <v>422</v>
      </c>
      <c r="C34" s="138" t="s">
        <v>377</v>
      </c>
      <c r="D34" s="138" t="s">
        <v>378</v>
      </c>
      <c r="E34" s="138" t="s">
        <v>392</v>
      </c>
      <c r="F34" s="138" t="s">
        <v>358</v>
      </c>
      <c r="G34" s="137" t="s">
        <v>380</v>
      </c>
      <c r="H34" s="137" t="s">
        <v>360</v>
      </c>
      <c r="I34" s="138" t="s">
        <v>361</v>
      </c>
      <c r="J34" s="138" t="s">
        <v>429</v>
      </c>
    </row>
    <row r="35" ht="52.5" customHeight="1" outlineLevel="1" spans="1:10">
      <c r="A35" s="138" t="s">
        <v>315</v>
      </c>
      <c r="B35" s="138" t="s">
        <v>430</v>
      </c>
      <c r="C35" s="138" t="s">
        <v>355</v>
      </c>
      <c r="D35" s="138" t="s">
        <v>356</v>
      </c>
      <c r="E35" s="138" t="s">
        <v>431</v>
      </c>
      <c r="F35" s="138" t="s">
        <v>358</v>
      </c>
      <c r="G35" s="137" t="s">
        <v>432</v>
      </c>
      <c r="H35" s="137" t="s">
        <v>404</v>
      </c>
      <c r="I35" s="138" t="s">
        <v>361</v>
      </c>
      <c r="J35" s="138" t="s">
        <v>433</v>
      </c>
    </row>
    <row r="36" ht="52.5" customHeight="1" outlineLevel="1" spans="1:10">
      <c r="A36" s="138" t="s">
        <v>315</v>
      </c>
      <c r="B36" s="138" t="s">
        <v>430</v>
      </c>
      <c r="C36" s="138" t="s">
        <v>355</v>
      </c>
      <c r="D36" s="138" t="s">
        <v>383</v>
      </c>
      <c r="E36" s="138" t="s">
        <v>434</v>
      </c>
      <c r="F36" s="138" t="s">
        <v>369</v>
      </c>
      <c r="G36" s="137" t="s">
        <v>359</v>
      </c>
      <c r="H36" s="137" t="s">
        <v>360</v>
      </c>
      <c r="I36" s="138" t="s">
        <v>361</v>
      </c>
      <c r="J36" s="138" t="s">
        <v>435</v>
      </c>
    </row>
    <row r="37" ht="52.5" customHeight="1" outlineLevel="1" spans="1:10">
      <c r="A37" s="138" t="s">
        <v>315</v>
      </c>
      <c r="B37" s="138" t="s">
        <v>430</v>
      </c>
      <c r="C37" s="138" t="s">
        <v>355</v>
      </c>
      <c r="D37" s="138" t="s">
        <v>363</v>
      </c>
      <c r="E37" s="138" t="s">
        <v>436</v>
      </c>
      <c r="F37" s="138" t="s">
        <v>369</v>
      </c>
      <c r="G37" s="137" t="s">
        <v>359</v>
      </c>
      <c r="H37" s="137" t="s">
        <v>360</v>
      </c>
      <c r="I37" s="138" t="s">
        <v>361</v>
      </c>
      <c r="J37" s="138" t="s">
        <v>437</v>
      </c>
    </row>
    <row r="38" ht="52.5" customHeight="1" outlineLevel="1" spans="1:10">
      <c r="A38" s="138" t="s">
        <v>315</v>
      </c>
      <c r="B38" s="138" t="s">
        <v>430</v>
      </c>
      <c r="C38" s="138" t="s">
        <v>372</v>
      </c>
      <c r="D38" s="138" t="s">
        <v>373</v>
      </c>
      <c r="E38" s="138" t="s">
        <v>388</v>
      </c>
      <c r="F38" s="138" t="s">
        <v>369</v>
      </c>
      <c r="G38" s="137" t="s">
        <v>389</v>
      </c>
      <c r="H38" s="137" t="s">
        <v>390</v>
      </c>
      <c r="I38" s="138" t="s">
        <v>400</v>
      </c>
      <c r="J38" s="138" t="s">
        <v>391</v>
      </c>
    </row>
    <row r="39" ht="52.5" customHeight="1" outlineLevel="1" spans="1:10">
      <c r="A39" s="138" t="s">
        <v>315</v>
      </c>
      <c r="B39" s="138" t="s">
        <v>430</v>
      </c>
      <c r="C39" s="138" t="s">
        <v>377</v>
      </c>
      <c r="D39" s="138" t="s">
        <v>378</v>
      </c>
      <c r="E39" s="138" t="s">
        <v>438</v>
      </c>
      <c r="F39" s="138" t="s">
        <v>358</v>
      </c>
      <c r="G39" s="137" t="s">
        <v>365</v>
      </c>
      <c r="H39" s="137" t="s">
        <v>360</v>
      </c>
      <c r="I39" s="138" t="s">
        <v>400</v>
      </c>
      <c r="J39" s="138" t="s">
        <v>439</v>
      </c>
    </row>
    <row r="40" ht="52.5" customHeight="1" outlineLevel="1" spans="1:10">
      <c r="A40" s="138" t="s">
        <v>337</v>
      </c>
      <c r="B40" s="138" t="s">
        <v>440</v>
      </c>
      <c r="C40" s="138" t="s">
        <v>355</v>
      </c>
      <c r="D40" s="138" t="s">
        <v>356</v>
      </c>
      <c r="E40" s="138" t="s">
        <v>441</v>
      </c>
      <c r="F40" s="138" t="s">
        <v>358</v>
      </c>
      <c r="G40" s="137" t="s">
        <v>380</v>
      </c>
      <c r="H40" s="137" t="s">
        <v>360</v>
      </c>
      <c r="I40" s="138" t="s">
        <v>361</v>
      </c>
      <c r="J40" s="138" t="s">
        <v>442</v>
      </c>
    </row>
    <row r="41" ht="52.5" customHeight="1" outlineLevel="1" spans="1:10">
      <c r="A41" s="138" t="s">
        <v>337</v>
      </c>
      <c r="B41" s="138" t="s">
        <v>440</v>
      </c>
      <c r="C41" s="138" t="s">
        <v>355</v>
      </c>
      <c r="D41" s="138" t="s">
        <v>383</v>
      </c>
      <c r="E41" s="138" t="s">
        <v>443</v>
      </c>
      <c r="F41" s="138" t="s">
        <v>358</v>
      </c>
      <c r="G41" s="137" t="s">
        <v>380</v>
      </c>
      <c r="H41" s="137" t="s">
        <v>360</v>
      </c>
      <c r="I41" s="138" t="s">
        <v>361</v>
      </c>
      <c r="J41" s="138" t="s">
        <v>444</v>
      </c>
    </row>
    <row r="42" ht="52.5" customHeight="1" outlineLevel="1" spans="1:10">
      <c r="A42" s="138" t="s">
        <v>337</v>
      </c>
      <c r="B42" s="138" t="s">
        <v>440</v>
      </c>
      <c r="C42" s="138" t="s">
        <v>355</v>
      </c>
      <c r="D42" s="138" t="s">
        <v>363</v>
      </c>
      <c r="E42" s="138" t="s">
        <v>445</v>
      </c>
      <c r="F42" s="138" t="s">
        <v>358</v>
      </c>
      <c r="G42" s="137" t="s">
        <v>365</v>
      </c>
      <c r="H42" s="137" t="s">
        <v>360</v>
      </c>
      <c r="I42" s="138" t="s">
        <v>361</v>
      </c>
      <c r="J42" s="138" t="s">
        <v>446</v>
      </c>
    </row>
    <row r="43" ht="52.5" customHeight="1" outlineLevel="1" spans="1:10">
      <c r="A43" s="138" t="s">
        <v>337</v>
      </c>
      <c r="B43" s="138" t="s">
        <v>440</v>
      </c>
      <c r="C43" s="138" t="s">
        <v>372</v>
      </c>
      <c r="D43" s="138" t="s">
        <v>373</v>
      </c>
      <c r="E43" s="138" t="s">
        <v>447</v>
      </c>
      <c r="F43" s="138" t="s">
        <v>358</v>
      </c>
      <c r="G43" s="137" t="s">
        <v>448</v>
      </c>
      <c r="H43" s="137" t="s">
        <v>360</v>
      </c>
      <c r="I43" s="138" t="s">
        <v>361</v>
      </c>
      <c r="J43" s="138" t="s">
        <v>449</v>
      </c>
    </row>
    <row r="44" ht="52.5" customHeight="1" outlineLevel="1" spans="1:10">
      <c r="A44" s="138" t="s">
        <v>337</v>
      </c>
      <c r="B44" s="138" t="s">
        <v>440</v>
      </c>
      <c r="C44" s="138" t="s">
        <v>377</v>
      </c>
      <c r="D44" s="138" t="s">
        <v>378</v>
      </c>
      <c r="E44" s="138" t="s">
        <v>392</v>
      </c>
      <c r="F44" s="138" t="s">
        <v>358</v>
      </c>
      <c r="G44" s="137" t="s">
        <v>380</v>
      </c>
      <c r="H44" s="137" t="s">
        <v>360</v>
      </c>
      <c r="I44" s="138" t="s">
        <v>400</v>
      </c>
      <c r="J44" s="138" t="s">
        <v>429</v>
      </c>
    </row>
    <row r="45" ht="52.5" customHeight="1" outlineLevel="1" spans="1:10">
      <c r="A45" s="138" t="s">
        <v>327</v>
      </c>
      <c r="B45" s="138" t="s">
        <v>450</v>
      </c>
      <c r="C45" s="138" t="s">
        <v>355</v>
      </c>
      <c r="D45" s="138" t="s">
        <v>356</v>
      </c>
      <c r="E45" s="138" t="s">
        <v>451</v>
      </c>
      <c r="F45" s="138" t="s">
        <v>358</v>
      </c>
      <c r="G45" s="137" t="s">
        <v>359</v>
      </c>
      <c r="H45" s="137" t="s">
        <v>370</v>
      </c>
      <c r="I45" s="138" t="s">
        <v>361</v>
      </c>
      <c r="J45" s="138" t="s">
        <v>452</v>
      </c>
    </row>
    <row r="46" ht="52.5" customHeight="1" outlineLevel="1" spans="1:10">
      <c r="A46" s="138" t="s">
        <v>327</v>
      </c>
      <c r="B46" s="138" t="s">
        <v>450</v>
      </c>
      <c r="C46" s="138" t="s">
        <v>355</v>
      </c>
      <c r="D46" s="138" t="s">
        <v>363</v>
      </c>
      <c r="E46" s="138" t="s">
        <v>453</v>
      </c>
      <c r="F46" s="138" t="s">
        <v>369</v>
      </c>
      <c r="G46" s="137" t="s">
        <v>359</v>
      </c>
      <c r="H46" s="137" t="s">
        <v>360</v>
      </c>
      <c r="I46" s="138" t="s">
        <v>361</v>
      </c>
      <c r="J46" s="138" t="s">
        <v>454</v>
      </c>
    </row>
    <row r="47" ht="52.5" customHeight="1" outlineLevel="1" spans="1:10">
      <c r="A47" s="138" t="s">
        <v>327</v>
      </c>
      <c r="B47" s="138" t="s">
        <v>450</v>
      </c>
      <c r="C47" s="138" t="s">
        <v>372</v>
      </c>
      <c r="D47" s="138" t="s">
        <v>373</v>
      </c>
      <c r="E47" s="138" t="s">
        <v>455</v>
      </c>
      <c r="F47" s="138" t="s">
        <v>369</v>
      </c>
      <c r="G47" s="137" t="s">
        <v>359</v>
      </c>
      <c r="H47" s="137" t="s">
        <v>360</v>
      </c>
      <c r="I47" s="138" t="s">
        <v>361</v>
      </c>
      <c r="J47" s="138" t="s">
        <v>455</v>
      </c>
    </row>
    <row r="48" ht="52.5" customHeight="1" outlineLevel="1" spans="1:10">
      <c r="A48" s="138" t="s">
        <v>327</v>
      </c>
      <c r="B48" s="138" t="s">
        <v>450</v>
      </c>
      <c r="C48" s="138" t="s">
        <v>372</v>
      </c>
      <c r="D48" s="138" t="s">
        <v>373</v>
      </c>
      <c r="E48" s="138" t="s">
        <v>456</v>
      </c>
      <c r="F48" s="138" t="s">
        <v>369</v>
      </c>
      <c r="G48" s="137" t="s">
        <v>457</v>
      </c>
      <c r="H48" s="137" t="s">
        <v>360</v>
      </c>
      <c r="I48" s="138" t="s">
        <v>361</v>
      </c>
      <c r="J48" s="138" t="s">
        <v>456</v>
      </c>
    </row>
    <row r="49" ht="52.5" customHeight="1" outlineLevel="1" spans="1:10">
      <c r="A49" s="138" t="s">
        <v>327</v>
      </c>
      <c r="B49" s="138" t="s">
        <v>450</v>
      </c>
      <c r="C49" s="138" t="s">
        <v>377</v>
      </c>
      <c r="D49" s="138" t="s">
        <v>378</v>
      </c>
      <c r="E49" s="138" t="s">
        <v>458</v>
      </c>
      <c r="F49" s="138" t="s">
        <v>358</v>
      </c>
      <c r="G49" s="137" t="s">
        <v>459</v>
      </c>
      <c r="H49" s="137" t="s">
        <v>360</v>
      </c>
      <c r="I49" s="138" t="s">
        <v>361</v>
      </c>
      <c r="J49" s="138" t="s">
        <v>392</v>
      </c>
    </row>
    <row r="50" ht="52.5" customHeight="1" outlineLevel="1" spans="1:10">
      <c r="A50" s="138" t="s">
        <v>318</v>
      </c>
      <c r="B50" s="138" t="s">
        <v>460</v>
      </c>
      <c r="C50" s="138" t="s">
        <v>355</v>
      </c>
      <c r="D50" s="138" t="s">
        <v>356</v>
      </c>
      <c r="E50" s="138" t="s">
        <v>461</v>
      </c>
      <c r="F50" s="138" t="s">
        <v>369</v>
      </c>
      <c r="G50" s="137" t="s">
        <v>462</v>
      </c>
      <c r="H50" s="137" t="s">
        <v>404</v>
      </c>
      <c r="I50" s="138" t="s">
        <v>361</v>
      </c>
      <c r="J50" s="138" t="s">
        <v>463</v>
      </c>
    </row>
    <row r="51" ht="52.5" customHeight="1" outlineLevel="1" spans="1:10">
      <c r="A51" s="138" t="s">
        <v>318</v>
      </c>
      <c r="B51" s="138" t="s">
        <v>460</v>
      </c>
      <c r="C51" s="138" t="s">
        <v>355</v>
      </c>
      <c r="D51" s="138" t="s">
        <v>363</v>
      </c>
      <c r="E51" s="138" t="s">
        <v>464</v>
      </c>
      <c r="F51" s="138" t="s">
        <v>358</v>
      </c>
      <c r="G51" s="137" t="s">
        <v>365</v>
      </c>
      <c r="H51" s="137" t="s">
        <v>360</v>
      </c>
      <c r="I51" s="138" t="s">
        <v>400</v>
      </c>
      <c r="J51" s="138" t="s">
        <v>465</v>
      </c>
    </row>
    <row r="52" ht="52.5" customHeight="1" outlineLevel="1" spans="1:10">
      <c r="A52" s="138" t="s">
        <v>318</v>
      </c>
      <c r="B52" s="138" t="s">
        <v>460</v>
      </c>
      <c r="C52" s="138" t="s">
        <v>372</v>
      </c>
      <c r="D52" s="138" t="s">
        <v>373</v>
      </c>
      <c r="E52" s="138" t="s">
        <v>456</v>
      </c>
      <c r="F52" s="138" t="s">
        <v>369</v>
      </c>
      <c r="G52" s="137" t="s">
        <v>457</v>
      </c>
      <c r="H52" s="137" t="s">
        <v>390</v>
      </c>
      <c r="I52" s="138" t="s">
        <v>400</v>
      </c>
      <c r="J52" s="138" t="s">
        <v>466</v>
      </c>
    </row>
    <row r="53" ht="52.5" customHeight="1" outlineLevel="1" spans="1:10">
      <c r="A53" s="138" t="s">
        <v>318</v>
      </c>
      <c r="B53" s="138" t="s">
        <v>460</v>
      </c>
      <c r="C53" s="138" t="s">
        <v>377</v>
      </c>
      <c r="D53" s="138" t="s">
        <v>378</v>
      </c>
      <c r="E53" s="138" t="s">
        <v>392</v>
      </c>
      <c r="F53" s="138" t="s">
        <v>358</v>
      </c>
      <c r="G53" s="137" t="s">
        <v>380</v>
      </c>
      <c r="H53" s="137" t="s">
        <v>360</v>
      </c>
      <c r="I53" s="138" t="s">
        <v>400</v>
      </c>
      <c r="J53" s="138" t="s">
        <v>393</v>
      </c>
    </row>
    <row r="54" ht="52.5" customHeight="1" outlineLevel="1" spans="1:10">
      <c r="A54" s="138" t="s">
        <v>322</v>
      </c>
      <c r="B54" s="138" t="s">
        <v>467</v>
      </c>
      <c r="C54" s="138" t="s">
        <v>355</v>
      </c>
      <c r="D54" s="138" t="s">
        <v>356</v>
      </c>
      <c r="E54" s="138" t="s">
        <v>468</v>
      </c>
      <c r="F54" s="138" t="s">
        <v>369</v>
      </c>
      <c r="G54" s="137" t="s">
        <v>469</v>
      </c>
      <c r="H54" s="137" t="s">
        <v>470</v>
      </c>
      <c r="I54" s="138" t="s">
        <v>361</v>
      </c>
      <c r="J54" s="138" t="s">
        <v>471</v>
      </c>
    </row>
    <row r="55" ht="52.5" customHeight="1" outlineLevel="1" spans="1:10">
      <c r="A55" s="138" t="s">
        <v>322</v>
      </c>
      <c r="B55" s="138" t="s">
        <v>472</v>
      </c>
      <c r="C55" s="138" t="s">
        <v>372</v>
      </c>
      <c r="D55" s="138" t="s">
        <v>373</v>
      </c>
      <c r="E55" s="138" t="s">
        <v>473</v>
      </c>
      <c r="F55" s="138" t="s">
        <v>369</v>
      </c>
      <c r="G55" s="137" t="s">
        <v>474</v>
      </c>
      <c r="H55" s="137" t="s">
        <v>390</v>
      </c>
      <c r="I55" s="138" t="s">
        <v>400</v>
      </c>
      <c r="J55" s="138" t="s">
        <v>475</v>
      </c>
    </row>
    <row r="56" ht="52.5" customHeight="1" outlineLevel="1" spans="1:10">
      <c r="A56" s="138" t="s">
        <v>322</v>
      </c>
      <c r="B56" s="138" t="s">
        <v>472</v>
      </c>
      <c r="C56" s="138" t="s">
        <v>377</v>
      </c>
      <c r="D56" s="138" t="s">
        <v>378</v>
      </c>
      <c r="E56" s="138" t="s">
        <v>476</v>
      </c>
      <c r="F56" s="138" t="s">
        <v>358</v>
      </c>
      <c r="G56" s="137" t="s">
        <v>365</v>
      </c>
      <c r="H56" s="137" t="s">
        <v>360</v>
      </c>
      <c r="I56" s="138" t="s">
        <v>400</v>
      </c>
      <c r="J56" s="138" t="s">
        <v>477</v>
      </c>
    </row>
    <row r="57" ht="52.5" customHeight="1" outlineLevel="1" spans="1:10">
      <c r="A57" s="138" t="s">
        <v>329</v>
      </c>
      <c r="B57" s="138" t="s">
        <v>478</v>
      </c>
      <c r="C57" s="138" t="s">
        <v>355</v>
      </c>
      <c r="D57" s="138" t="s">
        <v>356</v>
      </c>
      <c r="E57" s="138" t="s">
        <v>479</v>
      </c>
      <c r="F57" s="138" t="s">
        <v>358</v>
      </c>
      <c r="G57" s="137" t="s">
        <v>480</v>
      </c>
      <c r="H57" s="137" t="s">
        <v>404</v>
      </c>
      <c r="I57" s="138" t="s">
        <v>361</v>
      </c>
      <c r="J57" s="138" t="s">
        <v>481</v>
      </c>
    </row>
    <row r="58" ht="52.5" customHeight="1" outlineLevel="1" spans="1:10">
      <c r="A58" s="138" t="s">
        <v>329</v>
      </c>
      <c r="B58" s="138" t="s">
        <v>478</v>
      </c>
      <c r="C58" s="138" t="s">
        <v>355</v>
      </c>
      <c r="D58" s="138" t="s">
        <v>383</v>
      </c>
      <c r="E58" s="138" t="s">
        <v>482</v>
      </c>
      <c r="F58" s="138" t="s">
        <v>369</v>
      </c>
      <c r="G58" s="137" t="s">
        <v>359</v>
      </c>
      <c r="H58" s="137" t="s">
        <v>360</v>
      </c>
      <c r="I58" s="138" t="s">
        <v>361</v>
      </c>
      <c r="J58" s="138" t="s">
        <v>483</v>
      </c>
    </row>
    <row r="59" ht="52.5" customHeight="1" outlineLevel="1" spans="1:10">
      <c r="A59" s="138" t="s">
        <v>329</v>
      </c>
      <c r="B59" s="138" t="s">
        <v>478</v>
      </c>
      <c r="C59" s="138" t="s">
        <v>355</v>
      </c>
      <c r="D59" s="138" t="s">
        <v>363</v>
      </c>
      <c r="E59" s="138" t="s">
        <v>484</v>
      </c>
      <c r="F59" s="138" t="s">
        <v>369</v>
      </c>
      <c r="G59" s="137" t="s">
        <v>359</v>
      </c>
      <c r="H59" s="137" t="s">
        <v>360</v>
      </c>
      <c r="I59" s="138" t="s">
        <v>361</v>
      </c>
      <c r="J59" s="138" t="s">
        <v>485</v>
      </c>
    </row>
    <row r="60" ht="52.5" customHeight="1" outlineLevel="1" spans="1:10">
      <c r="A60" s="138" t="s">
        <v>329</v>
      </c>
      <c r="B60" s="138" t="s">
        <v>478</v>
      </c>
      <c r="C60" s="138" t="s">
        <v>372</v>
      </c>
      <c r="D60" s="138" t="s">
        <v>373</v>
      </c>
      <c r="E60" s="138" t="s">
        <v>388</v>
      </c>
      <c r="F60" s="138" t="s">
        <v>369</v>
      </c>
      <c r="G60" s="137" t="s">
        <v>389</v>
      </c>
      <c r="H60" s="137" t="s">
        <v>390</v>
      </c>
      <c r="I60" s="138" t="s">
        <v>361</v>
      </c>
      <c r="J60" s="138" t="s">
        <v>391</v>
      </c>
    </row>
    <row r="61" ht="52.5" customHeight="1" outlineLevel="1" spans="1:10">
      <c r="A61" s="138" t="s">
        <v>329</v>
      </c>
      <c r="B61" s="138" t="s">
        <v>478</v>
      </c>
      <c r="C61" s="138" t="s">
        <v>377</v>
      </c>
      <c r="D61" s="138" t="s">
        <v>378</v>
      </c>
      <c r="E61" s="138" t="s">
        <v>486</v>
      </c>
      <c r="F61" s="138" t="s">
        <v>358</v>
      </c>
      <c r="G61" s="137" t="s">
        <v>365</v>
      </c>
      <c r="H61" s="137" t="s">
        <v>360</v>
      </c>
      <c r="I61" s="138" t="s">
        <v>400</v>
      </c>
      <c r="J61" s="138" t="s">
        <v>487</v>
      </c>
    </row>
    <row r="62" ht="52.5" customHeight="1" outlineLevel="1" spans="1:10">
      <c r="A62" s="138" t="s">
        <v>333</v>
      </c>
      <c r="B62" s="138" t="s">
        <v>488</v>
      </c>
      <c r="C62" s="138" t="s">
        <v>355</v>
      </c>
      <c r="D62" s="138" t="s">
        <v>356</v>
      </c>
      <c r="E62" s="138" t="s">
        <v>489</v>
      </c>
      <c r="F62" s="138" t="s">
        <v>369</v>
      </c>
      <c r="G62" s="137" t="s">
        <v>192</v>
      </c>
      <c r="H62" s="137" t="s">
        <v>404</v>
      </c>
      <c r="I62" s="138" t="s">
        <v>361</v>
      </c>
      <c r="J62" s="138" t="s">
        <v>490</v>
      </c>
    </row>
    <row r="63" ht="52.5" customHeight="1" outlineLevel="1" spans="1:10">
      <c r="A63" s="138" t="s">
        <v>333</v>
      </c>
      <c r="B63" s="138" t="s">
        <v>491</v>
      </c>
      <c r="C63" s="138" t="s">
        <v>355</v>
      </c>
      <c r="D63" s="138" t="s">
        <v>383</v>
      </c>
      <c r="E63" s="138" t="s">
        <v>492</v>
      </c>
      <c r="F63" s="138" t="s">
        <v>369</v>
      </c>
      <c r="G63" s="137" t="s">
        <v>359</v>
      </c>
      <c r="H63" s="137" t="s">
        <v>360</v>
      </c>
      <c r="I63" s="138" t="s">
        <v>361</v>
      </c>
      <c r="J63" s="138" t="s">
        <v>493</v>
      </c>
    </row>
    <row r="64" ht="52.5" customHeight="1" outlineLevel="1" spans="1:10">
      <c r="A64" s="138" t="s">
        <v>333</v>
      </c>
      <c r="B64" s="138" t="s">
        <v>491</v>
      </c>
      <c r="C64" s="138" t="s">
        <v>355</v>
      </c>
      <c r="D64" s="138" t="s">
        <v>363</v>
      </c>
      <c r="E64" s="138" t="s">
        <v>494</v>
      </c>
      <c r="F64" s="138" t="s">
        <v>369</v>
      </c>
      <c r="G64" s="137" t="s">
        <v>359</v>
      </c>
      <c r="H64" s="137" t="s">
        <v>360</v>
      </c>
      <c r="I64" s="138" t="s">
        <v>361</v>
      </c>
      <c r="J64" s="138" t="s">
        <v>495</v>
      </c>
    </row>
    <row r="65" ht="52.5" customHeight="1" outlineLevel="1" spans="1:10">
      <c r="A65" s="138" t="s">
        <v>333</v>
      </c>
      <c r="B65" s="138" t="s">
        <v>491</v>
      </c>
      <c r="C65" s="138" t="s">
        <v>372</v>
      </c>
      <c r="D65" s="138" t="s">
        <v>373</v>
      </c>
      <c r="E65" s="138" t="s">
        <v>388</v>
      </c>
      <c r="F65" s="138" t="s">
        <v>369</v>
      </c>
      <c r="G65" s="137" t="s">
        <v>389</v>
      </c>
      <c r="H65" s="137" t="s">
        <v>390</v>
      </c>
      <c r="I65" s="138" t="s">
        <v>361</v>
      </c>
      <c r="J65" s="138" t="s">
        <v>401</v>
      </c>
    </row>
    <row r="66" ht="52.5" customHeight="1" outlineLevel="1" spans="1:10">
      <c r="A66" s="138" t="s">
        <v>333</v>
      </c>
      <c r="B66" s="138" t="s">
        <v>491</v>
      </c>
      <c r="C66" s="138" t="s">
        <v>377</v>
      </c>
      <c r="D66" s="138" t="s">
        <v>378</v>
      </c>
      <c r="E66" s="138" t="s">
        <v>420</v>
      </c>
      <c r="F66" s="138" t="s">
        <v>358</v>
      </c>
      <c r="G66" s="137" t="s">
        <v>365</v>
      </c>
      <c r="H66" s="137" t="s">
        <v>360</v>
      </c>
      <c r="I66" s="138" t="s">
        <v>361</v>
      </c>
      <c r="J66" s="138" t="s">
        <v>496</v>
      </c>
    </row>
  </sheetData>
  <mergeCells count="28">
    <mergeCell ref="A2:J2"/>
    <mergeCell ref="A3:E3"/>
    <mergeCell ref="A7:A11"/>
    <mergeCell ref="A12:A15"/>
    <mergeCell ref="A16:A19"/>
    <mergeCell ref="A20:A24"/>
    <mergeCell ref="A25:A29"/>
    <mergeCell ref="A30:A34"/>
    <mergeCell ref="A35:A39"/>
    <mergeCell ref="A40:A44"/>
    <mergeCell ref="A45:A49"/>
    <mergeCell ref="A50:A53"/>
    <mergeCell ref="A54:A56"/>
    <mergeCell ref="A57:A61"/>
    <mergeCell ref="A62:A66"/>
    <mergeCell ref="B7:B11"/>
    <mergeCell ref="B12:B15"/>
    <mergeCell ref="B16:B19"/>
    <mergeCell ref="B20:B24"/>
    <mergeCell ref="B25:B29"/>
    <mergeCell ref="B30:B34"/>
    <mergeCell ref="B35:B39"/>
    <mergeCell ref="B40:B44"/>
    <mergeCell ref="B45:B49"/>
    <mergeCell ref="B50:B53"/>
    <mergeCell ref="B54:B56"/>
    <mergeCell ref="B57:B61"/>
    <mergeCell ref="B62:B66"/>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2025-04-01T08:58:00Z</dcterms:created>
  <dcterms:modified xsi:type="dcterms:W3CDTF">2026-01-06T07:48:37Z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15B964C0D65B417BBB018B688AE55864</vt:lpwstr>
  </property>
</Properties>
</file>