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60" windowHeight="8655" firstSheet="7" activeTab="8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<sst xmlns="http://schemas.openxmlformats.org/spreadsheetml/2006/main" count="1325" uniqueCount="465">
  <si>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</si>
  <si>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</si>
  <si>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</si>
  <si>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</si>
  <si>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</si>
  <si>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</si>
  <si>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</si>
  <si>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</si>
  <si>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</si>
  <si>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</si>
  <si>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</si>
  <si>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</si>
  <si>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</si>
  <si>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</si>
  <si>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</si>
  <si>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</si>
  <si>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</si>
  <si>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</si>
  <si>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</si>
  <si>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</si>
  <si>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</si>
  <si>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</si>
  <si>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</si>
  <si>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</si>
  <si>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</si>
  <si>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</si>
  <si>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</si>
  <si>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</si>
  <si>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</si>
  <si>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</si>
  <si>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</si>
  <si>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</si>
  <si>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</si>
  <si>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</si>
  <si>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</si>
  <si>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</si>
  <si>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</si>
  <si>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</si>
  <si>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</si>
  <si>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</si>
  <si>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</si>
  <si>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</si>
  <si>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</si>
  <si>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</si>
  <si>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</si>
  <si>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101001</t>
  </si>
  <si>
    <t>盈江县人民政府办公室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</si>
  <si>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</si>
  <si>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</si>
  <si>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</si>
  <si>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</si>
  <si>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</si>
  <si>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</si>
  <si>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</si>
  <si>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</si>
  <si>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</si>
  <si>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</si>
  <si>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</si>
  <si>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</si>
  <si>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</si>
  <si>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</si>
  <si>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</si>
  <si>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</si>
  <si>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</si>
  <si>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</si>
  <si>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</si>
  <si>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</si>
  <si>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</si>
  <si>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</si>
  <si>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</si>
  <si>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</si>
  <si>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</si>
  <si>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</si>
  <si>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</si>
  <si>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</si>
  <si>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</si>
  <si>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</si>
  <si>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</si>
  <si>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</si>
  <si>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</si>
  <si>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</si>
  <si>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</si>
  <si>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</si>
  <si>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</si>
  <si>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</si>
  <si>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</si>
  <si>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</si>
  <si>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</si>
  <si>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</si>
  <si>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</si>
  <si>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</si>
  <si>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</si>
  <si>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</si>
  <si>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</si>
  <si>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</si>
  <si>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</si>
  <si>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</si>
  <si>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</si>
  <si>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</si>
  <si>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</si>
  <si>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</si>
  <si>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</si>
  <si>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</si>
  <si>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</si>
  <si>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</si>
  <si>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</si>
  <si>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</si>
  <si>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</si>
  <si>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</si>
  <si>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</si>
  <si>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</si>
  <si>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</si>
  <si>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</si>
  <si>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</si>
  <si>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</si>
  <si>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</si>
  <si>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</si>
  <si>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</si>
  <si>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</si>
  <si>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</si>
  <si>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</si>
  <si>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</si>
  <si>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</si>
  <si>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</si>
  <si>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</si>
  <si>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</si>
  <si>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</si>
  <si>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</si>
  <si>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</si>
  <si>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</si>
  <si>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</si>
  <si>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</si>
  <si>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</si>
  <si>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</si>
  <si>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</si>
  <si>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</si>
  <si>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</si>
  <si>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</si>
  <si>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</si>
  <si>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</si>
  <si>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</si>
  <si>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</si>
  <si>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</si>
  <si>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</si>
  <si>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</si>
  <si>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</si>
  <si>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</si>
  <si>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</si>
  <si>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</si>
  <si>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</si>
  <si>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</si>
  <si>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</si>
  <si>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</si>
  <si>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</si>
  <si>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</si>
  <si>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</si>
  <si>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</si>
  <si>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</si>
  <si>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</si>
  <si>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</si>
  <si>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</si>
  <si>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</si>
  <si>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533123210000000003664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</si>
  <si>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</si>
  <si>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</si>
  <si>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</si>
  <si>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</si>
  <si>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</si>
  <si>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</si>
  <si>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</si>
  <si>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533123231100001432098</t>
  </si>
  <si>
    <t>行政绩效奖励</t>
  </si>
  <si>
    <t>533123210000000003665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</si>
  <si>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</si>
  <si>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</si>
  <si>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</si>
  <si>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</si>
  <si>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</si>
  <si>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</si>
  <si>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</si>
  <si>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</si>
  <si>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</si>
  <si>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533123210000000003666</t>
  </si>
  <si>
    <t>30113</t>
  </si>
  <si>
    <t>533123210000000003670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</si>
  <si>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</si>
  <si>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</si>
  <si>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</si>
  <si>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</si>
  <si>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</si>
  <si>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</si>
  <si>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</si>
  <si>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</si>
  <si>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</si>
  <si>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533123251100003749714</t>
  </si>
  <si>
    <t>公用经费安排的公务接待费</t>
  </si>
  <si>
    <t>30217</t>
  </si>
  <si>
    <t>30226</t>
  </si>
  <si>
    <t>劳务费</t>
  </si>
  <si>
    <t>30227</t>
  </si>
  <si>
    <t>委托业务费</t>
  </si>
  <si>
    <t>533123221100000358897</t>
  </si>
  <si>
    <t>公用经费安排的工会经费</t>
  </si>
  <si>
    <t>30228</t>
  </si>
  <si>
    <t>工会经费</t>
  </si>
  <si>
    <t>533123231100001158945</t>
  </si>
  <si>
    <t>公用经费安排的公车购置及运维费</t>
  </si>
  <si>
    <t>30231</t>
  </si>
  <si>
    <t>公务用车运行维护费</t>
  </si>
  <si>
    <t>30299</t>
  </si>
  <si>
    <t>其他商品和服务支出</t>
  </si>
  <si>
    <t>533123231100001158956</t>
  </si>
  <si>
    <t>公用经费安排的生活补助</t>
  </si>
  <si>
    <t>30305</t>
  </si>
  <si>
    <t>生活补助</t>
  </si>
  <si>
    <t>533123210000000003669</t>
  </si>
  <si>
    <t>退休公用经费</t>
  </si>
  <si>
    <t>533123231100001158946</t>
  </si>
  <si>
    <t>533123210000000003668</t>
  </si>
  <si>
    <t>公务交通补贴</t>
  </si>
  <si>
    <t>30239</t>
  </si>
  <si>
    <t>其他交通费用</t>
  </si>
  <si>
    <t>533123231100001158957</t>
  </si>
  <si>
    <t>离退休干部党组织书记工作补贴</t>
  </si>
  <si>
    <t>533123231100001537624</t>
  </si>
  <si>
    <t>离退休干部党组织副书记、委员工作补贴</t>
  </si>
  <si>
    <t>533123231100001086883</t>
  </si>
  <si>
    <t>县政府网站群政务新媒体维护费</t>
  </si>
  <si>
    <t>533123231100001086913</t>
  </si>
  <si>
    <t>县政府办电子政务0A系统及视频会议维护费</t>
  </si>
  <si>
    <t>30213</t>
  </si>
  <si>
    <t>维修（护）费</t>
  </si>
  <si>
    <t>533123251100003731420</t>
  </si>
  <si>
    <t>机关事业党组织工作经费</t>
  </si>
  <si>
    <t>533123231100001091317</t>
  </si>
  <si>
    <t>离退休干部党组织工作经费</t>
  </si>
  <si>
    <t>533123231100001087801</t>
  </si>
  <si>
    <t>县政府办省外来滇挂职干部服务保障工作经费</t>
  </si>
  <si>
    <t>533123231100001300340</t>
  </si>
  <si>
    <t>单位资金安排的涉烟违法协作项目经费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</si>
  <si>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</si>
  <si>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</si>
  <si>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</si>
  <si>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</si>
  <si>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</si>
  <si>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</si>
  <si>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</si>
  <si>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</si>
  <si>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县政府办档案数字化扫描服务项目经费</t>
  </si>
  <si>
    <t>专项业务类</t>
  </si>
  <si>
    <t>533123241100002252106</t>
  </si>
  <si>
    <t>县政府督查工作经费</t>
  </si>
  <si>
    <t>533123210000000002060</t>
  </si>
  <si>
    <t>县政府法律服务经费</t>
  </si>
  <si>
    <t>533123241100003007064</t>
  </si>
  <si>
    <t>县政府开展春节慰问经费</t>
  </si>
  <si>
    <t>民生类</t>
  </si>
  <si>
    <t>533123221100000359980</t>
  </si>
  <si>
    <t>政府办综合协调工作经费</t>
  </si>
  <si>
    <t>533123210000000002048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</si>
  <si>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</si>
  <si>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</si>
  <si>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</si>
  <si>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</si>
  <si>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</si>
  <si>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</si>
  <si>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</si>
  <si>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</si>
  <si>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</si>
  <si>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</si>
  <si>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</si>
  <si>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</si>
  <si>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</si>
  <si>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强化政府法治力量，有效应对涉及政府工作的案件应诉及法律咨询等，县人民政府于2020年11月20日至2023年12月31日期间，与云南圣锦律师事务所签订了《民事（行政）案件委托代理协议，委托其为县人民政府提供诉讼法律服务。截至2024年5月24日，法律服务费共计225000元。</t>
  </si>
  <si>
    <t>产出指标</t>
  </si>
  <si>
    <t>数量指标</t>
  </si>
  <si>
    <t>合同审查、修改完成率</t>
  </si>
  <si>
    <t>&gt;</t>
  </si>
  <si>
    <t>100</t>
  </si>
  <si>
    <t>%</t>
  </si>
  <si>
    <t>定量指标</t>
  </si>
  <si>
    <t>反映预计合同审查、修改完成情况；合同审查、修改完成率=实际完成审查、修改数量/需要完成的审查、修改数量*100%。</t>
  </si>
  <si>
    <t>为强化政府法治力量，有效应对涉及政府工作的案件应诉及法律咨询等，县人民政府于2020年11月20日至2023年12月31日期间，与云南圣锦律师事务所签订了《民事（行政）案件委托代理协议，委托其为县人民政府提供诉讼法律服务。截止2024年5月24日，法律服务费共计225000元。</t>
  </si>
  <si>
    <t>提供法律意见及咨询次数</t>
  </si>
  <si>
    <t>&gt;=</t>
  </si>
  <si>
    <t>次</t>
  </si>
  <si>
    <t>反映提供法律意见或法律咨询的次数。</t>
  </si>
  <si>
    <t>质量指标</t>
  </si>
  <si>
    <t>合同违规率</t>
  </si>
  <si>
    <t>=</t>
  </si>
  <si>
    <t>反映合同执行合规情况；合同违规率=不合规合同数/年度执行的合同总数*100%。</t>
  </si>
  <si>
    <t>合法性审查覆盖率</t>
  </si>
  <si>
    <t>反映合同、决策等合法性审查情况。合法性审查覆盖率=实际执行合法性审查数量/需执行合法性审查数量*100%。</t>
  </si>
  <si>
    <t>时效指标</t>
  </si>
  <si>
    <t>需求响应及时率</t>
  </si>
  <si>
    <t>反映法律顾问对需求响应的及时情况。需求响应及时率=及时响应需求数量/需求总量*100%。</t>
  </si>
  <si>
    <t>成本指标</t>
  </si>
  <si>
    <t>经济成本指标</t>
  </si>
  <si>
    <t>&lt;=</t>
  </si>
  <si>
    <t>22.5</t>
  </si>
  <si>
    <t>万元</t>
  </si>
  <si>
    <t>反映法律顾问服务成本控制情况。</t>
  </si>
  <si>
    <t>效益指标</t>
  </si>
  <si>
    <t>社会效益</t>
  </si>
  <si>
    <t>保障服务单位的合法权益</t>
  </si>
  <si>
    <t>有效保障</t>
  </si>
  <si>
    <t>年</t>
  </si>
  <si>
    <t>定性指标</t>
  </si>
  <si>
    <t>反映法律顾问对服务单位的合法权益的保障情况。</t>
  </si>
  <si>
    <t>可持续影响</t>
  </si>
  <si>
    <t>有效规避法律风险</t>
  </si>
  <si>
    <t>有效规避</t>
  </si>
  <si>
    <t>反映法律顾问对服务单位规避法律风险的影响程度。</t>
  </si>
  <si>
    <t>满意度指标</t>
  </si>
  <si>
    <t>服务对象满意度</t>
  </si>
  <si>
    <t>受益对象满意度</t>
  </si>
  <si>
    <t>90</t>
  </si>
  <si>
    <t>反映受益对象满意度。满意度=满意人员数量/调查总人数*100%。</t>
  </si>
  <si>
    <t>春节将至，为切实安排好节日期间开展部分退伍军人、离退休老干部、劳动模范、退休老党员、生活困难党员、下岗职工党员及辖区困难户、扶贫、结对帮扶困难家庭等走访慰问活动，确保让他们过个温暖、祥和的节日。</t>
  </si>
  <si>
    <t>慰问完成率</t>
  </si>
  <si>
    <t>实际慰问数与计划慰问数的比率，用以反映和考核慰问数量目标的实现程度。慰问完成率=（实际慰问数/计划慰问数）×100%。</t>
  </si>
  <si>
    <t>慰问对象准确率</t>
  </si>
  <si>
    <t>反映慰问对象认定的准确性。
慰问对象认定准确率=抽检符合标准的慰问对象数/抽检实际慰问对象数*100%。</t>
  </si>
  <si>
    <t>慰问经费足额发放率</t>
  </si>
  <si>
    <t>反映慰问费用足额发放的情况。
慰问经费足额发放率。
=发放额/应付额*100%。
具体标准：按年度新制定慰问实施方案执行</t>
  </si>
  <si>
    <t>慰问及时性</t>
  </si>
  <si>
    <t>春节前完成</t>
  </si>
  <si>
    <t>反映慰问及时性。</t>
  </si>
  <si>
    <t>受慰问人员温暖感受度</t>
  </si>
  <si>
    <t>反映受慰问人员温暖感受情况。受慰问人员温暖感受度=调查中感受较好的受慰问人员数量/调查总人数*100%。</t>
  </si>
  <si>
    <t>被慰问对象满意度</t>
  </si>
  <si>
    <t>反映受益群众满意度。满意度=满意人员数量/调查总人数*100%。</t>
  </si>
  <si>
    <t>随着盈江县经济社会不断发展，脱贫攻坚、重大项目建设工作全面有序推进，县政府办工作日趋繁重，工作任务更加艰巨，相应的办公工作经费支出较大。为进一步提高县政府办的服务水平和服务质量，增强办公室参政、辅政能力，更好的为全县经济社会发展服务，促进全县经济社会持续健康发展。</t>
  </si>
  <si>
    <t>起草文件</t>
  </si>
  <si>
    <t>800</t>
  </si>
  <si>
    <t>份</t>
  </si>
  <si>
    <t>反映年度内起草文件数量。</t>
  </si>
  <si>
    <t>下乡次数</t>
  </si>
  <si>
    <t>45</t>
  </si>
  <si>
    <t>反映年度内下乡次数。</t>
  </si>
  <si>
    <t>宣传活动举办次数</t>
  </si>
  <si>
    <t>25</t>
  </si>
  <si>
    <t>起草文件差错率</t>
  </si>
  <si>
    <t>反映起草文件质量。起草文件差错率=有差错的文件数量/年度总起草文件数量。</t>
  </si>
  <si>
    <t>公务出行保障</t>
  </si>
  <si>
    <t>保障政府办公室公务出行。</t>
  </si>
  <si>
    <t>收件及时率</t>
  </si>
  <si>
    <t>95</t>
  </si>
  <si>
    <t>反映收件及时的及时情况。收件及时率=及时收件份数/总收件数。</t>
  </si>
  <si>
    <t>维护社会稳定</t>
  </si>
  <si>
    <t>显著提高</t>
  </si>
  <si>
    <t>反映维护社会稳定情况。</t>
  </si>
  <si>
    <t>工作效率，监督力度，服务水平</t>
  </si>
  <si>
    <t>进一步提高</t>
  </si>
  <si>
    <t>反映工作效率，监督力度，服务水平提高情况。</t>
  </si>
  <si>
    <t>随着盈江县经济社会不断发展，脱贫攻坚、重大项目建设工作全面有序推进， 确保重大决策、重要工作部署得到落实。为进一步提高县政府办的服务水平和服务质量，增强办公室参政、辅政能力，更好的为全县经济社会发展服务，促进全县经济社会持续健康发展。</t>
  </si>
  <si>
    <t>重大建设项目督查次数</t>
  </si>
  <si>
    <t>30</t>
  </si>
  <si>
    <t>反映重大建设项目督查次数。</t>
  </si>
  <si>
    <t>撰写督查专题材料</t>
  </si>
  <si>
    <t>反映年度落实督查工作</t>
  </si>
  <si>
    <t>回复代表提案率</t>
  </si>
  <si>
    <t>反映及时回复代表提案情况</t>
  </si>
  <si>
    <t>督查职能履行情况</t>
  </si>
  <si>
    <t>有效</t>
  </si>
  <si>
    <t>反映督查职能履行情况。</t>
  </si>
  <si>
    <t>按照国家档案局关于文书数字化扫描要求规范执行，经双方协调，进行历史文书、会计档案数字化扫描服务工作，确保县政府办档案完整齐全。</t>
  </si>
  <si>
    <t>完成文书档案整理</t>
  </si>
  <si>
    <t>卷</t>
  </si>
  <si>
    <t>反映完成文书档案整理卷数。</t>
  </si>
  <si>
    <t>完成目录数字化</t>
  </si>
  <si>
    <t>5000</t>
  </si>
  <si>
    <t>条</t>
  </si>
  <si>
    <t>反映完成目录数字化条数。</t>
  </si>
  <si>
    <t>完成会计凭证整理</t>
  </si>
  <si>
    <t>1650</t>
  </si>
  <si>
    <t>反映完成会计凭证整理卷数。</t>
  </si>
  <si>
    <t>完成文书档案数字化</t>
  </si>
  <si>
    <t>110700</t>
  </si>
  <si>
    <t>页（件、卷、条）</t>
  </si>
  <si>
    <t>反映完成文书数字化页数。</t>
  </si>
  <si>
    <t>委托第三方验收</t>
  </si>
  <si>
    <t>合格</t>
  </si>
  <si>
    <t>反映档案数字化工作开展情况。</t>
  </si>
  <si>
    <t>档案数字化完成率</t>
  </si>
  <si>
    <t>反映档案数字化工作完成情况。</t>
  </si>
  <si>
    <t>保障盈江县政府办正常运转</t>
  </si>
  <si>
    <t>反映保障盈江县政府办正常运转情况。</t>
  </si>
  <si>
    <t>受益者满意度</t>
  </si>
  <si>
    <t>反映来访群众满意度满意度。满意度=满意人员数量/调查总人数*100%。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</si>
  <si>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</si>
  <si>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</si>
  <si>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</si>
  <si>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</si>
  <si>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</si>
  <si>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备注：盈江县政府办公室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</si>
  <si>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</si>
  <si>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</si>
  <si>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</si>
  <si>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</si>
  <si>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</si>
  <si>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</si>
  <si>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</si>
  <si>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</si>
  <si>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</si>
  <si>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</si>
  <si>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</si>
  <si>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</si>
  <si>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A4黑白打印机</t>
  </si>
  <si>
    <t>台</t>
  </si>
  <si>
    <t>车辆加油、添加燃料服务</t>
  </si>
  <si>
    <t>辆</t>
  </si>
  <si>
    <t>复印纸</t>
  </si>
  <si>
    <t>件</t>
  </si>
  <si>
    <t>台式计算机</t>
  </si>
  <si>
    <t>公用经费安排公务用车运行维护费</t>
  </si>
  <si>
    <t>升</t>
  </si>
  <si>
    <t>车辆维修和保养服务</t>
  </si>
  <si>
    <t>机动车保险服务</t>
  </si>
  <si>
    <t>预算08表</t>
  </si>
  <si>
    <t>政府购买服务项目</t>
  </si>
  <si>
    <t>政府购买服务目录</t>
  </si>
  <si>
    <t>备注：盈江县政府办公室2025年无部门政府购买服务预算，故公开空表。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</si>
  <si>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</si>
  <si>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</si>
  <si>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</si>
  <si>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</si>
  <si>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</si>
  <si>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</si>
  <si>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</si>
  <si>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</si>
  <si>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</si>
  <si>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</si>
  <si>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</si>
  <si>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</si>
  <si>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</si>
  <si>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</si>
  <si>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</si>
  <si>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</si>
  <si>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</si>
  <si>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</si>
  <si>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</si>
  <si>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</si>
  <si>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</si>
  <si>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备注：盈江县政府办公室2025年无县对下转移支付预算，故公开空表。</t>
  </si>
  <si>
    <t>预算09-2表</t>
  </si>
  <si>
    <t>备注：盈江县政府办公室2025年无县对下转移支付绩效预算，故公开空表。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</si>
  <si>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</si>
  <si>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</si>
  <si>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</si>
  <si>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</si>
  <si>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</si>
  <si>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</si>
  <si>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</si>
  <si>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</si>
  <si>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备注：盈江县政府办公室2025年无新增资产配置预算，故公开空表。</t>
  </si>
  <si>
    <t>预算11表</t>
  </si>
  <si>
    <t>上级补助</t>
  </si>
  <si>
    <t>备注：盈江县政府办公室2025年无上级补助项目支出预算，故公开空表。</t>
  </si>
  <si>
    <t>预算12表</t>
  </si>
  <si>
    <t>项目级次</t>
  </si>
  <si>
    <t>216 其他公用支出</t>
  </si>
  <si>
    <t>本级</t>
  </si>
  <si>
    <t>311 专项业务类</t>
  </si>
  <si>
    <t>312 民生类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</si>
</sst>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yyyy/mm/dd"/>
    <numFmt numFmtId="179" formatCode="#,##0.00;\-#,##0.00;;@"/>
    <numFmt numFmtId="180" formatCode="hh:mm:ss"/>
  </numFmts>
  <fonts count="39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15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8" applyNumberFormat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6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4" fillId="0" borderId="1" xfId="0" applyBorder="1" applyAlignment="1" applyProtection="1">
      <alignment horizontal="center" vertical="center" wrapText="1"/>
      <protection locked="0"/>
    </xf>
    <xf numFmtId="0" fontId="4" fillId="0" borderId="1" xfId="0" applyBorder="1" applyAlignment="1">
      <alignment horizontal="center" vertical="center" wrapText="1"/>
    </xf>
    <xf numFmtId="0" fontId="4" fillId="0" borderId="2" xfId="0" applyBorder="1" applyAlignment="1">
      <alignment horizontal="center" vertical="center"/>
    </xf>
    <xf numFmtId="0" fontId="4" fillId="0" borderId="3" xfId="0" applyBorder="1" applyAlignment="1">
      <alignment horizontal="center" vertical="center"/>
    </xf>
    <xf numFmtId="0" fontId="4" fillId="0" borderId="4" xfId="0" applyBorder="1" applyAlignment="1">
      <alignment horizontal="center" vertical="center"/>
    </xf>
    <xf numFmtId="0" fontId="4" fillId="0" borderId="5" xfId="0" applyBorder="1" applyAlignment="1" applyProtection="1">
      <alignment horizontal="center" vertical="center" wrapText="1"/>
      <protection locked="0"/>
    </xf>
    <xf numFmtId="0" fontId="4" fillId="0" borderId="5" xfId="0" applyBorder="1" applyAlignment="1">
      <alignment horizontal="center" vertical="center" wrapText="1"/>
    </xf>
    <xf numFmtId="0" fontId="4" fillId="0" borderId="6" xfId="0" applyBorder="1" applyAlignment="1" applyProtection="1">
      <alignment horizontal="center" vertical="center" wrapText="1"/>
      <protection locked="0"/>
    </xf>
    <xf numFmtId="0" fontId="4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Border="1" applyAlignment="1"/>
    <xf numFmtId="0" fontId="4" fillId="0" borderId="7" xfId="0" applyBorder="1" applyAlignment="1" applyProtection="1">
      <alignment horizontal="center" vertical="center" wrapText="1"/>
      <protection locked="0"/>
    </xf>
    <xf numFmtId="0" fontId="4" fillId="0" borderId="7" xfId="0" applyBorder="1" applyAlignment="1">
      <alignment horizontal="center" vertical="center" wrapText="1"/>
    </xf>
    <xf numFmtId="0" fontId="4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4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2" xfId="0" applyBorder="1" applyAlignment="1">
      <alignment horizontal="center" vertical="center" wrapText="1"/>
    </xf>
    <xf numFmtId="0" fontId="4" fillId="0" borderId="3" xfId="0" applyBorder="1" applyAlignment="1">
      <alignment horizontal="center" vertical="center" wrapText="1"/>
    </xf>
    <xf numFmtId="0" fontId="4" fillId="0" borderId="4" xfId="0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4" fillId="0" borderId="7" xfId="0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1" xfId="0" applyBorder="1" applyAlignment="1">
      <alignment horizontal="center" vertical="center"/>
    </xf>
    <xf numFmtId="0" fontId="4" fillId="0" borderId="3" xfId="0" applyBorder="1" applyAlignment="1" applyProtection="1">
      <alignment horizontal="center" vertical="center"/>
      <protection locked="0"/>
    </xf>
    <xf numFmtId="0" fontId="4" fillId="0" borderId="6" xfId="0" applyBorder="1" applyAlignment="1">
      <alignment horizontal="center" vertical="center"/>
    </xf>
    <xf numFmtId="0" fontId="4" fillId="0" borderId="5" xfId="0" applyBorder="1" applyAlignment="1">
      <alignment horizontal="center" vertical="center"/>
    </xf>
    <xf numFmtId="0" fontId="4" fillId="0" borderId="8" xfId="0" applyBorder="1" applyAlignment="1" applyProtection="1">
      <alignment horizontal="center" vertical="center" wrapText="1"/>
      <protection locked="0"/>
    </xf>
    <xf numFmtId="3" fontId="4" fillId="0" borderId="7" xfId="0" applyNumberFormat="1" applyBorder="1" applyAlignment="1">
      <alignment horizontal="center" vertical="center"/>
    </xf>
    <xf numFmtId="3" fontId="4" fillId="0" borderId="2" xfId="0" applyNumberFormat="1" applyBorder="1" applyAlignment="1" applyProtection="1">
      <alignment horizontal="center" vertical="center"/>
      <protection locked="0"/>
    </xf>
    <xf numFmtId="3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4" fillId="0" borderId="0" xfId="0" applyBorder="1" applyAlignment="1">
      <alignment horizontal="left" vertical="center"/>
    </xf>
    <xf numFmtId="0" fontId="4" fillId="0" borderId="7" xfId="0" applyBorder="1" applyAlignment="1">
      <alignment vertical="center"/>
    </xf>
    <xf numFmtId="0" fontId="4" fillId="0" borderId="7" xfId="0" applyBorder="1" applyAlignment="1">
      <alignment vertical="center" wrapText="1"/>
    </xf>
    <xf numFmtId="0" fontId="4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4" fillId="0" borderId="0" xfId="0" applyFont="1" applyBorder="1" applyAlignment="1"/>
    <xf numFmtId="0" fontId="4" fillId="0" borderId="9" xfId="0" applyBorder="1" applyAlignment="1">
      <alignment horizontal="center" vertical="center" wrapText="1"/>
    </xf>
    <xf numFmtId="0" fontId="4" fillId="0" borderId="10" xfId="0" applyBorder="1" applyAlignment="1">
      <alignment horizontal="center" vertical="center" wrapText="1"/>
    </xf>
    <xf numFmtId="0" fontId="4" fillId="0" borderId="11" xfId="0" applyBorder="1" applyAlignment="1">
      <alignment horizontal="center" vertical="center" wrapText="1"/>
    </xf>
    <xf numFmtId="0" fontId="4" fillId="0" borderId="11" xfId="0" applyBorder="1" applyAlignment="1">
      <alignment horizontal="center" vertical="center"/>
    </xf>
    <xf numFmtId="0" fontId="4" fillId="0" borderId="11" xfId="0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0" fontId="4" fillId="0" borderId="3" xfId="0" applyBorder="1" applyAlignment="1" applyProtection="1">
      <alignment horizontal="center" vertical="center" wrapText="1"/>
      <protection locked="0"/>
    </xf>
    <xf numFmtId="0" fontId="4" fillId="0" borderId="10" xfId="0" applyBorder="1" applyAlignment="1" applyProtection="1">
      <alignment horizontal="center" vertical="center" wrapText="1"/>
      <protection locked="0"/>
    </xf>
    <xf numFmtId="0" fontId="4" fillId="0" borderId="13" xfId="0" applyBorder="1" applyAlignment="1">
      <alignment horizontal="center" vertical="center" wrapText="1"/>
    </xf>
    <xf numFmtId="0" fontId="4" fillId="0" borderId="13" xfId="0" applyBorder="1" applyAlignment="1" applyProtection="1">
      <alignment horizontal="center" vertical="center"/>
      <protection locked="0"/>
    </xf>
    <xf numFmtId="0" fontId="4" fillId="0" borderId="13" xfId="0" applyBorder="1" applyAlignment="1" applyProtection="1">
      <alignment horizontal="center" vertical="center" wrapText="1"/>
      <protection locked="0"/>
    </xf>
    <xf numFmtId="0" fontId="4" fillId="0" borderId="11" xfId="0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 vertical="top"/>
      <protection locked="0"/>
    </xf>
    <xf numFmtId="49" fontId="4" fillId="0" borderId="7" xfId="0" applyNumberFormat="1" applyBorder="1" applyAlignment="1" applyProtection="1">
      <alignment horizontal="center" vertical="center" wrapText="1"/>
      <protection locked="0"/>
    </xf>
    <xf numFmtId="49" fontId="4" fillId="0" borderId="7" xfId="0" applyNumberForma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center" vertical="center" wrapText="1"/>
    </xf>
    <xf numFmtId="49" fontId="4" fillId="0" borderId="0" xfId="53" applyFont="1" applyBorder="1">
      <alignment horizontal="left" vertical="center" wrapText="1"/>
    </xf>
    <xf numFmtId="49" fontId="10" fillId="0" borderId="7" xfId="53" applyFont="1" applyAlignment="1">
      <alignment horizontal="center" vertical="center" wrapText="1"/>
    </xf>
    <xf numFmtId="49" fontId="10" fillId="0" borderId="7" xfId="53" applyFont="1">
      <alignment horizontal="left" vertical="center" wrapText="1"/>
    </xf>
    <xf numFmtId="49" fontId="10" fillId="0" borderId="0" xfId="53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center" vertical="center" wrapText="1"/>
    </xf>
    <xf numFmtId="179" fontId="5" fillId="0" borderId="7" xfId="54" applyFont="1">
      <alignment horizontal="right" vertical="center"/>
    </xf>
    <xf numFmtId="0" fontId="12" fillId="0" borderId="0" xfId="0" applyBorder="1">
      <alignment vertical="top"/>
    </xf>
    <xf numFmtId="0" fontId="11" fillId="0" borderId="0" xfId="0" applyFont="1" applyBorder="1" applyAlignment="1">
      <alignment horizontal="center" vertical="center"/>
    </xf>
    <xf numFmtId="0" fontId="12" fillId="0" borderId="7" xfId="0" applyBorder="1" applyAlignment="1">
      <alignment horizontal="center" vertical="center" wrapText="1"/>
    </xf>
    <xf numFmtId="0" fontId="12" fillId="0" borderId="7" xfId="0" applyBorder="1" applyAlignment="1">
      <alignment horizontal="center" vertical="center"/>
    </xf>
    <xf numFmtId="0" fontId="12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0" fontId="0" fillId="0" borderId="0" xfId="0" applyBorder="1" applyAlignment="1">
      <alignment vertical="top" wrapText="1"/>
    </xf>
    <xf numFmtId="49" fontId="10" fillId="0" borderId="0" xfId="53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5" fillId="0" borderId="0" xfId="53" applyFont="1" applyBorder="1">
      <alignment horizontal="left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7" xfId="53" applyFont="1" applyAlignment="1">
      <alignment horizontal="left" vertical="center" wrapText="1"/>
    </xf>
    <xf numFmtId="179" fontId="15" fillId="0" borderId="7" xfId="54" applyFont="1">
      <alignment horizontal="right" vertical="center"/>
    </xf>
    <xf numFmtId="49" fontId="15" fillId="0" borderId="7" xfId="53" applyFont="1" applyAlignment="1">
      <alignment horizontal="left" vertical="center" wrapText="1" indent="1"/>
    </xf>
    <xf numFmtId="49" fontId="15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4" fillId="0" borderId="7" xfId="0" applyBorder="1" applyAlignment="1">
      <alignment horizontal="left" vertical="center"/>
    </xf>
    <xf numFmtId="0" fontId="4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5" fillId="0" borderId="0" xfId="53" applyNumberFormat="1" applyFont="1" applyBorder="1" applyAlignment="1">
      <alignment horizontal="left" vertical="center" wrapText="1"/>
    </xf>
    <xf numFmtId="0" fontId="3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center" vertical="center" wrapText="1"/>
    </xf>
    <xf numFmtId="0" fontId="4" fillId="0" borderId="0" xfId="0" applyBorder="1" applyAlignment="1">
      <alignment horizontal="left" vertical="center" wrapText="1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4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5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5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H16" sqref="H1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2"/>
      <c r="B1" s="152"/>
      <c r="C1" s="152"/>
      <c r="D1" s="182" t="s">
        <v>0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84" t="str">
        <f>"单位名称："&amp;"盈江县人民政府办公室"</f>
        <v>单位名称：盈江县人民政府办公室</v>
      </c>
      <c r="B3" s="184"/>
      <c r="C3" s="133"/>
      <c r="D3" s="185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4">
        <v>10691954.28</v>
      </c>
      <c r="C6" s="132" t="str">
        <f>"一"&amp;"、"&amp;"一般公共服务支出"</f>
        <v>一、一般公共服务支出</v>
      </c>
      <c r="D6" s="134">
        <v>9366006.52</v>
      </c>
    </row>
    <row r="7" ht="18.75" customHeight="1" spans="1:4">
      <c r="A7" s="132" t="s">
        <v>8</v>
      </c>
      <c r="B7" s="134"/>
      <c r="C7" s="132" t="str">
        <f>"二"&amp;"、"&amp;"社会保障和就业支出"</f>
        <v>二、社会保障和就业支出</v>
      </c>
      <c r="D7" s="134">
        <v>956909.57</v>
      </c>
    </row>
    <row r="8" ht="18.75" customHeight="1" spans="1:4">
      <c r="A8" s="132" t="s">
        <v>9</v>
      </c>
      <c r="B8" s="134"/>
      <c r="C8" s="132" t="str">
        <f>"三"&amp;"、"&amp;"卫生健康支出"</f>
        <v>三、卫生健康支出</v>
      </c>
      <c r="D8" s="134">
        <v>400911.19</v>
      </c>
    </row>
    <row r="9" ht="18.75" customHeight="1" spans="1:4">
      <c r="A9" s="132" t="s">
        <v>10</v>
      </c>
      <c r="B9" s="134"/>
      <c r="C9" s="132" t="str">
        <f>"四"&amp;"、"&amp;"住房保障支出"</f>
        <v>四、住房保障支出</v>
      </c>
      <c r="D9" s="134">
        <v>468127</v>
      </c>
    </row>
    <row r="10" ht="18.75" customHeight="1" spans="1:4">
      <c r="A10" s="132" t="s">
        <v>11</v>
      </c>
      <c r="B10" s="134">
        <v>500000</v>
      </c>
      <c r="C10" s="132"/>
      <c r="D10" s="134"/>
    </row>
    <row r="11" ht="18.75" customHeight="1" spans="1:4">
      <c r="A11" s="132" t="s">
        <v>12</v>
      </c>
      <c r="B11" s="134"/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4">
      <c r="A15" s="132" t="s">
        <v>16</v>
      </c>
      <c r="B15" s="134">
        <v>500000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11191954.28</v>
      </c>
      <c r="C32" s="132" t="s">
        <v>18</v>
      </c>
      <c r="D32" s="134">
        <v>11191954.28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11191954.28</v>
      </c>
      <c r="C36" s="132" t="s">
        <v>25</v>
      </c>
      <c r="D36" s="134">
        <v>11191954.28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scale="6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I25" sqref="I25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0"/>
      <c r="E1" s="90"/>
      <c r="F1" s="112" t="s">
        <v>390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391</v>
      </c>
      <c r="C2" s="116"/>
      <c r="D2" s="117"/>
      <c r="E2" s="117"/>
      <c r="F2" s="117"/>
    </row>
    <row r="3" ht="13.5" customHeight="1" spans="1:6">
      <c r="A3" s="30" t="str">
        <f>"单位名称："&amp;"盈江县人民政府办公室"</f>
        <v>单位名称：盈江县人民政府办公室</v>
      </c>
      <c r="B3" s="30" t="s">
        <v>392</v>
      </c>
      <c r="C3" s="118"/>
      <c r="D3" s="90"/>
      <c r="E3" s="90"/>
      <c r="F3" s="112" t="s">
        <v>1</v>
      </c>
    </row>
    <row r="4" ht="19.5" customHeight="1" spans="1:6">
      <c r="A4" s="58" t="s">
        <v>139</v>
      </c>
      <c r="B4" s="119" t="s">
        <v>48</v>
      </c>
      <c r="C4" s="58" t="s">
        <v>49</v>
      </c>
      <c r="D4" s="35" t="s">
        <v>393</v>
      </c>
      <c r="E4" s="35"/>
      <c r="F4" s="35"/>
    </row>
    <row r="5" ht="32" customHeight="1" spans="1:6">
      <c r="A5" s="58"/>
      <c r="B5" s="119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8"/>
      <c r="E7" s="121"/>
      <c r="F7" s="121"/>
    </row>
    <row r="8" ht="30" customHeight="1" spans="1:6">
      <c r="A8" s="22"/>
      <c r="B8" s="22"/>
      <c r="C8" s="22"/>
      <c r="D8" s="78"/>
      <c r="E8" s="121"/>
      <c r="F8" s="121"/>
    </row>
    <row r="9" ht="30" customHeight="1" spans="1:6">
      <c r="A9" s="20" t="s">
        <v>394</v>
      </c>
      <c r="B9" s="20" t="s">
        <v>394</v>
      </c>
      <c r="C9" s="20" t="s">
        <v>394</v>
      </c>
      <c r="D9" s="78"/>
      <c r="E9" s="121"/>
      <c r="F9" s="121"/>
    </row>
    <row r="10" ht="23" customHeight="1" spans="1:1">
      <c r="A10" s="39" t="s">
        <v>395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6"/>
  <sheetViews>
    <sheetView showZeros="0" workbookViewId="0">
      <selection activeCell="U11" sqref="U11"/>
    </sheetView>
  </sheetViews>
  <sheetFormatPr defaultColWidth="9.14285714285714" defaultRowHeight="14.25" customHeight="1"/>
  <cols>
    <col min="1" max="1" width="16.3428571428571" customWidth="1"/>
    <col min="2" max="2" width="11.7142857142857" customWidth="1"/>
    <col min="3" max="3" width="11.8571428571429" customWidth="1"/>
    <col min="4" max="4" width="5.57142857142857" customWidth="1"/>
    <col min="5" max="5" width="7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3" t="s">
        <v>396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31" t="str">
        <f>"单位名称："&amp;"盈江县人民政府办公室"</f>
        <v>单位名称：盈江县人民政府办公室</v>
      </c>
      <c r="B3" s="91"/>
      <c r="C3" s="91"/>
      <c r="D3" s="91"/>
      <c r="E3" s="91"/>
      <c r="F3" s="91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397</v>
      </c>
      <c r="B4" s="92" t="s">
        <v>398</v>
      </c>
      <c r="C4" s="92" t="s">
        <v>399</v>
      </c>
      <c r="D4" s="92" t="s">
        <v>400</v>
      </c>
      <c r="E4" s="92" t="s">
        <v>401</v>
      </c>
      <c r="F4" s="92" t="s">
        <v>402</v>
      </c>
      <c r="G4" s="47" t="s">
        <v>146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403</v>
      </c>
      <c r="J5" s="93" t="s">
        <v>404</v>
      </c>
      <c r="K5" s="107" t="s">
        <v>405</v>
      </c>
      <c r="L5" s="108" t="s">
        <v>406</v>
      </c>
      <c r="M5" s="108"/>
      <c r="N5" s="108"/>
      <c r="O5" s="109"/>
      <c r="P5" s="110"/>
      <c r="Q5" s="94"/>
    </row>
    <row r="6" ht="70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407</v>
      </c>
      <c r="O6" s="33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/>
      <c r="G8" s="23">
        <v>296850</v>
      </c>
      <c r="H8" s="23">
        <v>296850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 t="shared" ref="A9:A12" si="0">"     "&amp;"政府办综合协调工作经费"</f>
        <v>     政府办综合协调工作经费</v>
      </c>
      <c r="B9" s="98" t="s">
        <v>258</v>
      </c>
      <c r="C9" s="98" t="s">
        <v>408</v>
      </c>
      <c r="D9" s="99" t="s">
        <v>409</v>
      </c>
      <c r="E9" s="100">
        <v>3</v>
      </c>
      <c r="F9" s="23"/>
      <c r="G9" s="23">
        <v>5400</v>
      </c>
      <c r="H9" s="23">
        <v>5400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政府办综合协调工作经费</v>
      </c>
      <c r="B10" s="98" t="s">
        <v>258</v>
      </c>
      <c r="C10" s="98" t="s">
        <v>410</v>
      </c>
      <c r="D10" s="99" t="s">
        <v>411</v>
      </c>
      <c r="E10" s="100">
        <v>5</v>
      </c>
      <c r="F10" s="23"/>
      <c r="G10" s="23">
        <v>119000</v>
      </c>
      <c r="H10" s="23">
        <v>119000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政府办综合协调工作经费</v>
      </c>
      <c r="B11" s="98" t="s">
        <v>258</v>
      </c>
      <c r="C11" s="98" t="s">
        <v>412</v>
      </c>
      <c r="D11" s="99" t="s">
        <v>413</v>
      </c>
      <c r="E11" s="100">
        <v>270</v>
      </c>
      <c r="F11" s="23"/>
      <c r="G11" s="23">
        <v>49950</v>
      </c>
      <c r="H11" s="23">
        <v>49950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0"/>
        <v>     政府办综合协调工作经费</v>
      </c>
      <c r="B12" s="98" t="s">
        <v>258</v>
      </c>
      <c r="C12" s="98" t="s">
        <v>414</v>
      </c>
      <c r="D12" s="99" t="s">
        <v>409</v>
      </c>
      <c r="E12" s="100">
        <v>2</v>
      </c>
      <c r="F12" s="23"/>
      <c r="G12" s="23">
        <v>11000</v>
      </c>
      <c r="H12" s="23">
        <v>11000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7" t="str">
        <f t="shared" ref="A13:A15" si="1">"     "&amp;"公用经费安排的公车购置及运维费"</f>
        <v>     公用经费安排的公车购置及运维费</v>
      </c>
      <c r="B13" s="98" t="s">
        <v>415</v>
      </c>
      <c r="C13" s="98" t="s">
        <v>410</v>
      </c>
      <c r="D13" s="99" t="s">
        <v>416</v>
      </c>
      <c r="E13" s="100">
        <v>3600</v>
      </c>
      <c r="F13" s="23"/>
      <c r="G13" s="23">
        <v>31500</v>
      </c>
      <c r="H13" s="23">
        <v>31500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7" t="str">
        <f t="shared" si="1"/>
        <v>     公用经费安排的公车购置及运维费</v>
      </c>
      <c r="B14" s="98" t="s">
        <v>415</v>
      </c>
      <c r="C14" s="98" t="s">
        <v>417</v>
      </c>
      <c r="D14" s="99" t="s">
        <v>411</v>
      </c>
      <c r="E14" s="100">
        <v>5</v>
      </c>
      <c r="F14" s="23"/>
      <c r="G14" s="23">
        <v>50000</v>
      </c>
      <c r="H14" s="23">
        <v>50000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7" t="str">
        <f t="shared" si="1"/>
        <v>     公用经费安排的公车购置及运维费</v>
      </c>
      <c r="B15" s="98" t="s">
        <v>415</v>
      </c>
      <c r="C15" s="98" t="s">
        <v>418</v>
      </c>
      <c r="D15" s="99" t="s">
        <v>411</v>
      </c>
      <c r="E15" s="100">
        <v>5</v>
      </c>
      <c r="F15" s="23"/>
      <c r="G15" s="23">
        <v>30000</v>
      </c>
      <c r="H15" s="23">
        <v>30000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101" t="s">
        <v>394</v>
      </c>
      <c r="B16" s="102"/>
      <c r="C16" s="102"/>
      <c r="D16" s="102"/>
      <c r="E16" s="100"/>
      <c r="F16" s="23"/>
      <c r="G16" s="23">
        <v>296850</v>
      </c>
      <c r="H16" s="23">
        <v>296850</v>
      </c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scale="52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9"/>
      <c r="N1" s="89" t="s">
        <v>419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85" t="str">
        <f>"单位名称："&amp;"盈江县人民政府办公室"</f>
        <v>单位名称：盈江县人民政府办公室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90"/>
      <c r="N3" s="43" t="s">
        <v>27</v>
      </c>
    </row>
    <row r="4" ht="15.75" customHeight="1" spans="1:14">
      <c r="A4" s="11" t="s">
        <v>397</v>
      </c>
      <c r="B4" s="11" t="s">
        <v>420</v>
      </c>
      <c r="C4" s="11" t="s">
        <v>421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403</v>
      </c>
      <c r="G5" s="11" t="s">
        <v>404</v>
      </c>
      <c r="H5" s="11" t="s">
        <v>405</v>
      </c>
      <c r="I5" s="12" t="s">
        <v>406</v>
      </c>
      <c r="J5" s="13"/>
      <c r="K5" s="13"/>
      <c r="L5" s="13"/>
      <c r="M5" s="13"/>
      <c r="N5" s="14"/>
    </row>
    <row r="6" ht="5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4" customHeight="1" spans="1:1">
      <c r="A11" s="39" t="s">
        <v>422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showZeros="0" workbookViewId="0">
      <selection activeCell="H19" sqref="H19"/>
    </sheetView>
  </sheetViews>
  <sheetFormatPr defaultColWidth="9.14285714285714" defaultRowHeight="14.25" customHeight="1"/>
  <cols>
    <col min="1" max="1" width="24.4761904761905" customWidth="1"/>
    <col min="2" max="20" width="8.71428571428571" customWidth="1"/>
  </cols>
  <sheetData>
    <row r="1" ht="13.5" customHeight="1" spans="1:20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81" t="s">
        <v>423</v>
      </c>
    </row>
    <row r="2" ht="27.75" customHeight="1" spans="1:20">
      <c r="A2" s="64" t="str">
        <f>"2025"&amp;"年县对下转移支付预算表"</f>
        <v>2025年县对下转移支付预算表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"/>
    </row>
    <row r="3" customHeight="1" spans="1:20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7" t="str">
        <f>"单位名称："&amp;"盈江县人民政府办公室"</f>
        <v>单位名称：盈江县人民政府办公室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83"/>
    </row>
    <row r="5" ht="19.5" customHeight="1" spans="1:20">
      <c r="A5" s="70" t="s">
        <v>424</v>
      </c>
      <c r="B5" s="12" t="s">
        <v>146</v>
      </c>
      <c r="C5" s="13"/>
      <c r="D5" s="71"/>
      <c r="E5" s="58" t="s">
        <v>425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426</v>
      </c>
      <c r="E6" s="33" t="s">
        <v>427</v>
      </c>
      <c r="F6" s="33" t="s">
        <v>428</v>
      </c>
      <c r="G6" s="33" t="s">
        <v>429</v>
      </c>
      <c r="H6" s="33" t="s">
        <v>430</v>
      </c>
      <c r="I6" s="33" t="s">
        <v>431</v>
      </c>
      <c r="J6" s="33" t="s">
        <v>432</v>
      </c>
      <c r="K6" s="33" t="s">
        <v>433</v>
      </c>
      <c r="L6" s="33" t="s">
        <v>434</v>
      </c>
      <c r="M6" s="33" t="s">
        <v>435</v>
      </c>
      <c r="N6" s="33" t="s">
        <v>436</v>
      </c>
      <c r="O6" s="33" t="s">
        <v>437</v>
      </c>
      <c r="P6" s="33" t="s">
        <v>438</v>
      </c>
      <c r="Q6" s="33" t="s">
        <v>439</v>
      </c>
      <c r="R6" s="33" t="s">
        <v>440</v>
      </c>
      <c r="S6" s="33" t="s">
        <v>441</v>
      </c>
      <c r="T6" s="34" t="s">
        <v>442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443</v>
      </c>
      <c r="B8" s="78"/>
      <c r="C8" s="78"/>
      <c r="D8" s="79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1" t="s">
        <v>30</v>
      </c>
      <c r="B10" s="78"/>
      <c r="C10" s="78"/>
      <c r="D10" s="79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21" customHeight="1" spans="1:1">
      <c r="A11" s="39" t="s">
        <v>444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11805555555556" footer="0.511805555555556"/>
  <pageSetup paperSize="9" scale="9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H23" sqref="H23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1" t="s">
        <v>445</v>
      </c>
    </row>
    <row r="2" ht="28.5" customHeight="1" spans="1:10">
      <c r="A2" s="54" t="str">
        <f>"2025"&amp;"年县对下转移支付绩效目标表"</f>
        <v>2025年县对下转移支付绩效目标表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"单位名称："&amp;"盈江县人民政府办公室"</f>
        <v>单位名称：盈江县人民政府办公室</v>
      </c>
      <c r="B3" s="56"/>
      <c r="C3" s="56"/>
      <c r="D3" s="56"/>
      <c r="E3" s="56"/>
      <c r="F3" s="57"/>
      <c r="G3" s="56"/>
      <c r="H3" s="57"/>
    </row>
    <row r="4" ht="55" customHeight="1" spans="1:10">
      <c r="A4" s="34" t="s">
        <v>263</v>
      </c>
      <c r="B4" s="34" t="s">
        <v>264</v>
      </c>
      <c r="C4" s="34" t="s">
        <v>265</v>
      </c>
      <c r="D4" s="34" t="s">
        <v>266</v>
      </c>
      <c r="E4" s="34" t="s">
        <v>267</v>
      </c>
      <c r="F4" s="58" t="s">
        <v>268</v>
      </c>
      <c r="G4" s="34" t="s">
        <v>269</v>
      </c>
      <c r="H4" s="58" t="s">
        <v>270</v>
      </c>
      <c r="I4" s="58" t="s">
        <v>271</v>
      </c>
      <c r="J4" s="34" t="s">
        <v>272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32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32.7" customHeight="1" spans="1:10">
      <c r="A7" s="36"/>
      <c r="B7" s="22" t="s">
        <v>443</v>
      </c>
      <c r="C7" s="22" t="s">
        <v>443</v>
      </c>
      <c r="D7" s="22" t="s">
        <v>443</v>
      </c>
      <c r="E7" s="36" t="s">
        <v>443</v>
      </c>
      <c r="F7" s="22" t="s">
        <v>443</v>
      </c>
      <c r="G7" s="36" t="s">
        <v>443</v>
      </c>
      <c r="H7" s="22" t="s">
        <v>443</v>
      </c>
      <c r="I7" s="22" t="s">
        <v>443</v>
      </c>
      <c r="J7" s="36" t="s">
        <v>443</v>
      </c>
    </row>
    <row r="8" ht="27" customHeight="1" spans="1:1">
      <c r="A8" s="39" t="s">
        <v>446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scale="9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F27" sqref="F27"/>
    </sheetView>
  </sheetViews>
  <sheetFormatPr defaultColWidth="9.14285714285714" defaultRowHeight="12" customHeight="1" outlineLevelCol="7"/>
  <cols>
    <col min="1" max="2" width="16.9142857142857" customWidth="1"/>
    <col min="3" max="3" width="19.1428571428571" customWidth="1"/>
    <col min="4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447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31" t="str">
        <f>"单位名称："&amp;"盈江县人民政府办公室"</f>
        <v>单位名称：盈江县人民政府办公室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448</v>
      </c>
      <c r="C4" s="11" t="s">
        <v>449</v>
      </c>
      <c r="D4" s="11" t="s">
        <v>450</v>
      </c>
      <c r="E4" s="11" t="s">
        <v>451</v>
      </c>
      <c r="F4" s="46" t="s">
        <v>452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401</v>
      </c>
      <c r="G5" s="34" t="s">
        <v>453</v>
      </c>
      <c r="H5" s="34" t="s">
        <v>454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1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2"/>
      <c r="G8" s="53"/>
      <c r="H8" s="53"/>
    </row>
    <row r="9" ht="23" customHeight="1" spans="1:1">
      <c r="A9" s="39" t="s">
        <v>455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G23" sqref="G2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"单位名称："&amp;"盈江县人民政府办公室"</f>
        <v>单位名称：盈江县人民政府办公室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242</v>
      </c>
      <c r="B4" s="33" t="s">
        <v>141</v>
      </c>
      <c r="C4" s="33" t="s">
        <v>243</v>
      </c>
      <c r="D4" s="34" t="s">
        <v>142</v>
      </c>
      <c r="E4" s="34" t="s">
        <v>143</v>
      </c>
      <c r="F4" s="34" t="s">
        <v>244</v>
      </c>
      <c r="G4" s="34" t="s">
        <v>245</v>
      </c>
      <c r="H4" s="35" t="s">
        <v>30</v>
      </c>
      <c r="I4" s="35" t="s">
        <v>457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394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6" customHeight="1" spans="1:1">
      <c r="A11" s="39" t="s">
        <v>458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showZeros="0" topLeftCell="A14" workbookViewId="0">
      <selection activeCell="P11" sqref="P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"单位名称："&amp;"盈江县人民政府办公室"</f>
        <v>单位名称：盈江县人民政府办公室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243</v>
      </c>
      <c r="B4" s="10" t="s">
        <v>242</v>
      </c>
      <c r="C4" s="10" t="s">
        <v>141</v>
      </c>
      <c r="D4" s="11" t="s">
        <v>460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2857700</v>
      </c>
      <c r="F8" s="23"/>
      <c r="G8" s="23"/>
    </row>
    <row r="9" ht="52.5" customHeight="1" spans="1:7">
      <c r="A9" s="24"/>
      <c r="B9" s="22" t="s">
        <v>461</v>
      </c>
      <c r="C9" s="22" t="s">
        <v>227</v>
      </c>
      <c r="D9" s="22" t="s">
        <v>462</v>
      </c>
      <c r="E9" s="23">
        <v>150000</v>
      </c>
      <c r="F9" s="23"/>
      <c r="G9" s="23"/>
    </row>
    <row r="10" ht="52.5" customHeight="1" spans="1:7">
      <c r="A10" s="25"/>
      <c r="B10" s="22" t="s">
        <v>461</v>
      </c>
      <c r="C10" s="22" t="s">
        <v>229</v>
      </c>
      <c r="D10" s="22" t="s">
        <v>462</v>
      </c>
      <c r="E10" s="23">
        <v>120000</v>
      </c>
      <c r="F10" s="23"/>
      <c r="G10" s="23"/>
    </row>
    <row r="11" ht="52.5" customHeight="1" spans="1:7">
      <c r="A11" s="25"/>
      <c r="B11" s="22" t="s">
        <v>461</v>
      </c>
      <c r="C11" s="22" t="s">
        <v>237</v>
      </c>
      <c r="D11" s="22" t="s">
        <v>462</v>
      </c>
      <c r="E11" s="23">
        <v>20000</v>
      </c>
      <c r="F11" s="23"/>
      <c r="G11" s="23"/>
    </row>
    <row r="12" ht="52.5" customHeight="1" spans="1:7">
      <c r="A12" s="25"/>
      <c r="B12" s="22" t="s">
        <v>461</v>
      </c>
      <c r="C12" s="22" t="s">
        <v>235</v>
      </c>
      <c r="D12" s="22" t="s">
        <v>462</v>
      </c>
      <c r="E12" s="23">
        <v>3000</v>
      </c>
      <c r="F12" s="23"/>
      <c r="G12" s="23"/>
    </row>
    <row r="13" ht="52.5" customHeight="1" spans="1:7">
      <c r="A13" s="25"/>
      <c r="B13" s="22" t="s">
        <v>461</v>
      </c>
      <c r="C13" s="22" t="s">
        <v>233</v>
      </c>
      <c r="D13" s="22" t="s">
        <v>462</v>
      </c>
      <c r="E13" s="23">
        <v>7800</v>
      </c>
      <c r="F13" s="23"/>
      <c r="G13" s="23"/>
    </row>
    <row r="14" ht="52.5" customHeight="1" spans="1:7">
      <c r="A14" s="25"/>
      <c r="B14" s="22" t="s">
        <v>463</v>
      </c>
      <c r="C14" s="22" t="s">
        <v>258</v>
      </c>
      <c r="D14" s="22" t="s">
        <v>462</v>
      </c>
      <c r="E14" s="23">
        <v>660000</v>
      </c>
      <c r="F14" s="23"/>
      <c r="G14" s="23"/>
    </row>
    <row r="15" ht="52.5" customHeight="1" spans="1:7">
      <c r="A15" s="25"/>
      <c r="B15" s="22" t="s">
        <v>463</v>
      </c>
      <c r="C15" s="22" t="s">
        <v>251</v>
      </c>
      <c r="D15" s="22" t="s">
        <v>462</v>
      </c>
      <c r="E15" s="23">
        <v>50000</v>
      </c>
      <c r="F15" s="23"/>
      <c r="G15" s="23"/>
    </row>
    <row r="16" ht="52.5" customHeight="1" spans="1:7">
      <c r="A16" s="25"/>
      <c r="B16" s="22" t="s">
        <v>463</v>
      </c>
      <c r="C16" s="22" t="s">
        <v>248</v>
      </c>
      <c r="D16" s="22" t="s">
        <v>462</v>
      </c>
      <c r="E16" s="23">
        <v>121900</v>
      </c>
      <c r="F16" s="23"/>
      <c r="G16" s="23"/>
    </row>
    <row r="17" ht="52.5" customHeight="1" spans="1:7">
      <c r="A17" s="25"/>
      <c r="B17" s="22" t="s">
        <v>463</v>
      </c>
      <c r="C17" s="22" t="s">
        <v>253</v>
      </c>
      <c r="D17" s="22" t="s">
        <v>462</v>
      </c>
      <c r="E17" s="23">
        <v>125000</v>
      </c>
      <c r="F17" s="23"/>
      <c r="G17" s="23"/>
    </row>
    <row r="18" ht="52.5" customHeight="1" spans="1:7">
      <c r="A18" s="25"/>
      <c r="B18" s="22" t="s">
        <v>464</v>
      </c>
      <c r="C18" s="22" t="s">
        <v>255</v>
      </c>
      <c r="D18" s="22" t="s">
        <v>462</v>
      </c>
      <c r="E18" s="23">
        <v>1600000</v>
      </c>
      <c r="F18" s="23"/>
      <c r="G18" s="23"/>
    </row>
    <row r="19" ht="30" customHeight="1" spans="1:7">
      <c r="A19" s="26" t="s">
        <v>30</v>
      </c>
      <c r="B19" s="27" t="s">
        <v>443</v>
      </c>
      <c r="C19" s="27"/>
      <c r="D19" s="28"/>
      <c r="E19" s="23">
        <v>2857700</v>
      </c>
      <c r="F19" s="23"/>
      <c r="G19" s="23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3" width="14.8571428571429" customWidth="1"/>
    <col min="4" max="4" width="14.4285714285714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8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85" t="str">
        <f>"单位名称："&amp;"盈江县人民政府办公室"</f>
        <v>单位名称：盈江县人民政府办公室</v>
      </c>
      <c r="B3" s="85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1" t="s">
        <v>38</v>
      </c>
      <c r="J5" s="181"/>
      <c r="K5" s="181"/>
      <c r="L5" s="181"/>
      <c r="M5" s="181"/>
      <c r="N5" s="18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9" t="s">
        <v>45</v>
      </c>
      <c r="B8" s="179" t="s">
        <v>46</v>
      </c>
      <c r="C8" s="23">
        <v>11191954.28</v>
      </c>
      <c r="D8" s="23">
        <v>11191954.28</v>
      </c>
      <c r="E8" s="23">
        <v>10691954.28</v>
      </c>
      <c r="F8" s="23"/>
      <c r="G8" s="23"/>
      <c r="H8" s="23"/>
      <c r="I8" s="23">
        <v>500000</v>
      </c>
      <c r="J8" s="23"/>
      <c r="K8" s="23"/>
      <c r="L8" s="23"/>
      <c r="M8" s="23"/>
      <c r="N8" s="23">
        <v>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0"/>
      <c r="C9" s="165">
        <v>11191954.28</v>
      </c>
      <c r="D9" s="165">
        <v>11191954.28</v>
      </c>
      <c r="E9" s="165">
        <v>10691954.28</v>
      </c>
      <c r="F9" s="165"/>
      <c r="G9" s="165"/>
      <c r="H9" s="165"/>
      <c r="I9" s="165">
        <v>500000</v>
      </c>
      <c r="J9" s="165"/>
      <c r="K9" s="165"/>
      <c r="L9" s="165"/>
      <c r="M9" s="165"/>
      <c r="N9" s="165">
        <v>500000</v>
      </c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topLeftCell="A21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12" style="14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8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3" t="s">
        <v>47</v>
      </c>
      <c r="O1" s="43"/>
    </row>
    <row r="2" ht="36" customHeight="1" spans="1:15">
      <c r="A2" s="169" t="str">
        <f>"2025"&amp;"年部门支出预算表"</f>
        <v>2025年部门支出预算表</v>
      </c>
      <c r="B2" s="170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85" t="str">
        <f>"单位名称："&amp;"盈江县人民政府办公室"</f>
        <v>单位名称：盈江县人民政府办公室</v>
      </c>
      <c r="B3" s="171"/>
      <c r="C3" s="85"/>
      <c r="D3" s="85"/>
      <c r="E3" s="85"/>
      <c r="F3" s="85"/>
      <c r="G3" s="167"/>
      <c r="H3" s="167"/>
      <c r="I3" s="167"/>
      <c r="J3" s="167"/>
      <c r="K3" s="167"/>
      <c r="L3" s="167"/>
      <c r="M3" s="167"/>
      <c r="N3" s="43" t="s">
        <v>1</v>
      </c>
      <c r="O3" s="43"/>
    </row>
    <row r="4" ht="31.5" customHeight="1" spans="1:15">
      <c r="A4" s="172" t="s">
        <v>48</v>
      </c>
      <c r="B4" s="172" t="s">
        <v>49</v>
      </c>
      <c r="C4" s="172" t="s">
        <v>30</v>
      </c>
      <c r="D4" s="172" t="s">
        <v>34</v>
      </c>
      <c r="E4" s="172"/>
      <c r="F4" s="172"/>
      <c r="G4" s="172" t="s">
        <v>35</v>
      </c>
      <c r="H4" s="172" t="s">
        <v>36</v>
      </c>
      <c r="I4" s="172" t="s">
        <v>50</v>
      </c>
      <c r="J4" s="172" t="s">
        <v>51</v>
      </c>
      <c r="K4" s="172"/>
      <c r="L4" s="172"/>
      <c r="M4" s="172"/>
      <c r="N4" s="172"/>
      <c r="O4" s="172"/>
    </row>
    <row r="5" ht="63" customHeight="1" spans="1:15">
      <c r="A5" s="172"/>
      <c r="B5" s="172"/>
      <c r="C5" s="172"/>
      <c r="D5" s="172" t="s">
        <v>33</v>
      </c>
      <c r="E5" s="172" t="s">
        <v>52</v>
      </c>
      <c r="F5" s="172" t="s">
        <v>53</v>
      </c>
      <c r="G5" s="172"/>
      <c r="H5" s="172"/>
      <c r="I5" s="172"/>
      <c r="J5" s="172" t="s">
        <v>33</v>
      </c>
      <c r="K5" s="172" t="s">
        <v>54</v>
      </c>
      <c r="L5" s="172" t="s">
        <v>55</v>
      </c>
      <c r="M5" s="172" t="s">
        <v>56</v>
      </c>
      <c r="N5" s="172" t="s">
        <v>57</v>
      </c>
      <c r="O5" s="172" t="s">
        <v>58</v>
      </c>
    </row>
    <row r="6" ht="18.75" customHeight="1" spans="1:15">
      <c r="A6" s="173" t="s">
        <v>59</v>
      </c>
      <c r="B6" s="59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  <c r="H6" s="173" t="s">
        <v>66</v>
      </c>
      <c r="I6" s="173" t="s">
        <v>67</v>
      </c>
      <c r="J6" s="173" t="s">
        <v>68</v>
      </c>
      <c r="K6" s="173" t="s">
        <v>69</v>
      </c>
      <c r="L6" s="173" t="s">
        <v>70</v>
      </c>
      <c r="M6" s="173" t="s">
        <v>71</v>
      </c>
      <c r="N6" s="173" t="s">
        <v>72</v>
      </c>
      <c r="O6" s="173" t="s">
        <v>73</v>
      </c>
    </row>
    <row r="7" ht="52.5" customHeight="1" spans="1:15">
      <c r="A7" s="174" t="s">
        <v>74</v>
      </c>
      <c r="B7" s="175" t="s">
        <v>75</v>
      </c>
      <c r="C7" s="134">
        <v>9366006.52</v>
      </c>
      <c r="D7" s="134">
        <v>8866006.52</v>
      </c>
      <c r="E7" s="134">
        <v>6309106.52</v>
      </c>
      <c r="F7" s="134">
        <v>2556900</v>
      </c>
      <c r="G7" s="134"/>
      <c r="H7" s="134"/>
      <c r="I7" s="134"/>
      <c r="J7" s="134">
        <v>500000</v>
      </c>
      <c r="K7" s="134"/>
      <c r="L7" s="134"/>
      <c r="M7" s="134"/>
      <c r="N7" s="134"/>
      <c r="O7" s="134">
        <v>500000</v>
      </c>
    </row>
    <row r="8" ht="52.5" customHeight="1" spans="1:15">
      <c r="A8" s="176" t="s">
        <v>76</v>
      </c>
      <c r="B8" s="175" t="s">
        <v>77</v>
      </c>
      <c r="C8" s="134">
        <v>9357606.52</v>
      </c>
      <c r="D8" s="134">
        <v>8857606.52</v>
      </c>
      <c r="E8" s="134">
        <v>6300706.52</v>
      </c>
      <c r="F8" s="134">
        <v>2556900</v>
      </c>
      <c r="G8" s="134"/>
      <c r="H8" s="134"/>
      <c r="I8" s="134"/>
      <c r="J8" s="134">
        <v>500000</v>
      </c>
      <c r="K8" s="134"/>
      <c r="L8" s="134"/>
      <c r="M8" s="134"/>
      <c r="N8" s="134"/>
      <c r="O8" s="134">
        <v>500000</v>
      </c>
    </row>
    <row r="9" ht="52.5" customHeight="1" spans="1:15">
      <c r="A9" s="177" t="s">
        <v>78</v>
      </c>
      <c r="B9" s="175" t="s">
        <v>79</v>
      </c>
      <c r="C9" s="134">
        <v>5999906.52</v>
      </c>
      <c r="D9" s="134">
        <v>5999906.52</v>
      </c>
      <c r="E9" s="134">
        <v>5999906.52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77" t="s">
        <v>80</v>
      </c>
      <c r="B10" s="175" t="s">
        <v>81</v>
      </c>
      <c r="C10" s="134">
        <v>3357700</v>
      </c>
      <c r="D10" s="134">
        <v>2857700</v>
      </c>
      <c r="E10" s="134">
        <v>300800</v>
      </c>
      <c r="F10" s="134">
        <v>2556900</v>
      </c>
      <c r="G10" s="134"/>
      <c r="H10" s="134"/>
      <c r="I10" s="134"/>
      <c r="J10" s="134">
        <v>500000</v>
      </c>
      <c r="K10" s="134"/>
      <c r="L10" s="134"/>
      <c r="M10" s="134"/>
      <c r="N10" s="134"/>
      <c r="O10" s="134">
        <v>500000</v>
      </c>
    </row>
    <row r="11" ht="52.5" customHeight="1" spans="1:15">
      <c r="A11" s="176" t="s">
        <v>82</v>
      </c>
      <c r="B11" s="175" t="s">
        <v>83</v>
      </c>
      <c r="C11" s="134">
        <v>8400</v>
      </c>
      <c r="D11" s="134">
        <v>8400</v>
      </c>
      <c r="E11" s="134">
        <v>8400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77" t="s">
        <v>84</v>
      </c>
      <c r="B12" s="175" t="s">
        <v>79</v>
      </c>
      <c r="C12" s="134">
        <v>8400</v>
      </c>
      <c r="D12" s="134">
        <v>8400</v>
      </c>
      <c r="E12" s="134">
        <v>8400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74" t="s">
        <v>85</v>
      </c>
      <c r="B13" s="175" t="s">
        <v>86</v>
      </c>
      <c r="C13" s="134">
        <v>956909.57</v>
      </c>
      <c r="D13" s="134">
        <v>956909.57</v>
      </c>
      <c r="E13" s="134">
        <v>956909.57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76" t="s">
        <v>87</v>
      </c>
      <c r="B14" s="175" t="s">
        <v>88</v>
      </c>
      <c r="C14" s="134">
        <v>949533.38</v>
      </c>
      <c r="D14" s="134">
        <v>949533.38</v>
      </c>
      <c r="E14" s="134">
        <v>949533.38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77" t="s">
        <v>89</v>
      </c>
      <c r="B15" s="175" t="s">
        <v>90</v>
      </c>
      <c r="C15" s="134">
        <v>25000</v>
      </c>
      <c r="D15" s="134">
        <v>25000</v>
      </c>
      <c r="E15" s="134">
        <v>25000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77" t="s">
        <v>91</v>
      </c>
      <c r="B16" s="175" t="s">
        <v>92</v>
      </c>
      <c r="C16" s="134">
        <v>752219.62</v>
      </c>
      <c r="D16" s="134">
        <v>752219.62</v>
      </c>
      <c r="E16" s="134">
        <v>752219.62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77" t="s">
        <v>93</v>
      </c>
      <c r="B17" s="175" t="s">
        <v>94</v>
      </c>
      <c r="C17" s="134">
        <v>172313.76</v>
      </c>
      <c r="D17" s="134">
        <v>172313.76</v>
      </c>
      <c r="E17" s="134">
        <v>172313.76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76" t="s">
        <v>95</v>
      </c>
      <c r="B18" s="175" t="s">
        <v>96</v>
      </c>
      <c r="C18" s="134">
        <v>7376.19</v>
      </c>
      <c r="D18" s="134">
        <v>7376.19</v>
      </c>
      <c r="E18" s="134">
        <v>7376.19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77" t="s">
        <v>97</v>
      </c>
      <c r="B19" s="175" t="s">
        <v>96</v>
      </c>
      <c r="C19" s="134">
        <v>7376.19</v>
      </c>
      <c r="D19" s="134">
        <v>7376.19</v>
      </c>
      <c r="E19" s="134">
        <v>7376.19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74" t="s">
        <v>98</v>
      </c>
      <c r="B20" s="175" t="s">
        <v>99</v>
      </c>
      <c r="C20" s="134">
        <v>400911.19</v>
      </c>
      <c r="D20" s="134">
        <v>400911.19</v>
      </c>
      <c r="E20" s="134">
        <v>400911.19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76" t="s">
        <v>100</v>
      </c>
      <c r="B21" s="175" t="s">
        <v>101</v>
      </c>
      <c r="C21" s="134">
        <v>400911.19</v>
      </c>
      <c r="D21" s="134">
        <v>400911.19</v>
      </c>
      <c r="E21" s="134">
        <v>400911.19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77" t="s">
        <v>102</v>
      </c>
      <c r="B22" s="175" t="s">
        <v>103</v>
      </c>
      <c r="C22" s="134">
        <v>371408.44</v>
      </c>
      <c r="D22" s="134">
        <v>371408.44</v>
      </c>
      <c r="E22" s="134">
        <v>371408.44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77" t="s">
        <v>104</v>
      </c>
      <c r="B23" s="175" t="s">
        <v>105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77" t="s">
        <v>106</v>
      </c>
      <c r="B24" s="175" t="s">
        <v>107</v>
      </c>
      <c r="C24" s="134">
        <v>29502.75</v>
      </c>
      <c r="D24" s="134">
        <v>29502.75</v>
      </c>
      <c r="E24" s="134">
        <v>29502.75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74" t="s">
        <v>108</v>
      </c>
      <c r="B25" s="175" t="s">
        <v>109</v>
      </c>
      <c r="C25" s="134">
        <v>468127</v>
      </c>
      <c r="D25" s="134">
        <v>468127</v>
      </c>
      <c r="E25" s="134">
        <v>468127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76" t="s">
        <v>110</v>
      </c>
      <c r="B26" s="175" t="s">
        <v>111</v>
      </c>
      <c r="C26" s="134">
        <v>468127</v>
      </c>
      <c r="D26" s="134">
        <v>468127</v>
      </c>
      <c r="E26" s="134">
        <v>468127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77" t="s">
        <v>112</v>
      </c>
      <c r="B27" s="175" t="s">
        <v>113</v>
      </c>
      <c r="C27" s="134">
        <v>468127</v>
      </c>
      <c r="D27" s="134">
        <v>468127</v>
      </c>
      <c r="E27" s="134">
        <v>468127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30" customHeight="1" spans="1:15">
      <c r="A28" s="173" t="s">
        <v>30</v>
      </c>
      <c r="B28" s="59"/>
      <c r="C28" s="134">
        <v>11191954.28</v>
      </c>
      <c r="D28" s="134">
        <v>10691954.28</v>
      </c>
      <c r="E28" s="134">
        <v>8135054.28</v>
      </c>
      <c r="F28" s="134">
        <v>2556900</v>
      </c>
      <c r="G28" s="134"/>
      <c r="H28" s="134"/>
      <c r="I28" s="134"/>
      <c r="J28" s="134">
        <v>500000</v>
      </c>
      <c r="K28" s="134"/>
      <c r="L28" s="134"/>
      <c r="M28" s="134"/>
      <c r="N28" s="134"/>
      <c r="O28" s="134">
        <v>500000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scale="5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2" sqref="A2:D2"/>
    </sheetView>
  </sheetViews>
  <sheetFormatPr defaultColWidth="9.14285714285714" defaultRowHeight="14.25" customHeight="1" outlineLevelCol="3"/>
  <cols>
    <col min="1" max="1" width="34.7142857142857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59"/>
      <c r="B1" s="159"/>
      <c r="C1" s="159"/>
      <c r="D1" s="89" t="s">
        <v>114</v>
      </c>
    </row>
    <row r="2" ht="30.75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18.75" customHeight="1" spans="1:4">
      <c r="A3" s="85" t="str">
        <f>"单位名称："&amp;"盈江县人民政府办公室"</f>
        <v>单位名称：盈江县人民政府办公室</v>
      </c>
      <c r="B3" s="161"/>
      <c r="C3" s="161"/>
      <c r="D3" s="90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0" t="s">
        <v>117</v>
      </c>
      <c r="B5" s="11" t="s">
        <v>5</v>
      </c>
      <c r="C5" s="70" t="s">
        <v>118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6" t="s">
        <v>119</v>
      </c>
      <c r="B7" s="23">
        <v>10691954.28</v>
      </c>
      <c r="C7" s="86" t="s">
        <v>120</v>
      </c>
      <c r="D7" s="23">
        <v>10691954.28</v>
      </c>
    </row>
    <row r="8" ht="19.5" customHeight="1" spans="1:4">
      <c r="A8" s="86" t="s">
        <v>121</v>
      </c>
      <c r="B8" s="23">
        <v>10691954.28</v>
      </c>
      <c r="C8" s="162" t="str">
        <f>"（"&amp;"一"&amp;"）"&amp;"一般公共服务支出"</f>
        <v>（一）一般公共服务支出</v>
      </c>
      <c r="D8" s="23">
        <v>8866006.52</v>
      </c>
    </row>
    <row r="9" ht="19.5" customHeight="1" spans="1:4">
      <c r="A9" s="163" t="s">
        <v>122</v>
      </c>
      <c r="B9" s="23"/>
      <c r="C9" s="162" t="str">
        <f>"（"&amp;"二"&amp;"）"&amp;"社会保障和就业支出"</f>
        <v>（二）社会保障和就业支出</v>
      </c>
      <c r="D9" s="23">
        <v>956909.57</v>
      </c>
    </row>
    <row r="10" ht="19.5" customHeight="1" spans="1:4">
      <c r="A10" s="163" t="s">
        <v>123</v>
      </c>
      <c r="B10" s="23"/>
      <c r="C10" s="162" t="str">
        <f>"（"&amp;"三"&amp;"）"&amp;"卫生健康支出"</f>
        <v>（三）卫生健康支出</v>
      </c>
      <c r="D10" s="23">
        <v>400911.19</v>
      </c>
    </row>
    <row r="11" ht="19.5" customHeight="1" spans="1:4">
      <c r="A11" s="163" t="s">
        <v>124</v>
      </c>
      <c r="B11" s="23"/>
      <c r="C11" s="162" t="str">
        <f>"（"&amp;"四"&amp;"）"&amp;"住房保障支出"</f>
        <v>（四）住房保障支出</v>
      </c>
      <c r="D11" s="23">
        <v>468127</v>
      </c>
    </row>
    <row r="12" ht="19.5" customHeight="1" spans="1:4">
      <c r="A12" s="163" t="s">
        <v>121</v>
      </c>
      <c r="B12" s="23"/>
      <c r="C12" s="162"/>
      <c r="D12" s="23"/>
    </row>
    <row r="13" ht="19.5" customHeight="1" spans="1:4">
      <c r="A13" s="163" t="s">
        <v>122</v>
      </c>
      <c r="B13" s="23"/>
      <c r="C13" s="162"/>
      <c r="D13" s="23"/>
    </row>
    <row r="14" ht="19.5" customHeight="1" spans="1:4">
      <c r="A14" s="163" t="s">
        <v>123</v>
      </c>
      <c r="B14" s="23"/>
      <c r="C14" s="162"/>
      <c r="D14" s="23"/>
    </row>
    <row r="15" ht="19.5" customHeight="1" spans="1:4">
      <c r="A15" s="164"/>
      <c r="B15" s="23"/>
      <c r="C15" s="162"/>
      <c r="D15" s="23"/>
    </row>
    <row r="16" ht="19.5" customHeight="1" spans="1:4">
      <c r="A16" s="164"/>
      <c r="B16" s="23"/>
      <c r="C16" s="162"/>
      <c r="D16" s="23"/>
    </row>
    <row r="17" ht="19.5" customHeight="1" spans="1:4">
      <c r="A17" s="164"/>
      <c r="B17" s="23"/>
      <c r="C17" s="162"/>
      <c r="D17" s="23"/>
    </row>
    <row r="18" ht="19.5" customHeight="1" spans="1:4">
      <c r="A18" s="164"/>
      <c r="B18" s="23"/>
      <c r="C18" s="162"/>
      <c r="D18" s="23"/>
    </row>
    <row r="19" ht="19.5" customHeight="1" spans="1:4">
      <c r="A19" s="164"/>
      <c r="B19" s="23"/>
      <c r="C19" s="162"/>
      <c r="D19" s="23"/>
    </row>
    <row r="20" ht="19.5" customHeight="1" spans="1:4">
      <c r="A20" s="86"/>
      <c r="B20" s="23"/>
      <c r="C20" s="162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62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63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62"/>
      <c r="B30" s="23"/>
      <c r="C30" s="86"/>
      <c r="D30" s="23"/>
    </row>
    <row r="31" ht="18" customHeight="1" spans="1:4">
      <c r="A31" s="162"/>
      <c r="B31" s="23"/>
      <c r="C31" s="86"/>
      <c r="D31" s="23"/>
    </row>
    <row r="32" ht="18" customHeight="1" spans="1:4">
      <c r="A32" s="162"/>
      <c r="B32" s="23"/>
      <c r="C32" s="163"/>
      <c r="D32" s="23"/>
    </row>
    <row r="33" ht="18" customHeight="1" spans="1:4">
      <c r="A33" s="162"/>
      <c r="B33" s="23"/>
      <c r="C33" s="163"/>
      <c r="D33" s="23"/>
    </row>
    <row r="34" ht="19.5" customHeight="1" spans="1:4">
      <c r="A34" s="162"/>
      <c r="B34" s="165"/>
      <c r="C34" s="86"/>
      <c r="D34" s="165"/>
    </row>
    <row r="35" ht="19.5" customHeight="1" spans="1:4">
      <c r="A35" s="162"/>
      <c r="B35" s="23"/>
      <c r="C35" s="86" t="s">
        <v>125</v>
      </c>
      <c r="D35" s="23"/>
    </row>
    <row r="36" ht="19.5" customHeight="1" spans="1:4">
      <c r="A36" s="166" t="s">
        <v>24</v>
      </c>
      <c r="B36" s="23">
        <v>10691954.28</v>
      </c>
      <c r="C36" s="166" t="s">
        <v>25</v>
      </c>
      <c r="D36" s="23">
        <v>10691954.28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showZeros="0" topLeftCell="A5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24.6285714285714" style="149" customWidth="1"/>
    <col min="3" max="7" width="19.2857142857143" customWidth="1"/>
  </cols>
  <sheetData>
    <row r="1" ht="18.75" customHeight="1" spans="1:7">
      <c r="A1" s="122"/>
      <c r="B1" s="150"/>
      <c r="C1" s="122"/>
      <c r="D1" s="122"/>
      <c r="E1" s="122"/>
      <c r="F1" s="122"/>
      <c r="G1" s="127" t="s">
        <v>126</v>
      </c>
    </row>
    <row r="2" ht="33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25" customHeight="1" spans="1:7">
      <c r="A3" s="129" t="str">
        <f>"单位名称："&amp;"盈江县人民政府办公室"</f>
        <v>单位名称：盈江县人民政府办公室</v>
      </c>
      <c r="B3" s="129"/>
      <c r="C3" s="152"/>
      <c r="D3" s="122"/>
      <c r="E3" s="122"/>
      <c r="F3" s="122"/>
      <c r="G3" s="127" t="s">
        <v>1</v>
      </c>
    </row>
    <row r="4" ht="25" customHeight="1" spans="1:7">
      <c r="A4" s="153" t="s">
        <v>127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2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128</v>
      </c>
      <c r="F5" s="153" t="s">
        <v>129</v>
      </c>
      <c r="G5" s="153"/>
    </row>
    <row r="6" ht="2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25" customHeight="1" spans="1:7">
      <c r="A7" s="154" t="s">
        <v>74</v>
      </c>
      <c r="B7" s="155" t="s">
        <v>75</v>
      </c>
      <c r="C7" s="156">
        <v>8866006.52</v>
      </c>
      <c r="D7" s="156">
        <v>6309106.52</v>
      </c>
      <c r="E7" s="156">
        <v>4837149</v>
      </c>
      <c r="F7" s="156">
        <v>1471957.52</v>
      </c>
      <c r="G7" s="156">
        <v>2556900</v>
      </c>
    </row>
    <row r="8" ht="25" customHeight="1" outlineLevel="1" spans="1:7">
      <c r="A8" s="157" t="s">
        <v>76</v>
      </c>
      <c r="B8" s="155" t="s">
        <v>77</v>
      </c>
      <c r="C8" s="156">
        <v>8857606.52</v>
      </c>
      <c r="D8" s="156">
        <v>6300706.52</v>
      </c>
      <c r="E8" s="156">
        <v>4828749</v>
      </c>
      <c r="F8" s="156">
        <v>1471957.52</v>
      </c>
      <c r="G8" s="156">
        <v>2556900</v>
      </c>
    </row>
    <row r="9" ht="25" customHeight="1" outlineLevel="2" spans="1:7">
      <c r="A9" s="158" t="s">
        <v>78</v>
      </c>
      <c r="B9" s="155" t="s">
        <v>79</v>
      </c>
      <c r="C9" s="156">
        <v>5999906.52</v>
      </c>
      <c r="D9" s="156">
        <v>5999906.52</v>
      </c>
      <c r="E9" s="156">
        <v>4828749</v>
      </c>
      <c r="F9" s="156">
        <v>1171157.52</v>
      </c>
      <c r="G9" s="156"/>
    </row>
    <row r="10" ht="25" customHeight="1" outlineLevel="2" spans="1:7">
      <c r="A10" s="158" t="s">
        <v>80</v>
      </c>
      <c r="B10" s="155" t="s">
        <v>81</v>
      </c>
      <c r="C10" s="156">
        <v>2857700</v>
      </c>
      <c r="D10" s="156">
        <v>300800</v>
      </c>
      <c r="E10" s="156"/>
      <c r="F10" s="156">
        <v>300800</v>
      </c>
      <c r="G10" s="156">
        <v>2556900</v>
      </c>
    </row>
    <row r="11" ht="25" customHeight="1" outlineLevel="1" spans="1:7">
      <c r="A11" s="157" t="s">
        <v>82</v>
      </c>
      <c r="B11" s="155" t="s">
        <v>83</v>
      </c>
      <c r="C11" s="156">
        <v>8400</v>
      </c>
      <c r="D11" s="156">
        <v>8400</v>
      </c>
      <c r="E11" s="156">
        <v>8400</v>
      </c>
      <c r="F11" s="156"/>
      <c r="G11" s="156"/>
    </row>
    <row r="12" ht="25" customHeight="1" outlineLevel="2" spans="1:7">
      <c r="A12" s="158" t="s">
        <v>84</v>
      </c>
      <c r="B12" s="155" t="s">
        <v>79</v>
      </c>
      <c r="C12" s="156">
        <v>8400</v>
      </c>
      <c r="D12" s="156">
        <v>8400</v>
      </c>
      <c r="E12" s="156">
        <v>8400</v>
      </c>
      <c r="F12" s="156"/>
      <c r="G12" s="156"/>
    </row>
    <row r="13" ht="25" customHeight="1" spans="1:7">
      <c r="A13" s="154" t="s">
        <v>85</v>
      </c>
      <c r="B13" s="155" t="s">
        <v>86</v>
      </c>
      <c r="C13" s="156">
        <v>956909.57</v>
      </c>
      <c r="D13" s="156">
        <v>956909.57</v>
      </c>
      <c r="E13" s="156">
        <v>931909.57</v>
      </c>
      <c r="F13" s="156">
        <v>25000</v>
      </c>
      <c r="G13" s="156"/>
    </row>
    <row r="14" ht="25" customHeight="1" outlineLevel="1" spans="1:7">
      <c r="A14" s="157" t="s">
        <v>87</v>
      </c>
      <c r="B14" s="155" t="s">
        <v>88</v>
      </c>
      <c r="C14" s="156">
        <v>949533.38</v>
      </c>
      <c r="D14" s="156">
        <v>949533.38</v>
      </c>
      <c r="E14" s="156">
        <v>924533.38</v>
      </c>
      <c r="F14" s="156">
        <v>25000</v>
      </c>
      <c r="G14" s="156"/>
    </row>
    <row r="15" ht="25" customHeight="1" outlineLevel="2" spans="1:7">
      <c r="A15" s="158" t="s">
        <v>89</v>
      </c>
      <c r="B15" s="155" t="s">
        <v>90</v>
      </c>
      <c r="C15" s="156">
        <v>25000</v>
      </c>
      <c r="D15" s="156">
        <v>25000</v>
      </c>
      <c r="E15" s="156"/>
      <c r="F15" s="156">
        <v>25000</v>
      </c>
      <c r="G15" s="156"/>
    </row>
    <row r="16" ht="25" customHeight="1" outlineLevel="2" spans="1:7">
      <c r="A16" s="158" t="s">
        <v>91</v>
      </c>
      <c r="B16" s="155" t="s">
        <v>92</v>
      </c>
      <c r="C16" s="156">
        <v>752219.62</v>
      </c>
      <c r="D16" s="156">
        <v>752219.62</v>
      </c>
      <c r="E16" s="156">
        <v>752219.62</v>
      </c>
      <c r="F16" s="156"/>
      <c r="G16" s="156"/>
    </row>
    <row r="17" ht="25" customHeight="1" outlineLevel="2" spans="1:7">
      <c r="A17" s="158" t="s">
        <v>93</v>
      </c>
      <c r="B17" s="155" t="s">
        <v>94</v>
      </c>
      <c r="C17" s="156">
        <v>172313.76</v>
      </c>
      <c r="D17" s="156">
        <v>172313.76</v>
      </c>
      <c r="E17" s="156">
        <v>172313.76</v>
      </c>
      <c r="F17" s="156"/>
      <c r="G17" s="156"/>
    </row>
    <row r="18" ht="25" customHeight="1" outlineLevel="1" spans="1:7">
      <c r="A18" s="157" t="s">
        <v>95</v>
      </c>
      <c r="B18" s="155" t="s">
        <v>96</v>
      </c>
      <c r="C18" s="156">
        <v>7376.19</v>
      </c>
      <c r="D18" s="156">
        <v>7376.19</v>
      </c>
      <c r="E18" s="156">
        <v>7376.19</v>
      </c>
      <c r="F18" s="156"/>
      <c r="G18" s="156"/>
    </row>
    <row r="19" ht="25" customHeight="1" outlineLevel="2" spans="1:7">
      <c r="A19" s="158" t="s">
        <v>97</v>
      </c>
      <c r="B19" s="155" t="s">
        <v>96</v>
      </c>
      <c r="C19" s="156">
        <v>7376.19</v>
      </c>
      <c r="D19" s="156">
        <v>7376.19</v>
      </c>
      <c r="E19" s="156">
        <v>7376.19</v>
      </c>
      <c r="F19" s="156"/>
      <c r="G19" s="156"/>
    </row>
    <row r="20" ht="25" customHeight="1" spans="1:7">
      <c r="A20" s="154" t="s">
        <v>98</v>
      </c>
      <c r="B20" s="155" t="s">
        <v>99</v>
      </c>
      <c r="C20" s="156">
        <v>400911.19</v>
      </c>
      <c r="D20" s="156">
        <v>400911.19</v>
      </c>
      <c r="E20" s="156">
        <v>400911.19</v>
      </c>
      <c r="F20" s="156"/>
      <c r="G20" s="156"/>
    </row>
    <row r="21" ht="25" customHeight="1" outlineLevel="1" spans="1:7">
      <c r="A21" s="157" t="s">
        <v>100</v>
      </c>
      <c r="B21" s="155" t="s">
        <v>101</v>
      </c>
      <c r="C21" s="156">
        <v>400911.19</v>
      </c>
      <c r="D21" s="156">
        <v>400911.19</v>
      </c>
      <c r="E21" s="156">
        <v>400911.19</v>
      </c>
      <c r="F21" s="156"/>
      <c r="G21" s="156"/>
    </row>
    <row r="22" ht="25" customHeight="1" outlineLevel="2" spans="1:7">
      <c r="A22" s="158" t="s">
        <v>102</v>
      </c>
      <c r="B22" s="155" t="s">
        <v>103</v>
      </c>
      <c r="C22" s="156">
        <v>371408.44</v>
      </c>
      <c r="D22" s="156">
        <v>371408.44</v>
      </c>
      <c r="E22" s="156">
        <v>371408.44</v>
      </c>
      <c r="F22" s="156"/>
      <c r="G22" s="156"/>
    </row>
    <row r="23" ht="25" customHeight="1" outlineLevel="2" spans="1:7">
      <c r="A23" s="158" t="s">
        <v>106</v>
      </c>
      <c r="B23" s="155" t="s">
        <v>107</v>
      </c>
      <c r="C23" s="156">
        <v>29502.75</v>
      </c>
      <c r="D23" s="156">
        <v>29502.75</v>
      </c>
      <c r="E23" s="156">
        <v>29502.75</v>
      </c>
      <c r="F23" s="156"/>
      <c r="G23" s="156"/>
    </row>
    <row r="24" ht="25" customHeight="1" spans="1:7">
      <c r="A24" s="154" t="s">
        <v>108</v>
      </c>
      <c r="B24" s="155" t="s">
        <v>109</v>
      </c>
      <c r="C24" s="156">
        <v>468127</v>
      </c>
      <c r="D24" s="156">
        <v>468127</v>
      </c>
      <c r="E24" s="156">
        <v>468127</v>
      </c>
      <c r="F24" s="156"/>
      <c r="G24" s="156"/>
    </row>
    <row r="25" ht="25" customHeight="1" outlineLevel="1" spans="1:7">
      <c r="A25" s="157" t="s">
        <v>110</v>
      </c>
      <c r="B25" s="155" t="s">
        <v>111</v>
      </c>
      <c r="C25" s="156">
        <v>468127</v>
      </c>
      <c r="D25" s="156">
        <v>468127</v>
      </c>
      <c r="E25" s="156">
        <v>468127</v>
      </c>
      <c r="F25" s="156"/>
      <c r="G25" s="156"/>
    </row>
    <row r="26" ht="25" customHeight="1" outlineLevel="2" spans="1:7">
      <c r="A26" s="158" t="s">
        <v>112</v>
      </c>
      <c r="B26" s="155" t="s">
        <v>113</v>
      </c>
      <c r="C26" s="156">
        <v>468127</v>
      </c>
      <c r="D26" s="156">
        <v>468127</v>
      </c>
      <c r="E26" s="156">
        <v>468127</v>
      </c>
      <c r="F26" s="156"/>
      <c r="G26" s="156"/>
    </row>
    <row r="27" ht="25" customHeight="1" spans="1:7">
      <c r="A27" s="153" t="s">
        <v>30</v>
      </c>
      <c r="B27" s="153"/>
      <c r="C27" s="156">
        <v>10691954.28</v>
      </c>
      <c r="D27" s="156">
        <v>8135054.28</v>
      </c>
      <c r="E27" s="156">
        <v>6638096.76</v>
      </c>
      <c r="F27" s="156">
        <v>1496957.52</v>
      </c>
      <c r="G27" s="156">
        <v>2556900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11805555555556" footer="0.511805555555556"/>
  <pageSetup paperSize="9" scale="8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130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"单位名称："&amp;"盈江县人民政府办公室"</f>
        <v>单位名称：盈江县人民政府办公室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131</v>
      </c>
      <c r="B4" s="70" t="s">
        <v>132</v>
      </c>
      <c r="C4" s="12" t="s">
        <v>133</v>
      </c>
      <c r="D4" s="13"/>
      <c r="E4" s="14"/>
      <c r="F4" s="70" t="s">
        <v>134</v>
      </c>
    </row>
    <row r="5" ht="19.5" customHeight="1" spans="1:6">
      <c r="A5" s="18"/>
      <c r="B5" s="72"/>
      <c r="C5" s="35" t="s">
        <v>33</v>
      </c>
      <c r="D5" s="35" t="s">
        <v>135</v>
      </c>
      <c r="E5" s="35" t="s">
        <v>136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f>B7+C7+F7</f>
        <v>360000</v>
      </c>
      <c r="B7" s="147">
        <v>40000</v>
      </c>
      <c r="C7" s="148">
        <f>D7+E7</f>
        <v>290000</v>
      </c>
      <c r="D7" s="147"/>
      <c r="E7" s="147">
        <v>290000</v>
      </c>
      <c r="F7" s="147">
        <v>30000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0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.7142857142857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2.1428571428571" customWidth="1"/>
    <col min="19" max="22" width="4.71428571428571" customWidth="1"/>
    <col min="23" max="23" width="11.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137</v>
      </c>
      <c r="U1" s="139"/>
      <c r="V1" s="139"/>
      <c r="W1" s="139"/>
    </row>
    <row r="2" ht="45.75" customHeight="1" spans="1:23">
      <c r="A2" s="136" t="s">
        <v>138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39" t="str">
        <f>"单位名称："&amp;"盈江县人民政府办公室"</f>
        <v>单位名称：盈江县人民政府办公室</v>
      </c>
      <c r="B3" s="39"/>
      <c r="C3" s="39"/>
      <c r="D3" s="39"/>
      <c r="E3" s="39"/>
      <c r="F3" s="39"/>
      <c r="G3" s="39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139</v>
      </c>
      <c r="B4" s="137" t="s">
        <v>140</v>
      </c>
      <c r="C4" s="137" t="s">
        <v>141</v>
      </c>
      <c r="D4" s="137" t="s">
        <v>142</v>
      </c>
      <c r="E4" s="137" t="s">
        <v>143</v>
      </c>
      <c r="F4" s="137" t="s">
        <v>144</v>
      </c>
      <c r="G4" s="137" t="s">
        <v>145</v>
      </c>
      <c r="H4" s="137" t="s">
        <v>146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147</v>
      </c>
      <c r="I5" s="137" t="s">
        <v>34</v>
      </c>
      <c r="J5" s="137" t="s">
        <v>148</v>
      </c>
      <c r="K5" s="137" t="s">
        <v>149</v>
      </c>
      <c r="L5" s="137" t="s">
        <v>150</v>
      </c>
      <c r="M5" s="137" t="s">
        <v>151</v>
      </c>
      <c r="N5" s="137" t="s">
        <v>152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153</v>
      </c>
      <c r="J6" s="137" t="s">
        <v>148</v>
      </c>
      <c r="K6" s="137" t="s">
        <v>149</v>
      </c>
      <c r="L6" s="137" t="s">
        <v>150</v>
      </c>
      <c r="M6" s="137" t="s">
        <v>151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108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154</v>
      </c>
      <c r="Q8" s="137" t="s">
        <v>155</v>
      </c>
      <c r="R8" s="137" t="s">
        <v>156</v>
      </c>
      <c r="S8" s="137" t="s">
        <v>157</v>
      </c>
      <c r="T8" s="137" t="s">
        <v>158</v>
      </c>
      <c r="U8" s="137" t="s">
        <v>159</v>
      </c>
      <c r="V8" s="137" t="s">
        <v>160</v>
      </c>
      <c r="W8" s="137" t="s">
        <v>161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8635054.28</v>
      </c>
      <c r="I9" s="134">
        <v>8135054.28</v>
      </c>
      <c r="J9" s="134"/>
      <c r="K9" s="134"/>
      <c r="L9" s="134">
        <v>8135054.28</v>
      </c>
      <c r="M9" s="134"/>
      <c r="N9" s="134"/>
      <c r="O9" s="134"/>
      <c r="P9" s="134"/>
      <c r="Q9" s="134"/>
      <c r="R9" s="134">
        <v>500000</v>
      </c>
      <c r="S9" s="134"/>
      <c r="T9" s="134"/>
      <c r="U9" s="134"/>
      <c r="V9" s="134"/>
      <c r="W9" s="134">
        <v>500000</v>
      </c>
    </row>
    <row r="10" ht="53.25" customHeight="1" outlineLevel="1" spans="1:23">
      <c r="A10" s="132" t="s">
        <v>46</v>
      </c>
      <c r="B10" s="132" t="s">
        <v>162</v>
      </c>
      <c r="C10" s="132" t="s">
        <v>163</v>
      </c>
      <c r="D10" s="132" t="s">
        <v>78</v>
      </c>
      <c r="E10" s="132" t="s">
        <v>79</v>
      </c>
      <c r="F10" s="132" t="s">
        <v>164</v>
      </c>
      <c r="G10" s="132" t="s">
        <v>165</v>
      </c>
      <c r="H10" s="134">
        <v>1712556</v>
      </c>
      <c r="I10" s="134">
        <v>1712556</v>
      </c>
      <c r="J10" s="134"/>
      <c r="K10" s="134"/>
      <c r="L10" s="134">
        <v>1712556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162</v>
      </c>
      <c r="C11" s="132" t="s">
        <v>163</v>
      </c>
      <c r="D11" s="132" t="s">
        <v>78</v>
      </c>
      <c r="E11" s="132" t="s">
        <v>79</v>
      </c>
      <c r="F11" s="132" t="s">
        <v>166</v>
      </c>
      <c r="G11" s="132" t="s">
        <v>167</v>
      </c>
      <c r="H11" s="134">
        <v>2185920</v>
      </c>
      <c r="I11" s="134">
        <v>2185920</v>
      </c>
      <c r="J11" s="134"/>
      <c r="K11" s="134"/>
      <c r="L11" s="134">
        <v>2185920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162</v>
      </c>
      <c r="C12" s="132" t="s">
        <v>163</v>
      </c>
      <c r="D12" s="132" t="s">
        <v>78</v>
      </c>
      <c r="E12" s="132" t="s">
        <v>79</v>
      </c>
      <c r="F12" s="132" t="s">
        <v>168</v>
      </c>
      <c r="G12" s="132" t="s">
        <v>169</v>
      </c>
      <c r="H12" s="134">
        <v>142713</v>
      </c>
      <c r="I12" s="134">
        <v>142713</v>
      </c>
      <c r="J12" s="134"/>
      <c r="K12" s="134"/>
      <c r="L12" s="134">
        <v>142713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170</v>
      </c>
      <c r="C13" s="132" t="s">
        <v>171</v>
      </c>
      <c r="D13" s="132" t="s">
        <v>78</v>
      </c>
      <c r="E13" s="132" t="s">
        <v>79</v>
      </c>
      <c r="F13" s="132" t="s">
        <v>168</v>
      </c>
      <c r="G13" s="132" t="s">
        <v>169</v>
      </c>
      <c r="H13" s="134">
        <v>727560</v>
      </c>
      <c r="I13" s="134">
        <v>727560</v>
      </c>
      <c r="J13" s="134"/>
      <c r="K13" s="134"/>
      <c r="L13" s="134">
        <v>727560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172</v>
      </c>
      <c r="C14" s="132" t="s">
        <v>173</v>
      </c>
      <c r="D14" s="132" t="s">
        <v>91</v>
      </c>
      <c r="E14" s="132" t="s">
        <v>92</v>
      </c>
      <c r="F14" s="132" t="s">
        <v>174</v>
      </c>
      <c r="G14" s="132" t="s">
        <v>175</v>
      </c>
      <c r="H14" s="134">
        <v>752219.62</v>
      </c>
      <c r="I14" s="134">
        <v>752219.62</v>
      </c>
      <c r="J14" s="134"/>
      <c r="K14" s="134"/>
      <c r="L14" s="134">
        <v>752219.62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172</v>
      </c>
      <c r="C15" s="132" t="s">
        <v>173</v>
      </c>
      <c r="D15" s="132" t="s">
        <v>91</v>
      </c>
      <c r="E15" s="132" t="s">
        <v>92</v>
      </c>
      <c r="F15" s="132" t="s">
        <v>174</v>
      </c>
      <c r="G15" s="132" t="s">
        <v>175</v>
      </c>
      <c r="H15" s="134"/>
      <c r="I15" s="134"/>
      <c r="J15" s="134"/>
      <c r="K15" s="134"/>
      <c r="L15" s="134"/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172</v>
      </c>
      <c r="C16" s="132" t="s">
        <v>173</v>
      </c>
      <c r="D16" s="132" t="s">
        <v>93</v>
      </c>
      <c r="E16" s="132" t="s">
        <v>94</v>
      </c>
      <c r="F16" s="132" t="s">
        <v>176</v>
      </c>
      <c r="G16" s="132" t="s">
        <v>177</v>
      </c>
      <c r="H16" s="134">
        <v>172313.76</v>
      </c>
      <c r="I16" s="134">
        <v>172313.76</v>
      </c>
      <c r="J16" s="134"/>
      <c r="K16" s="134"/>
      <c r="L16" s="134">
        <v>172313.76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172</v>
      </c>
      <c r="C17" s="132" t="s">
        <v>173</v>
      </c>
      <c r="D17" s="132" t="s">
        <v>102</v>
      </c>
      <c r="E17" s="132" t="s">
        <v>103</v>
      </c>
      <c r="F17" s="132" t="s">
        <v>178</v>
      </c>
      <c r="G17" s="132" t="s">
        <v>179</v>
      </c>
      <c r="H17" s="134">
        <v>352602.95</v>
      </c>
      <c r="I17" s="134">
        <v>352602.95</v>
      </c>
      <c r="J17" s="134"/>
      <c r="K17" s="134"/>
      <c r="L17" s="134">
        <v>352602.95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172</v>
      </c>
      <c r="C18" s="132" t="s">
        <v>173</v>
      </c>
      <c r="D18" s="132" t="s">
        <v>106</v>
      </c>
      <c r="E18" s="132" t="s">
        <v>107</v>
      </c>
      <c r="F18" s="132" t="s">
        <v>180</v>
      </c>
      <c r="G18" s="132" t="s">
        <v>181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172</v>
      </c>
      <c r="C19" s="132" t="s">
        <v>173</v>
      </c>
      <c r="D19" s="132" t="s">
        <v>106</v>
      </c>
      <c r="E19" s="132" t="s">
        <v>107</v>
      </c>
      <c r="F19" s="132" t="s">
        <v>180</v>
      </c>
      <c r="G19" s="132" t="s">
        <v>181</v>
      </c>
      <c r="H19" s="134">
        <v>9402.75</v>
      </c>
      <c r="I19" s="134">
        <v>9402.75</v>
      </c>
      <c r="J19" s="134"/>
      <c r="K19" s="134"/>
      <c r="L19" s="134">
        <v>9402.75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172</v>
      </c>
      <c r="C20" s="132" t="s">
        <v>173</v>
      </c>
      <c r="D20" s="132" t="s">
        <v>104</v>
      </c>
      <c r="E20" s="132" t="s">
        <v>105</v>
      </c>
      <c r="F20" s="132" t="s">
        <v>178</v>
      </c>
      <c r="G20" s="132" t="s">
        <v>179</v>
      </c>
      <c r="H20" s="134"/>
      <c r="I20" s="134"/>
      <c r="J20" s="134"/>
      <c r="K20" s="134"/>
      <c r="L20" s="134"/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172</v>
      </c>
      <c r="C21" s="132" t="s">
        <v>173</v>
      </c>
      <c r="D21" s="132" t="s">
        <v>102</v>
      </c>
      <c r="E21" s="132" t="s">
        <v>103</v>
      </c>
      <c r="F21" s="132" t="s">
        <v>178</v>
      </c>
      <c r="G21" s="132" t="s">
        <v>179</v>
      </c>
      <c r="H21" s="134">
        <v>18805.49</v>
      </c>
      <c r="I21" s="134">
        <v>18805.49</v>
      </c>
      <c r="J21" s="134"/>
      <c r="K21" s="134"/>
      <c r="L21" s="134">
        <v>18805.49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172</v>
      </c>
      <c r="C22" s="132" t="s">
        <v>173</v>
      </c>
      <c r="D22" s="132" t="s">
        <v>106</v>
      </c>
      <c r="E22" s="132" t="s">
        <v>107</v>
      </c>
      <c r="F22" s="132" t="s">
        <v>180</v>
      </c>
      <c r="G22" s="132" t="s">
        <v>181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172</v>
      </c>
      <c r="C23" s="132" t="s">
        <v>173</v>
      </c>
      <c r="D23" s="132" t="s">
        <v>106</v>
      </c>
      <c r="E23" s="132" t="s">
        <v>107</v>
      </c>
      <c r="F23" s="132" t="s">
        <v>180</v>
      </c>
      <c r="G23" s="132" t="s">
        <v>181</v>
      </c>
      <c r="H23" s="134">
        <v>20100</v>
      </c>
      <c r="I23" s="134">
        <v>20100</v>
      </c>
      <c r="J23" s="134"/>
      <c r="K23" s="134"/>
      <c r="L23" s="134">
        <v>20100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172</v>
      </c>
      <c r="C24" s="132" t="s">
        <v>173</v>
      </c>
      <c r="D24" s="132" t="s">
        <v>97</v>
      </c>
      <c r="E24" s="132" t="s">
        <v>96</v>
      </c>
      <c r="F24" s="132" t="s">
        <v>180</v>
      </c>
      <c r="G24" s="132" t="s">
        <v>181</v>
      </c>
      <c r="H24" s="134">
        <v>7376.19</v>
      </c>
      <c r="I24" s="134">
        <v>7376.19</v>
      </c>
      <c r="J24" s="134"/>
      <c r="K24" s="134"/>
      <c r="L24" s="134">
        <v>7376.19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172</v>
      </c>
      <c r="C25" s="132" t="s">
        <v>173</v>
      </c>
      <c r="D25" s="132" t="s">
        <v>97</v>
      </c>
      <c r="E25" s="132" t="s">
        <v>96</v>
      </c>
      <c r="F25" s="132" t="s">
        <v>180</v>
      </c>
      <c r="G25" s="132" t="s">
        <v>181</v>
      </c>
      <c r="H25" s="134"/>
      <c r="I25" s="134"/>
      <c r="J25" s="134"/>
      <c r="K25" s="134"/>
      <c r="L25" s="134"/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182</v>
      </c>
      <c r="C26" s="132" t="s">
        <v>113</v>
      </c>
      <c r="D26" s="132" t="s">
        <v>112</v>
      </c>
      <c r="E26" s="132" t="s">
        <v>113</v>
      </c>
      <c r="F26" s="132" t="s">
        <v>183</v>
      </c>
      <c r="G26" s="132" t="s">
        <v>113</v>
      </c>
      <c r="H26" s="134">
        <v>468127</v>
      </c>
      <c r="I26" s="134">
        <v>468127</v>
      </c>
      <c r="J26" s="134"/>
      <c r="K26" s="134"/>
      <c r="L26" s="134">
        <v>468127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184</v>
      </c>
      <c r="C27" s="132" t="s">
        <v>185</v>
      </c>
      <c r="D27" s="132" t="s">
        <v>78</v>
      </c>
      <c r="E27" s="132" t="s">
        <v>79</v>
      </c>
      <c r="F27" s="132" t="s">
        <v>186</v>
      </c>
      <c r="G27" s="132" t="s">
        <v>187</v>
      </c>
      <c r="H27" s="134">
        <v>76000</v>
      </c>
      <c r="I27" s="134">
        <v>76000</v>
      </c>
      <c r="J27" s="134"/>
      <c r="K27" s="134"/>
      <c r="L27" s="134">
        <v>76000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184</v>
      </c>
      <c r="C28" s="132" t="s">
        <v>185</v>
      </c>
      <c r="D28" s="132" t="s">
        <v>78</v>
      </c>
      <c r="E28" s="132" t="s">
        <v>79</v>
      </c>
      <c r="F28" s="132" t="s">
        <v>188</v>
      </c>
      <c r="G28" s="132" t="s">
        <v>189</v>
      </c>
      <c r="H28" s="134">
        <v>50000</v>
      </c>
      <c r="I28" s="134">
        <v>50000</v>
      </c>
      <c r="J28" s="134"/>
      <c r="K28" s="134"/>
      <c r="L28" s="134">
        <v>50000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184</v>
      </c>
      <c r="C29" s="132" t="s">
        <v>185</v>
      </c>
      <c r="D29" s="132" t="s">
        <v>78</v>
      </c>
      <c r="E29" s="132" t="s">
        <v>79</v>
      </c>
      <c r="F29" s="132" t="s">
        <v>190</v>
      </c>
      <c r="G29" s="132" t="s">
        <v>191</v>
      </c>
      <c r="H29" s="134">
        <v>250000</v>
      </c>
      <c r="I29" s="134">
        <v>250000</v>
      </c>
      <c r="J29" s="134"/>
      <c r="K29" s="134"/>
      <c r="L29" s="134">
        <v>250000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184</v>
      </c>
      <c r="C30" s="132" t="s">
        <v>185</v>
      </c>
      <c r="D30" s="132" t="s">
        <v>78</v>
      </c>
      <c r="E30" s="132" t="s">
        <v>79</v>
      </c>
      <c r="F30" s="132" t="s">
        <v>192</v>
      </c>
      <c r="G30" s="132" t="s">
        <v>193</v>
      </c>
      <c r="H30" s="134">
        <v>10000</v>
      </c>
      <c r="I30" s="134">
        <v>10000</v>
      </c>
      <c r="J30" s="134"/>
      <c r="K30" s="134"/>
      <c r="L30" s="134">
        <v>10000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194</v>
      </c>
      <c r="C31" s="132" t="s">
        <v>195</v>
      </c>
      <c r="D31" s="132" t="s">
        <v>78</v>
      </c>
      <c r="E31" s="132" t="s">
        <v>79</v>
      </c>
      <c r="F31" s="132" t="s">
        <v>196</v>
      </c>
      <c r="G31" s="132" t="s">
        <v>134</v>
      </c>
      <c r="H31" s="134">
        <v>10000</v>
      </c>
      <c r="I31" s="134">
        <v>10000</v>
      </c>
      <c r="J31" s="134"/>
      <c r="K31" s="134"/>
      <c r="L31" s="134">
        <v>10000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184</v>
      </c>
      <c r="C32" s="132" t="s">
        <v>185</v>
      </c>
      <c r="D32" s="132" t="s">
        <v>78</v>
      </c>
      <c r="E32" s="132" t="s">
        <v>79</v>
      </c>
      <c r="F32" s="132" t="s">
        <v>197</v>
      </c>
      <c r="G32" s="132" t="s">
        <v>198</v>
      </c>
      <c r="H32" s="134">
        <v>10000</v>
      </c>
      <c r="I32" s="134">
        <v>10000</v>
      </c>
      <c r="J32" s="134"/>
      <c r="K32" s="134"/>
      <c r="L32" s="134">
        <v>10000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184</v>
      </c>
      <c r="C33" s="132" t="s">
        <v>185</v>
      </c>
      <c r="D33" s="132" t="s">
        <v>78</v>
      </c>
      <c r="E33" s="132" t="s">
        <v>79</v>
      </c>
      <c r="F33" s="132" t="s">
        <v>199</v>
      </c>
      <c r="G33" s="132" t="s">
        <v>200</v>
      </c>
      <c r="H33" s="134">
        <v>20000</v>
      </c>
      <c r="I33" s="134">
        <v>20000</v>
      </c>
      <c r="J33" s="134"/>
      <c r="K33" s="134"/>
      <c r="L33" s="134">
        <v>20000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201</v>
      </c>
      <c r="C34" s="132" t="s">
        <v>202</v>
      </c>
      <c r="D34" s="132" t="s">
        <v>78</v>
      </c>
      <c r="E34" s="132" t="s">
        <v>79</v>
      </c>
      <c r="F34" s="132" t="s">
        <v>203</v>
      </c>
      <c r="G34" s="132" t="s">
        <v>204</v>
      </c>
      <c r="H34" s="134">
        <v>100000</v>
      </c>
      <c r="I34" s="134">
        <v>100000</v>
      </c>
      <c r="J34" s="134"/>
      <c r="K34" s="134"/>
      <c r="L34" s="134">
        <v>100000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205</v>
      </c>
      <c r="C35" s="132" t="s">
        <v>206</v>
      </c>
      <c r="D35" s="132" t="s">
        <v>78</v>
      </c>
      <c r="E35" s="132" t="s">
        <v>79</v>
      </c>
      <c r="F35" s="132" t="s">
        <v>207</v>
      </c>
      <c r="G35" s="132" t="s">
        <v>208</v>
      </c>
      <c r="H35" s="134">
        <v>140000</v>
      </c>
      <c r="I35" s="134">
        <v>140000</v>
      </c>
      <c r="J35" s="134"/>
      <c r="K35" s="134"/>
      <c r="L35" s="134">
        <v>140000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184</v>
      </c>
      <c r="C36" s="132" t="s">
        <v>185</v>
      </c>
      <c r="D36" s="132" t="s">
        <v>78</v>
      </c>
      <c r="E36" s="132" t="s">
        <v>79</v>
      </c>
      <c r="F36" s="132" t="s">
        <v>209</v>
      </c>
      <c r="G36" s="132" t="s">
        <v>210</v>
      </c>
      <c r="H36" s="134">
        <v>30000</v>
      </c>
      <c r="I36" s="134">
        <v>30000</v>
      </c>
      <c r="J36" s="134"/>
      <c r="K36" s="134"/>
      <c r="L36" s="134">
        <v>30000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211</v>
      </c>
      <c r="C37" s="132" t="s">
        <v>212</v>
      </c>
      <c r="D37" s="132" t="s">
        <v>78</v>
      </c>
      <c r="E37" s="132" t="s">
        <v>79</v>
      </c>
      <c r="F37" s="132" t="s">
        <v>213</v>
      </c>
      <c r="G37" s="132" t="s">
        <v>214</v>
      </c>
      <c r="H37" s="134">
        <v>60000</v>
      </c>
      <c r="I37" s="134">
        <v>60000</v>
      </c>
      <c r="J37" s="134"/>
      <c r="K37" s="134"/>
      <c r="L37" s="134">
        <v>60000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215</v>
      </c>
      <c r="C38" s="132" t="s">
        <v>216</v>
      </c>
      <c r="D38" s="132" t="s">
        <v>89</v>
      </c>
      <c r="E38" s="132" t="s">
        <v>90</v>
      </c>
      <c r="F38" s="132" t="s">
        <v>186</v>
      </c>
      <c r="G38" s="132" t="s">
        <v>187</v>
      </c>
      <c r="H38" s="134">
        <v>25000</v>
      </c>
      <c r="I38" s="134">
        <v>25000</v>
      </c>
      <c r="J38" s="134"/>
      <c r="K38" s="134"/>
      <c r="L38" s="134">
        <v>25000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46</v>
      </c>
      <c r="B39" s="132" t="s">
        <v>217</v>
      </c>
      <c r="C39" s="132" t="s">
        <v>204</v>
      </c>
      <c r="D39" s="132" t="s">
        <v>78</v>
      </c>
      <c r="E39" s="132" t="s">
        <v>79</v>
      </c>
      <c r="F39" s="132" t="s">
        <v>203</v>
      </c>
      <c r="G39" s="132" t="s">
        <v>204</v>
      </c>
      <c r="H39" s="134">
        <v>85757.52</v>
      </c>
      <c r="I39" s="134">
        <v>85757.52</v>
      </c>
      <c r="J39" s="134"/>
      <c r="K39" s="134"/>
      <c r="L39" s="134">
        <v>85757.52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46</v>
      </c>
      <c r="B40" s="132" t="s">
        <v>218</v>
      </c>
      <c r="C40" s="132" t="s">
        <v>219</v>
      </c>
      <c r="D40" s="132" t="s">
        <v>78</v>
      </c>
      <c r="E40" s="132" t="s">
        <v>79</v>
      </c>
      <c r="F40" s="132" t="s">
        <v>220</v>
      </c>
      <c r="G40" s="132" t="s">
        <v>221</v>
      </c>
      <c r="H40" s="134">
        <v>389400</v>
      </c>
      <c r="I40" s="134">
        <v>389400</v>
      </c>
      <c r="J40" s="134"/>
      <c r="K40" s="134"/>
      <c r="L40" s="134">
        <v>389400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46</v>
      </c>
      <c r="B41" s="132" t="s">
        <v>222</v>
      </c>
      <c r="C41" s="132" t="s">
        <v>223</v>
      </c>
      <c r="D41" s="132" t="s">
        <v>84</v>
      </c>
      <c r="E41" s="132" t="s">
        <v>79</v>
      </c>
      <c r="F41" s="132" t="s">
        <v>213</v>
      </c>
      <c r="G41" s="132" t="s">
        <v>214</v>
      </c>
      <c r="H41" s="134">
        <v>3600</v>
      </c>
      <c r="I41" s="134">
        <v>3600</v>
      </c>
      <c r="J41" s="134"/>
      <c r="K41" s="134"/>
      <c r="L41" s="134">
        <v>3600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46</v>
      </c>
      <c r="B42" s="132" t="s">
        <v>224</v>
      </c>
      <c r="C42" s="132" t="s">
        <v>225</v>
      </c>
      <c r="D42" s="132" t="s">
        <v>84</v>
      </c>
      <c r="E42" s="132" t="s">
        <v>79</v>
      </c>
      <c r="F42" s="132" t="s">
        <v>213</v>
      </c>
      <c r="G42" s="132" t="s">
        <v>214</v>
      </c>
      <c r="H42" s="134">
        <v>4800</v>
      </c>
      <c r="I42" s="134">
        <v>4800</v>
      </c>
      <c r="J42" s="134"/>
      <c r="K42" s="134"/>
      <c r="L42" s="134">
        <v>4800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2" t="s">
        <v>46</v>
      </c>
      <c r="B43" s="132" t="s">
        <v>226</v>
      </c>
      <c r="C43" s="132" t="s">
        <v>227</v>
      </c>
      <c r="D43" s="132" t="s">
        <v>80</v>
      </c>
      <c r="E43" s="132" t="s">
        <v>81</v>
      </c>
      <c r="F43" s="132" t="s">
        <v>199</v>
      </c>
      <c r="G43" s="132" t="s">
        <v>200</v>
      </c>
      <c r="H43" s="134">
        <v>150000</v>
      </c>
      <c r="I43" s="134">
        <v>150000</v>
      </c>
      <c r="J43" s="134"/>
      <c r="K43" s="134"/>
      <c r="L43" s="134">
        <v>150000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2" t="s">
        <v>46</v>
      </c>
      <c r="B44" s="132" t="s">
        <v>228</v>
      </c>
      <c r="C44" s="132" t="s">
        <v>229</v>
      </c>
      <c r="D44" s="132" t="s">
        <v>80</v>
      </c>
      <c r="E44" s="132" t="s">
        <v>81</v>
      </c>
      <c r="F44" s="132" t="s">
        <v>188</v>
      </c>
      <c r="G44" s="132" t="s">
        <v>189</v>
      </c>
      <c r="H44" s="134">
        <v>90000</v>
      </c>
      <c r="I44" s="134">
        <v>90000</v>
      </c>
      <c r="J44" s="134"/>
      <c r="K44" s="134"/>
      <c r="L44" s="134">
        <v>90000</v>
      </c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2" t="s">
        <v>46</v>
      </c>
      <c r="B45" s="132" t="s">
        <v>228</v>
      </c>
      <c r="C45" s="132" t="s">
        <v>229</v>
      </c>
      <c r="D45" s="132" t="s">
        <v>80</v>
      </c>
      <c r="E45" s="132" t="s">
        <v>81</v>
      </c>
      <c r="F45" s="132" t="s">
        <v>230</v>
      </c>
      <c r="G45" s="132" t="s">
        <v>231</v>
      </c>
      <c r="H45" s="134">
        <v>30000</v>
      </c>
      <c r="I45" s="134">
        <v>30000</v>
      </c>
      <c r="J45" s="134"/>
      <c r="K45" s="134"/>
      <c r="L45" s="134">
        <v>30000</v>
      </c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2" t="s">
        <v>46</v>
      </c>
      <c r="B46" s="132" t="s">
        <v>232</v>
      </c>
      <c r="C46" s="132" t="s">
        <v>233</v>
      </c>
      <c r="D46" s="132" t="s">
        <v>80</v>
      </c>
      <c r="E46" s="132" t="s">
        <v>81</v>
      </c>
      <c r="F46" s="132" t="s">
        <v>186</v>
      </c>
      <c r="G46" s="132" t="s">
        <v>187</v>
      </c>
      <c r="H46" s="134">
        <v>7800</v>
      </c>
      <c r="I46" s="134">
        <v>7800</v>
      </c>
      <c r="J46" s="134"/>
      <c r="K46" s="134"/>
      <c r="L46" s="134">
        <v>7800</v>
      </c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2" t="s">
        <v>46</v>
      </c>
      <c r="B47" s="132" t="s">
        <v>234</v>
      </c>
      <c r="C47" s="132" t="s">
        <v>235</v>
      </c>
      <c r="D47" s="132" t="s">
        <v>80</v>
      </c>
      <c r="E47" s="132" t="s">
        <v>81</v>
      </c>
      <c r="F47" s="132" t="s">
        <v>186</v>
      </c>
      <c r="G47" s="132" t="s">
        <v>187</v>
      </c>
      <c r="H47" s="134">
        <v>3000</v>
      </c>
      <c r="I47" s="134">
        <v>3000</v>
      </c>
      <c r="J47" s="134"/>
      <c r="K47" s="134"/>
      <c r="L47" s="134">
        <v>3000</v>
      </c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2" t="s">
        <v>46</v>
      </c>
      <c r="B48" s="132" t="s">
        <v>236</v>
      </c>
      <c r="C48" s="132" t="s">
        <v>237</v>
      </c>
      <c r="D48" s="132" t="s">
        <v>80</v>
      </c>
      <c r="E48" s="132" t="s">
        <v>81</v>
      </c>
      <c r="F48" s="132" t="s">
        <v>190</v>
      </c>
      <c r="G48" s="132" t="s">
        <v>191</v>
      </c>
      <c r="H48" s="134">
        <v>20000</v>
      </c>
      <c r="I48" s="134">
        <v>20000</v>
      </c>
      <c r="J48" s="134"/>
      <c r="K48" s="134"/>
      <c r="L48" s="134">
        <v>20000</v>
      </c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2" t="s">
        <v>46</v>
      </c>
      <c r="B49" s="132" t="s">
        <v>238</v>
      </c>
      <c r="C49" s="132" t="s">
        <v>239</v>
      </c>
      <c r="D49" s="132" t="s">
        <v>80</v>
      </c>
      <c r="E49" s="132" t="s">
        <v>81</v>
      </c>
      <c r="F49" s="132" t="s">
        <v>186</v>
      </c>
      <c r="G49" s="132" t="s">
        <v>187</v>
      </c>
      <c r="H49" s="134">
        <v>500000</v>
      </c>
      <c r="I49" s="134"/>
      <c r="J49" s="134"/>
      <c r="K49" s="134"/>
      <c r="L49" s="134"/>
      <c r="M49" s="132"/>
      <c r="N49" s="134"/>
      <c r="O49" s="134"/>
      <c r="P49" s="134"/>
      <c r="Q49" s="134"/>
      <c r="R49" s="134">
        <v>500000</v>
      </c>
      <c r="S49" s="134"/>
      <c r="T49" s="134"/>
      <c r="U49" s="134"/>
      <c r="V49" s="134"/>
      <c r="W49" s="134">
        <v>500000</v>
      </c>
    </row>
    <row r="50" ht="30.75" customHeight="1" spans="1:23">
      <c r="A50" s="138" t="s">
        <v>30</v>
      </c>
      <c r="B50" s="138"/>
      <c r="C50" s="138"/>
      <c r="D50" s="138"/>
      <c r="E50" s="138"/>
      <c r="F50" s="138"/>
      <c r="G50" s="138"/>
      <c r="H50" s="134">
        <v>8635054.28</v>
      </c>
      <c r="I50" s="134">
        <v>8135054.28</v>
      </c>
      <c r="J50" s="134"/>
      <c r="K50" s="134"/>
      <c r="L50" s="134">
        <v>8135054.28</v>
      </c>
      <c r="M50" s="134"/>
      <c r="N50" s="134"/>
      <c r="O50" s="134"/>
      <c r="P50" s="134"/>
      <c r="Q50" s="134"/>
      <c r="R50" s="134">
        <v>500000</v>
      </c>
      <c r="S50" s="134"/>
      <c r="T50" s="134"/>
      <c r="U50" s="134"/>
      <c r="V50" s="134"/>
      <c r="W50" s="134">
        <v>500000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scale="2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6"/>
  <sheetViews>
    <sheetView showZeros="0" workbookViewId="0">
      <selection activeCell="W13" sqref="W1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1.5714285714286" customWidth="1"/>
    <col min="4" max="4" width="10.5714285714286" customWidth="1"/>
    <col min="5" max="5" width="7.71428571428571" customWidth="1"/>
    <col min="6" max="6" width="15.4285714285714" customWidth="1"/>
    <col min="7" max="7" width="7.14285714285714" customWidth="1"/>
    <col min="8" max="8" width="10.4285714285714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240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3" t="s">
        <v>241</v>
      </c>
      <c r="B2" s="123"/>
      <c r="C2" s="123" t="s">
        <v>59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9" t="str">
        <f>"单位名称："&amp;"盈江县人民政府办公室"</f>
        <v>单位名称：盈江县人民政府办公室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242</v>
      </c>
      <c r="B4" s="131" t="s">
        <v>140</v>
      </c>
      <c r="C4" s="131" t="s">
        <v>141</v>
      </c>
      <c r="D4" s="131" t="s">
        <v>243</v>
      </c>
      <c r="E4" s="131" t="s">
        <v>142</v>
      </c>
      <c r="F4" s="131" t="s">
        <v>143</v>
      </c>
      <c r="G4" s="131" t="s">
        <v>244</v>
      </c>
      <c r="H4" s="131" t="s">
        <v>245</v>
      </c>
      <c r="I4" s="131" t="s">
        <v>30</v>
      </c>
      <c r="J4" s="131" t="s">
        <v>246</v>
      </c>
      <c r="K4" s="131"/>
      <c r="L4" s="131"/>
      <c r="M4" s="131"/>
      <c r="N4" s="131" t="s">
        <v>152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50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247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154</v>
      </c>
      <c r="Q7" s="131" t="s">
        <v>155</v>
      </c>
      <c r="R7" s="131" t="s">
        <v>156</v>
      </c>
      <c r="S7" s="131" t="s">
        <v>157</v>
      </c>
      <c r="T7" s="131" t="s">
        <v>158</v>
      </c>
      <c r="U7" s="131" t="s">
        <v>159</v>
      </c>
      <c r="V7" s="131" t="s">
        <v>160</v>
      </c>
      <c r="W7" s="131" t="s">
        <v>161</v>
      </c>
    </row>
    <row r="8" ht="52.5" customHeight="1" spans="1:23">
      <c r="A8" s="132"/>
      <c r="B8" s="132"/>
      <c r="C8" s="132" t="s">
        <v>248</v>
      </c>
      <c r="D8" s="132"/>
      <c r="E8" s="132"/>
      <c r="F8" s="132"/>
      <c r="G8" s="132"/>
      <c r="H8" s="132"/>
      <c r="I8" s="134">
        <v>121900</v>
      </c>
      <c r="J8" s="134">
        <v>121900</v>
      </c>
      <c r="K8" s="134">
        <v>121900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249</v>
      </c>
      <c r="B9" s="132" t="s">
        <v>250</v>
      </c>
      <c r="C9" s="132" t="s">
        <v>248</v>
      </c>
      <c r="D9" s="132" t="s">
        <v>46</v>
      </c>
      <c r="E9" s="132" t="s">
        <v>80</v>
      </c>
      <c r="F9" s="132" t="s">
        <v>81</v>
      </c>
      <c r="G9" s="132" t="s">
        <v>199</v>
      </c>
      <c r="H9" s="132" t="s">
        <v>200</v>
      </c>
      <c r="I9" s="134">
        <v>121900</v>
      </c>
      <c r="J9" s="134">
        <v>121900</v>
      </c>
      <c r="K9" s="134">
        <v>121900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2"/>
      <c r="B10" s="132"/>
      <c r="C10" s="132" t="s">
        <v>251</v>
      </c>
      <c r="D10" s="132"/>
      <c r="E10" s="132"/>
      <c r="F10" s="132"/>
      <c r="G10" s="132"/>
      <c r="H10" s="132"/>
      <c r="I10" s="134">
        <v>50000</v>
      </c>
      <c r="J10" s="134">
        <v>50000</v>
      </c>
      <c r="K10" s="134">
        <v>50000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249</v>
      </c>
      <c r="B11" s="132" t="s">
        <v>252</v>
      </c>
      <c r="C11" s="132" t="s">
        <v>251</v>
      </c>
      <c r="D11" s="132" t="s">
        <v>46</v>
      </c>
      <c r="E11" s="132" t="s">
        <v>80</v>
      </c>
      <c r="F11" s="132" t="s">
        <v>81</v>
      </c>
      <c r="G11" s="132" t="s">
        <v>190</v>
      </c>
      <c r="H11" s="132" t="s">
        <v>191</v>
      </c>
      <c r="I11" s="134">
        <v>50000</v>
      </c>
      <c r="J11" s="134">
        <v>50000</v>
      </c>
      <c r="K11" s="134">
        <v>50000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spans="1:23">
      <c r="A12" s="132"/>
      <c r="B12" s="132"/>
      <c r="C12" s="132" t="s">
        <v>253</v>
      </c>
      <c r="D12" s="132"/>
      <c r="E12" s="132"/>
      <c r="F12" s="132"/>
      <c r="G12" s="132"/>
      <c r="H12" s="132"/>
      <c r="I12" s="134">
        <v>125000</v>
      </c>
      <c r="J12" s="134">
        <v>125000</v>
      </c>
      <c r="K12" s="134">
        <v>125000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52.5" customHeight="1" outlineLevel="1" spans="1:23">
      <c r="A13" s="132" t="s">
        <v>249</v>
      </c>
      <c r="B13" s="132" t="s">
        <v>254</v>
      </c>
      <c r="C13" s="132" t="s">
        <v>253</v>
      </c>
      <c r="D13" s="132" t="s">
        <v>46</v>
      </c>
      <c r="E13" s="132" t="s">
        <v>80</v>
      </c>
      <c r="F13" s="132" t="s">
        <v>81</v>
      </c>
      <c r="G13" s="132" t="s">
        <v>199</v>
      </c>
      <c r="H13" s="132" t="s">
        <v>200</v>
      </c>
      <c r="I13" s="134">
        <v>125000</v>
      </c>
      <c r="J13" s="134">
        <v>125000</v>
      </c>
      <c r="K13" s="134">
        <v>125000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spans="1:23">
      <c r="A14" s="132"/>
      <c r="B14" s="132"/>
      <c r="C14" s="132" t="s">
        <v>255</v>
      </c>
      <c r="D14" s="132"/>
      <c r="E14" s="132"/>
      <c r="F14" s="132"/>
      <c r="G14" s="132"/>
      <c r="H14" s="132"/>
      <c r="I14" s="134">
        <v>1600000</v>
      </c>
      <c r="J14" s="134">
        <v>1600000</v>
      </c>
      <c r="K14" s="134">
        <v>1600000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2" t="s">
        <v>256</v>
      </c>
      <c r="B15" s="132" t="s">
        <v>257</v>
      </c>
      <c r="C15" s="132" t="s">
        <v>255</v>
      </c>
      <c r="D15" s="132" t="s">
        <v>46</v>
      </c>
      <c r="E15" s="132" t="s">
        <v>80</v>
      </c>
      <c r="F15" s="132" t="s">
        <v>81</v>
      </c>
      <c r="G15" s="132" t="s">
        <v>213</v>
      </c>
      <c r="H15" s="132" t="s">
        <v>214</v>
      </c>
      <c r="I15" s="134">
        <v>1600000</v>
      </c>
      <c r="J15" s="134">
        <v>1600000</v>
      </c>
      <c r="K15" s="134">
        <v>1600000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spans="1:23">
      <c r="A16" s="132"/>
      <c r="B16" s="132"/>
      <c r="C16" s="132" t="s">
        <v>258</v>
      </c>
      <c r="D16" s="132"/>
      <c r="E16" s="132"/>
      <c r="F16" s="132"/>
      <c r="G16" s="132"/>
      <c r="H16" s="132"/>
      <c r="I16" s="134">
        <v>660000</v>
      </c>
      <c r="J16" s="134">
        <v>660000</v>
      </c>
      <c r="K16" s="134">
        <v>660000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outlineLevel="1" spans="1:23">
      <c r="A17" s="132" t="s">
        <v>249</v>
      </c>
      <c r="B17" s="132" t="s">
        <v>259</v>
      </c>
      <c r="C17" s="132" t="s">
        <v>258</v>
      </c>
      <c r="D17" s="132" t="s">
        <v>46</v>
      </c>
      <c r="E17" s="132" t="s">
        <v>80</v>
      </c>
      <c r="F17" s="132" t="s">
        <v>81</v>
      </c>
      <c r="G17" s="132" t="s">
        <v>186</v>
      </c>
      <c r="H17" s="132" t="s">
        <v>187</v>
      </c>
      <c r="I17" s="134">
        <v>100000</v>
      </c>
      <c r="J17" s="134">
        <v>100000</v>
      </c>
      <c r="K17" s="134">
        <v>100000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outlineLevel="1" spans="1:23">
      <c r="A18" s="132" t="s">
        <v>249</v>
      </c>
      <c r="B18" s="132" t="s">
        <v>259</v>
      </c>
      <c r="C18" s="132" t="s">
        <v>258</v>
      </c>
      <c r="D18" s="132" t="s">
        <v>46</v>
      </c>
      <c r="E18" s="132" t="s">
        <v>80</v>
      </c>
      <c r="F18" s="132" t="s">
        <v>81</v>
      </c>
      <c r="G18" s="132" t="s">
        <v>188</v>
      </c>
      <c r="H18" s="132" t="s">
        <v>189</v>
      </c>
      <c r="I18" s="134">
        <v>20000</v>
      </c>
      <c r="J18" s="134">
        <v>20000</v>
      </c>
      <c r="K18" s="134">
        <v>20000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outlineLevel="1" spans="1:23">
      <c r="A19" s="132" t="s">
        <v>249</v>
      </c>
      <c r="B19" s="132" t="s">
        <v>259</v>
      </c>
      <c r="C19" s="132" t="s">
        <v>258</v>
      </c>
      <c r="D19" s="132" t="s">
        <v>46</v>
      </c>
      <c r="E19" s="132" t="s">
        <v>80</v>
      </c>
      <c r="F19" s="132" t="s">
        <v>81</v>
      </c>
      <c r="G19" s="132" t="s">
        <v>190</v>
      </c>
      <c r="H19" s="132" t="s">
        <v>191</v>
      </c>
      <c r="I19" s="134">
        <v>200000</v>
      </c>
      <c r="J19" s="134">
        <v>200000</v>
      </c>
      <c r="K19" s="134">
        <v>200000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outlineLevel="1" spans="1:23">
      <c r="A20" s="132" t="s">
        <v>249</v>
      </c>
      <c r="B20" s="132" t="s">
        <v>259</v>
      </c>
      <c r="C20" s="132" t="s">
        <v>258</v>
      </c>
      <c r="D20" s="132" t="s">
        <v>46</v>
      </c>
      <c r="E20" s="132" t="s">
        <v>80</v>
      </c>
      <c r="F20" s="132" t="s">
        <v>81</v>
      </c>
      <c r="G20" s="132" t="s">
        <v>196</v>
      </c>
      <c r="H20" s="132" t="s">
        <v>134</v>
      </c>
      <c r="I20" s="134">
        <v>20000</v>
      </c>
      <c r="J20" s="134">
        <v>20000</v>
      </c>
      <c r="K20" s="134">
        <v>20000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249</v>
      </c>
      <c r="B21" s="132" t="s">
        <v>259</v>
      </c>
      <c r="C21" s="132" t="s">
        <v>258</v>
      </c>
      <c r="D21" s="132" t="s">
        <v>46</v>
      </c>
      <c r="E21" s="132" t="s">
        <v>80</v>
      </c>
      <c r="F21" s="132" t="s">
        <v>81</v>
      </c>
      <c r="G21" s="132" t="s">
        <v>197</v>
      </c>
      <c r="H21" s="132" t="s">
        <v>198</v>
      </c>
      <c r="I21" s="134">
        <v>60000</v>
      </c>
      <c r="J21" s="134">
        <v>60000</v>
      </c>
      <c r="K21" s="134">
        <v>60000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249</v>
      </c>
      <c r="B22" s="132" t="s">
        <v>259</v>
      </c>
      <c r="C22" s="132" t="s">
        <v>258</v>
      </c>
      <c r="D22" s="132" t="s">
        <v>46</v>
      </c>
      <c r="E22" s="132" t="s">
        <v>80</v>
      </c>
      <c r="F22" s="132" t="s">
        <v>81</v>
      </c>
      <c r="G22" s="132" t="s">
        <v>207</v>
      </c>
      <c r="H22" s="132" t="s">
        <v>208</v>
      </c>
      <c r="I22" s="134">
        <v>150000</v>
      </c>
      <c r="J22" s="134">
        <v>150000</v>
      </c>
      <c r="K22" s="134">
        <v>150000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outlineLevel="1" spans="1:23">
      <c r="A23" s="132" t="s">
        <v>249</v>
      </c>
      <c r="B23" s="132" t="s">
        <v>259</v>
      </c>
      <c r="C23" s="132" t="s">
        <v>258</v>
      </c>
      <c r="D23" s="132" t="s">
        <v>46</v>
      </c>
      <c r="E23" s="132" t="s">
        <v>80</v>
      </c>
      <c r="F23" s="132" t="s">
        <v>81</v>
      </c>
      <c r="G23" s="132" t="s">
        <v>220</v>
      </c>
      <c r="H23" s="132" t="s">
        <v>221</v>
      </c>
      <c r="I23" s="134">
        <v>50000</v>
      </c>
      <c r="J23" s="134">
        <v>50000</v>
      </c>
      <c r="K23" s="134">
        <v>50000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outlineLevel="1" spans="1:23">
      <c r="A24" s="132" t="s">
        <v>249</v>
      </c>
      <c r="B24" s="132" t="s">
        <v>259</v>
      </c>
      <c r="C24" s="132" t="s">
        <v>258</v>
      </c>
      <c r="D24" s="132" t="s">
        <v>46</v>
      </c>
      <c r="E24" s="132" t="s">
        <v>80</v>
      </c>
      <c r="F24" s="132" t="s">
        <v>81</v>
      </c>
      <c r="G24" s="132" t="s">
        <v>209</v>
      </c>
      <c r="H24" s="132" t="s">
        <v>210</v>
      </c>
      <c r="I24" s="134">
        <v>10000</v>
      </c>
      <c r="J24" s="134">
        <v>10000</v>
      </c>
      <c r="K24" s="134">
        <v>10000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outlineLevel="1" spans="1:23">
      <c r="A25" s="132" t="s">
        <v>249</v>
      </c>
      <c r="B25" s="132" t="s">
        <v>259</v>
      </c>
      <c r="C25" s="132" t="s">
        <v>258</v>
      </c>
      <c r="D25" s="132" t="s">
        <v>46</v>
      </c>
      <c r="E25" s="132" t="s">
        <v>80</v>
      </c>
      <c r="F25" s="132" t="s">
        <v>81</v>
      </c>
      <c r="G25" s="132" t="s">
        <v>260</v>
      </c>
      <c r="H25" s="132" t="s">
        <v>261</v>
      </c>
      <c r="I25" s="134">
        <v>50000</v>
      </c>
      <c r="J25" s="134">
        <v>50000</v>
      </c>
      <c r="K25" s="134">
        <v>50000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30" customHeight="1" spans="1:23">
      <c r="A26" s="133" t="s">
        <v>30</v>
      </c>
      <c r="B26" s="133"/>
      <c r="C26" s="133"/>
      <c r="D26" s="133"/>
      <c r="E26" s="133"/>
      <c r="F26" s="133"/>
      <c r="G26" s="133"/>
      <c r="H26" s="133"/>
      <c r="I26" s="134">
        <v>2556900</v>
      </c>
      <c r="J26" s="134">
        <v>2556900</v>
      </c>
      <c r="K26" s="134">
        <v>2556900</v>
      </c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9" scale="4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3"/>
  <sheetViews>
    <sheetView showZeros="0" tabSelected="1" topLeftCell="A7" workbookViewId="0">
      <selection activeCell="B7" sqref="B7:B15"/>
    </sheetView>
  </sheetViews>
  <sheetFormatPr defaultColWidth="10.2857142857143" defaultRowHeight="15" customHeight="1"/>
  <cols>
    <col min="1" max="1" width="14.2857142857143" customWidth="1"/>
    <col min="2" max="2" width="16.2857142857143" customWidth="1"/>
    <col min="3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7" t="s">
        <v>262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4" t="str">
        <f>"单位名称："&amp;"盈江县人民政府办公室"</f>
        <v>单位名称：盈江县人民政府办公室</v>
      </c>
      <c r="B3" s="124"/>
      <c r="C3" s="124"/>
      <c r="D3" s="124"/>
      <c r="E3" s="124"/>
      <c r="F3" s="122"/>
      <c r="G3" s="122"/>
      <c r="H3" s="122"/>
      <c r="I3" s="122"/>
      <c r="J3" s="122"/>
    </row>
    <row r="4" ht="39" customHeight="1" spans="1:10">
      <c r="A4" s="125" t="s">
        <v>263</v>
      </c>
      <c r="B4" s="125" t="s">
        <v>264</v>
      </c>
      <c r="C4" s="125" t="s">
        <v>265</v>
      </c>
      <c r="D4" s="125" t="s">
        <v>266</v>
      </c>
      <c r="E4" s="125" t="s">
        <v>267</v>
      </c>
      <c r="F4" s="125" t="s">
        <v>268</v>
      </c>
      <c r="G4" s="125" t="s">
        <v>269</v>
      </c>
      <c r="H4" s="125" t="s">
        <v>270</v>
      </c>
      <c r="I4" s="125" t="s">
        <v>271</v>
      </c>
      <c r="J4" s="125" t="s">
        <v>272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253</v>
      </c>
      <c r="B7" s="126" t="s">
        <v>273</v>
      </c>
      <c r="C7" s="126" t="s">
        <v>274</v>
      </c>
      <c r="D7" s="126" t="s">
        <v>275</v>
      </c>
      <c r="E7" s="126" t="s">
        <v>276</v>
      </c>
      <c r="F7" s="126" t="s">
        <v>277</v>
      </c>
      <c r="G7" s="125" t="s">
        <v>278</v>
      </c>
      <c r="H7" s="125" t="s">
        <v>279</v>
      </c>
      <c r="I7" s="126" t="s">
        <v>280</v>
      </c>
      <c r="J7" s="126" t="s">
        <v>281</v>
      </c>
    </row>
    <row r="8" ht="52.5" customHeight="1" outlineLevel="1" spans="1:10">
      <c r="A8" s="126" t="s">
        <v>253</v>
      </c>
      <c r="B8" s="126" t="s">
        <v>282</v>
      </c>
      <c r="C8" s="126" t="s">
        <v>274</v>
      </c>
      <c r="D8" s="126" t="s">
        <v>275</v>
      </c>
      <c r="E8" s="126" t="s">
        <v>283</v>
      </c>
      <c r="F8" s="126" t="s">
        <v>284</v>
      </c>
      <c r="G8" s="125" t="s">
        <v>158</v>
      </c>
      <c r="H8" s="125" t="s">
        <v>285</v>
      </c>
      <c r="I8" s="126" t="s">
        <v>280</v>
      </c>
      <c r="J8" s="126" t="s">
        <v>286</v>
      </c>
    </row>
    <row r="9" ht="52.5" customHeight="1" outlineLevel="1" spans="1:10">
      <c r="A9" s="126" t="s">
        <v>253</v>
      </c>
      <c r="B9" s="126" t="s">
        <v>282</v>
      </c>
      <c r="C9" s="126" t="s">
        <v>274</v>
      </c>
      <c r="D9" s="126" t="s">
        <v>287</v>
      </c>
      <c r="E9" s="126" t="s">
        <v>288</v>
      </c>
      <c r="F9" s="126" t="s">
        <v>289</v>
      </c>
      <c r="G9" s="125" t="s">
        <v>278</v>
      </c>
      <c r="H9" s="125" t="s">
        <v>279</v>
      </c>
      <c r="I9" s="126" t="s">
        <v>280</v>
      </c>
      <c r="J9" s="126" t="s">
        <v>290</v>
      </c>
    </row>
    <row r="10" ht="52.5" customHeight="1" outlineLevel="1" spans="1:10">
      <c r="A10" s="126" t="s">
        <v>253</v>
      </c>
      <c r="B10" s="126" t="s">
        <v>282</v>
      </c>
      <c r="C10" s="126" t="s">
        <v>274</v>
      </c>
      <c r="D10" s="126" t="s">
        <v>287</v>
      </c>
      <c r="E10" s="126" t="s">
        <v>291</v>
      </c>
      <c r="F10" s="126" t="s">
        <v>284</v>
      </c>
      <c r="G10" s="125" t="s">
        <v>278</v>
      </c>
      <c r="H10" s="125" t="s">
        <v>279</v>
      </c>
      <c r="I10" s="126" t="s">
        <v>280</v>
      </c>
      <c r="J10" s="126" t="s">
        <v>292</v>
      </c>
    </row>
    <row r="11" ht="52.5" customHeight="1" outlineLevel="1" spans="1:10">
      <c r="A11" s="126" t="s">
        <v>253</v>
      </c>
      <c r="B11" s="126" t="s">
        <v>282</v>
      </c>
      <c r="C11" s="126" t="s">
        <v>274</v>
      </c>
      <c r="D11" s="126" t="s">
        <v>293</v>
      </c>
      <c r="E11" s="126" t="s">
        <v>294</v>
      </c>
      <c r="F11" s="126" t="s">
        <v>284</v>
      </c>
      <c r="G11" s="125" t="s">
        <v>278</v>
      </c>
      <c r="H11" s="125" t="s">
        <v>279</v>
      </c>
      <c r="I11" s="126" t="s">
        <v>280</v>
      </c>
      <c r="J11" s="126" t="s">
        <v>295</v>
      </c>
    </row>
    <row r="12" ht="52.5" customHeight="1" outlineLevel="1" spans="1:10">
      <c r="A12" s="126" t="s">
        <v>253</v>
      </c>
      <c r="B12" s="126" t="s">
        <v>282</v>
      </c>
      <c r="C12" s="126" t="s">
        <v>274</v>
      </c>
      <c r="D12" s="126" t="s">
        <v>296</v>
      </c>
      <c r="E12" s="126" t="s">
        <v>297</v>
      </c>
      <c r="F12" s="126" t="s">
        <v>298</v>
      </c>
      <c r="G12" s="125" t="s">
        <v>299</v>
      </c>
      <c r="H12" s="125" t="s">
        <v>300</v>
      </c>
      <c r="I12" s="126" t="s">
        <v>280</v>
      </c>
      <c r="J12" s="126" t="s">
        <v>301</v>
      </c>
    </row>
    <row r="13" ht="52.5" customHeight="1" outlineLevel="1" spans="1:10">
      <c r="A13" s="126" t="s">
        <v>253</v>
      </c>
      <c r="B13" s="126" t="s">
        <v>282</v>
      </c>
      <c r="C13" s="126" t="s">
        <v>302</v>
      </c>
      <c r="D13" s="126" t="s">
        <v>303</v>
      </c>
      <c r="E13" s="126" t="s">
        <v>304</v>
      </c>
      <c r="F13" s="126" t="s">
        <v>289</v>
      </c>
      <c r="G13" s="125" t="s">
        <v>305</v>
      </c>
      <c r="H13" s="125" t="s">
        <v>306</v>
      </c>
      <c r="I13" s="126" t="s">
        <v>307</v>
      </c>
      <c r="J13" s="126" t="s">
        <v>308</v>
      </c>
    </row>
    <row r="14" ht="52.5" customHeight="1" outlineLevel="1" spans="1:10">
      <c r="A14" s="126" t="s">
        <v>253</v>
      </c>
      <c r="B14" s="126" t="s">
        <v>282</v>
      </c>
      <c r="C14" s="126" t="s">
        <v>302</v>
      </c>
      <c r="D14" s="126" t="s">
        <v>309</v>
      </c>
      <c r="E14" s="126" t="s">
        <v>310</v>
      </c>
      <c r="F14" s="126" t="s">
        <v>289</v>
      </c>
      <c r="G14" s="125" t="s">
        <v>311</v>
      </c>
      <c r="H14" s="125" t="s">
        <v>306</v>
      </c>
      <c r="I14" s="126" t="s">
        <v>307</v>
      </c>
      <c r="J14" s="126" t="s">
        <v>312</v>
      </c>
    </row>
    <row r="15" ht="52.5" customHeight="1" outlineLevel="1" spans="1:10">
      <c r="A15" s="126" t="s">
        <v>253</v>
      </c>
      <c r="B15" s="126" t="s">
        <v>282</v>
      </c>
      <c r="C15" s="126" t="s">
        <v>313</v>
      </c>
      <c r="D15" s="126" t="s">
        <v>314</v>
      </c>
      <c r="E15" s="126" t="s">
        <v>315</v>
      </c>
      <c r="F15" s="126" t="s">
        <v>284</v>
      </c>
      <c r="G15" s="125" t="s">
        <v>316</v>
      </c>
      <c r="H15" s="125" t="s">
        <v>279</v>
      </c>
      <c r="I15" s="126" t="s">
        <v>280</v>
      </c>
      <c r="J15" s="126" t="s">
        <v>317</v>
      </c>
    </row>
    <row r="16" ht="52.5" customHeight="1" outlineLevel="1" spans="1:10">
      <c r="A16" s="126" t="s">
        <v>255</v>
      </c>
      <c r="B16" s="126" t="s">
        <v>318</v>
      </c>
      <c r="C16" s="126" t="s">
        <v>274</v>
      </c>
      <c r="D16" s="126" t="s">
        <v>275</v>
      </c>
      <c r="E16" s="126" t="s">
        <v>319</v>
      </c>
      <c r="F16" s="126" t="s">
        <v>284</v>
      </c>
      <c r="G16" s="125" t="s">
        <v>278</v>
      </c>
      <c r="H16" s="125" t="s">
        <v>279</v>
      </c>
      <c r="I16" s="126" t="s">
        <v>280</v>
      </c>
      <c r="J16" s="126" t="s">
        <v>320</v>
      </c>
    </row>
    <row r="17" ht="52.5" customHeight="1" outlineLevel="1" spans="1:10">
      <c r="A17" s="126" t="s">
        <v>255</v>
      </c>
      <c r="B17" s="126" t="s">
        <v>318</v>
      </c>
      <c r="C17" s="126" t="s">
        <v>274</v>
      </c>
      <c r="D17" s="126" t="s">
        <v>287</v>
      </c>
      <c r="E17" s="126" t="s">
        <v>321</v>
      </c>
      <c r="F17" s="126" t="s">
        <v>289</v>
      </c>
      <c r="G17" s="125" t="s">
        <v>278</v>
      </c>
      <c r="H17" s="125" t="s">
        <v>279</v>
      </c>
      <c r="I17" s="126" t="s">
        <v>280</v>
      </c>
      <c r="J17" s="126" t="s">
        <v>322</v>
      </c>
    </row>
    <row r="18" ht="52.5" customHeight="1" outlineLevel="1" spans="1:10">
      <c r="A18" s="126" t="s">
        <v>255</v>
      </c>
      <c r="B18" s="126" t="s">
        <v>318</v>
      </c>
      <c r="C18" s="126" t="s">
        <v>274</v>
      </c>
      <c r="D18" s="126" t="s">
        <v>287</v>
      </c>
      <c r="E18" s="126" t="s">
        <v>323</v>
      </c>
      <c r="F18" s="126" t="s">
        <v>289</v>
      </c>
      <c r="G18" s="125" t="s">
        <v>278</v>
      </c>
      <c r="H18" s="125" t="s">
        <v>279</v>
      </c>
      <c r="I18" s="126" t="s">
        <v>280</v>
      </c>
      <c r="J18" s="126" t="s">
        <v>324</v>
      </c>
    </row>
    <row r="19" ht="52.5" customHeight="1" outlineLevel="1" spans="1:10">
      <c r="A19" s="126" t="s">
        <v>255</v>
      </c>
      <c r="B19" s="126" t="s">
        <v>318</v>
      </c>
      <c r="C19" s="126" t="s">
        <v>274</v>
      </c>
      <c r="D19" s="126" t="s">
        <v>293</v>
      </c>
      <c r="E19" s="126" t="s">
        <v>325</v>
      </c>
      <c r="F19" s="126" t="s">
        <v>289</v>
      </c>
      <c r="G19" s="125" t="s">
        <v>326</v>
      </c>
      <c r="H19" s="125" t="s">
        <v>306</v>
      </c>
      <c r="I19" s="126" t="s">
        <v>307</v>
      </c>
      <c r="J19" s="126" t="s">
        <v>327</v>
      </c>
    </row>
    <row r="20" ht="52.5" customHeight="1" outlineLevel="1" spans="1:10">
      <c r="A20" s="126" t="s">
        <v>255</v>
      </c>
      <c r="B20" s="126" t="s">
        <v>318</v>
      </c>
      <c r="C20" s="126" t="s">
        <v>302</v>
      </c>
      <c r="D20" s="126" t="s">
        <v>303</v>
      </c>
      <c r="E20" s="126" t="s">
        <v>328</v>
      </c>
      <c r="F20" s="126" t="s">
        <v>284</v>
      </c>
      <c r="G20" s="125" t="s">
        <v>316</v>
      </c>
      <c r="H20" s="125" t="s">
        <v>279</v>
      </c>
      <c r="I20" s="126" t="s">
        <v>280</v>
      </c>
      <c r="J20" s="126" t="s">
        <v>329</v>
      </c>
    </row>
    <row r="21" ht="52.5" customHeight="1" outlineLevel="1" spans="1:10">
      <c r="A21" s="126" t="s">
        <v>255</v>
      </c>
      <c r="B21" s="126" t="s">
        <v>318</v>
      </c>
      <c r="C21" s="126" t="s">
        <v>313</v>
      </c>
      <c r="D21" s="126" t="s">
        <v>314</v>
      </c>
      <c r="E21" s="126" t="s">
        <v>330</v>
      </c>
      <c r="F21" s="126" t="s">
        <v>284</v>
      </c>
      <c r="G21" s="125" t="s">
        <v>316</v>
      </c>
      <c r="H21" s="125" t="s">
        <v>279</v>
      </c>
      <c r="I21" s="126" t="s">
        <v>280</v>
      </c>
      <c r="J21" s="126" t="s">
        <v>331</v>
      </c>
    </row>
    <row r="22" ht="52.5" customHeight="1" outlineLevel="1" spans="1:10">
      <c r="A22" s="126" t="s">
        <v>258</v>
      </c>
      <c r="B22" s="126" t="s">
        <v>332</v>
      </c>
      <c r="C22" s="126" t="s">
        <v>274</v>
      </c>
      <c r="D22" s="126" t="s">
        <v>275</v>
      </c>
      <c r="E22" s="126" t="s">
        <v>333</v>
      </c>
      <c r="F22" s="126" t="s">
        <v>284</v>
      </c>
      <c r="G22" s="125" t="s">
        <v>334</v>
      </c>
      <c r="H22" s="125" t="s">
        <v>335</v>
      </c>
      <c r="I22" s="126" t="s">
        <v>280</v>
      </c>
      <c r="J22" s="126" t="s">
        <v>336</v>
      </c>
    </row>
    <row r="23" ht="52.5" customHeight="1" outlineLevel="1" spans="1:10">
      <c r="A23" s="126" t="s">
        <v>258</v>
      </c>
      <c r="B23" s="126" t="s">
        <v>332</v>
      </c>
      <c r="C23" s="126" t="s">
        <v>274</v>
      </c>
      <c r="D23" s="126" t="s">
        <v>275</v>
      </c>
      <c r="E23" s="126" t="s">
        <v>337</v>
      </c>
      <c r="F23" s="126" t="s">
        <v>284</v>
      </c>
      <c r="G23" s="125" t="s">
        <v>338</v>
      </c>
      <c r="H23" s="125" t="s">
        <v>285</v>
      </c>
      <c r="I23" s="126" t="s">
        <v>280</v>
      </c>
      <c r="J23" s="126" t="s">
        <v>339</v>
      </c>
    </row>
    <row r="24" ht="52.5" customHeight="1" outlineLevel="1" spans="1:10">
      <c r="A24" s="126" t="s">
        <v>258</v>
      </c>
      <c r="B24" s="126" t="s">
        <v>332</v>
      </c>
      <c r="C24" s="126" t="s">
        <v>274</v>
      </c>
      <c r="D24" s="126" t="s">
        <v>275</v>
      </c>
      <c r="E24" s="126" t="s">
        <v>340</v>
      </c>
      <c r="F24" s="126" t="s">
        <v>284</v>
      </c>
      <c r="G24" s="125" t="s">
        <v>341</v>
      </c>
      <c r="H24" s="125" t="s">
        <v>285</v>
      </c>
      <c r="I24" s="126" t="s">
        <v>280</v>
      </c>
      <c r="J24" s="126" t="s">
        <v>339</v>
      </c>
    </row>
    <row r="25" ht="52.5" customHeight="1" outlineLevel="1" spans="1:10">
      <c r="A25" s="126" t="s">
        <v>258</v>
      </c>
      <c r="B25" s="126" t="s">
        <v>332</v>
      </c>
      <c r="C25" s="126" t="s">
        <v>274</v>
      </c>
      <c r="D25" s="126" t="s">
        <v>287</v>
      </c>
      <c r="E25" s="126" t="s">
        <v>342</v>
      </c>
      <c r="F25" s="126" t="s">
        <v>298</v>
      </c>
      <c r="G25" s="125" t="s">
        <v>63</v>
      </c>
      <c r="H25" s="125" t="s">
        <v>279</v>
      </c>
      <c r="I25" s="126" t="s">
        <v>280</v>
      </c>
      <c r="J25" s="126" t="s">
        <v>343</v>
      </c>
    </row>
    <row r="26" ht="52.5" customHeight="1" outlineLevel="1" spans="1:10">
      <c r="A26" s="126" t="s">
        <v>258</v>
      </c>
      <c r="B26" s="126" t="s">
        <v>332</v>
      </c>
      <c r="C26" s="126" t="s">
        <v>274</v>
      </c>
      <c r="D26" s="126" t="s">
        <v>287</v>
      </c>
      <c r="E26" s="126" t="s">
        <v>344</v>
      </c>
      <c r="F26" s="126" t="s">
        <v>289</v>
      </c>
      <c r="G26" s="125" t="s">
        <v>305</v>
      </c>
      <c r="H26" s="125" t="s">
        <v>306</v>
      </c>
      <c r="I26" s="126" t="s">
        <v>307</v>
      </c>
      <c r="J26" s="126" t="s">
        <v>345</v>
      </c>
    </row>
    <row r="27" ht="52.5" customHeight="1" outlineLevel="1" spans="1:10">
      <c r="A27" s="126" t="s">
        <v>258</v>
      </c>
      <c r="B27" s="126" t="s">
        <v>332</v>
      </c>
      <c r="C27" s="126" t="s">
        <v>274</v>
      </c>
      <c r="D27" s="126" t="s">
        <v>293</v>
      </c>
      <c r="E27" s="126" t="s">
        <v>346</v>
      </c>
      <c r="F27" s="126" t="s">
        <v>284</v>
      </c>
      <c r="G27" s="125" t="s">
        <v>347</v>
      </c>
      <c r="H27" s="125" t="s">
        <v>279</v>
      </c>
      <c r="I27" s="126" t="s">
        <v>307</v>
      </c>
      <c r="J27" s="126" t="s">
        <v>348</v>
      </c>
    </row>
    <row r="28" ht="52.5" customHeight="1" outlineLevel="1" spans="1:10">
      <c r="A28" s="126" t="s">
        <v>258</v>
      </c>
      <c r="B28" s="126" t="s">
        <v>332</v>
      </c>
      <c r="C28" s="126" t="s">
        <v>302</v>
      </c>
      <c r="D28" s="126" t="s">
        <v>303</v>
      </c>
      <c r="E28" s="126" t="s">
        <v>349</v>
      </c>
      <c r="F28" s="126" t="s">
        <v>289</v>
      </c>
      <c r="G28" s="125" t="s">
        <v>350</v>
      </c>
      <c r="H28" s="125" t="s">
        <v>306</v>
      </c>
      <c r="I28" s="126" t="s">
        <v>307</v>
      </c>
      <c r="J28" s="126" t="s">
        <v>351</v>
      </c>
    </row>
    <row r="29" ht="52.5" customHeight="1" outlineLevel="1" spans="1:10">
      <c r="A29" s="126" t="s">
        <v>258</v>
      </c>
      <c r="B29" s="126" t="s">
        <v>332</v>
      </c>
      <c r="C29" s="126" t="s">
        <v>302</v>
      </c>
      <c r="D29" s="126" t="s">
        <v>303</v>
      </c>
      <c r="E29" s="126" t="s">
        <v>352</v>
      </c>
      <c r="F29" s="126" t="s">
        <v>289</v>
      </c>
      <c r="G29" s="125" t="s">
        <v>353</v>
      </c>
      <c r="H29" s="125" t="s">
        <v>306</v>
      </c>
      <c r="I29" s="126" t="s">
        <v>307</v>
      </c>
      <c r="J29" s="126" t="s">
        <v>354</v>
      </c>
    </row>
    <row r="30" ht="52.5" customHeight="1" outlineLevel="1" spans="1:10">
      <c r="A30" s="126" t="s">
        <v>258</v>
      </c>
      <c r="B30" s="126" t="s">
        <v>332</v>
      </c>
      <c r="C30" s="126" t="s">
        <v>313</v>
      </c>
      <c r="D30" s="126" t="s">
        <v>314</v>
      </c>
      <c r="E30" s="126" t="s">
        <v>315</v>
      </c>
      <c r="F30" s="126" t="s">
        <v>284</v>
      </c>
      <c r="G30" s="125" t="s">
        <v>316</v>
      </c>
      <c r="H30" s="125" t="s">
        <v>279</v>
      </c>
      <c r="I30" s="126" t="s">
        <v>280</v>
      </c>
      <c r="J30" s="126" t="s">
        <v>317</v>
      </c>
    </row>
    <row r="31" ht="52.5" customHeight="1" outlineLevel="1" spans="1:10">
      <c r="A31" s="126" t="s">
        <v>251</v>
      </c>
      <c r="B31" s="126" t="s">
        <v>355</v>
      </c>
      <c r="C31" s="126" t="s">
        <v>274</v>
      </c>
      <c r="D31" s="126" t="s">
        <v>275</v>
      </c>
      <c r="E31" s="126" t="s">
        <v>356</v>
      </c>
      <c r="F31" s="126" t="s">
        <v>284</v>
      </c>
      <c r="G31" s="125" t="s">
        <v>357</v>
      </c>
      <c r="H31" s="125" t="s">
        <v>285</v>
      </c>
      <c r="I31" s="126" t="s">
        <v>280</v>
      </c>
      <c r="J31" s="126" t="s">
        <v>358</v>
      </c>
    </row>
    <row r="32" ht="52.5" customHeight="1" outlineLevel="1" spans="1:10">
      <c r="A32" s="126" t="s">
        <v>251</v>
      </c>
      <c r="B32" s="126" t="s">
        <v>355</v>
      </c>
      <c r="C32" s="126" t="s">
        <v>274</v>
      </c>
      <c r="D32" s="126" t="s">
        <v>275</v>
      </c>
      <c r="E32" s="126" t="s">
        <v>359</v>
      </c>
      <c r="F32" s="126" t="s">
        <v>284</v>
      </c>
      <c r="G32" s="125" t="s">
        <v>73</v>
      </c>
      <c r="H32" s="125" t="s">
        <v>335</v>
      </c>
      <c r="I32" s="126" t="s">
        <v>280</v>
      </c>
      <c r="J32" s="126" t="s">
        <v>360</v>
      </c>
    </row>
    <row r="33" ht="52.5" customHeight="1" outlineLevel="1" spans="1:10">
      <c r="A33" s="126" t="s">
        <v>251</v>
      </c>
      <c r="B33" s="126" t="s">
        <v>355</v>
      </c>
      <c r="C33" s="126" t="s">
        <v>274</v>
      </c>
      <c r="D33" s="126" t="s">
        <v>275</v>
      </c>
      <c r="E33" s="126" t="s">
        <v>361</v>
      </c>
      <c r="F33" s="126" t="s">
        <v>284</v>
      </c>
      <c r="G33" s="125" t="s">
        <v>278</v>
      </c>
      <c r="H33" s="125" t="s">
        <v>279</v>
      </c>
      <c r="I33" s="126" t="s">
        <v>280</v>
      </c>
      <c r="J33" s="126" t="s">
        <v>362</v>
      </c>
    </row>
    <row r="34" ht="52.5" customHeight="1" outlineLevel="1" spans="1:10">
      <c r="A34" s="126" t="s">
        <v>251</v>
      </c>
      <c r="B34" s="126" t="s">
        <v>355</v>
      </c>
      <c r="C34" s="126" t="s">
        <v>302</v>
      </c>
      <c r="D34" s="126" t="s">
        <v>303</v>
      </c>
      <c r="E34" s="126" t="s">
        <v>363</v>
      </c>
      <c r="F34" s="126" t="s">
        <v>289</v>
      </c>
      <c r="G34" s="125" t="s">
        <v>364</v>
      </c>
      <c r="H34" s="125" t="s">
        <v>306</v>
      </c>
      <c r="I34" s="126" t="s">
        <v>280</v>
      </c>
      <c r="J34" s="126" t="s">
        <v>365</v>
      </c>
    </row>
    <row r="35" ht="52.5" customHeight="1" outlineLevel="1" spans="1:10">
      <c r="A35" s="126" t="s">
        <v>251</v>
      </c>
      <c r="B35" s="126" t="s">
        <v>355</v>
      </c>
      <c r="C35" s="126" t="s">
        <v>313</v>
      </c>
      <c r="D35" s="126" t="s">
        <v>314</v>
      </c>
      <c r="E35" s="126" t="s">
        <v>315</v>
      </c>
      <c r="F35" s="126" t="s">
        <v>284</v>
      </c>
      <c r="G35" s="125" t="s">
        <v>316</v>
      </c>
      <c r="H35" s="125" t="s">
        <v>279</v>
      </c>
      <c r="I35" s="126" t="s">
        <v>307</v>
      </c>
      <c r="J35" s="126" t="s">
        <v>317</v>
      </c>
    </row>
    <row r="36" ht="52.5" customHeight="1" outlineLevel="1" spans="1:10">
      <c r="A36" s="126" t="s">
        <v>248</v>
      </c>
      <c r="B36" s="126" t="s">
        <v>366</v>
      </c>
      <c r="C36" s="126" t="s">
        <v>274</v>
      </c>
      <c r="D36" s="126" t="s">
        <v>275</v>
      </c>
      <c r="E36" s="126" t="s">
        <v>367</v>
      </c>
      <c r="F36" s="126" t="s">
        <v>289</v>
      </c>
      <c r="G36" s="125" t="s">
        <v>278</v>
      </c>
      <c r="H36" s="125" t="s">
        <v>368</v>
      </c>
      <c r="I36" s="126" t="s">
        <v>280</v>
      </c>
      <c r="J36" s="126" t="s">
        <v>369</v>
      </c>
    </row>
    <row r="37" ht="52.5" customHeight="1" outlineLevel="1" spans="1:10">
      <c r="A37" s="126" t="s">
        <v>248</v>
      </c>
      <c r="B37" s="126" t="s">
        <v>366</v>
      </c>
      <c r="C37" s="126" t="s">
        <v>274</v>
      </c>
      <c r="D37" s="126" t="s">
        <v>275</v>
      </c>
      <c r="E37" s="126" t="s">
        <v>370</v>
      </c>
      <c r="F37" s="126" t="s">
        <v>289</v>
      </c>
      <c r="G37" s="125" t="s">
        <v>371</v>
      </c>
      <c r="H37" s="125" t="s">
        <v>372</v>
      </c>
      <c r="I37" s="126" t="s">
        <v>280</v>
      </c>
      <c r="J37" s="126" t="s">
        <v>373</v>
      </c>
    </row>
    <row r="38" ht="52.5" customHeight="1" outlineLevel="1" spans="1:10">
      <c r="A38" s="126" t="s">
        <v>248</v>
      </c>
      <c r="B38" s="126" t="s">
        <v>366</v>
      </c>
      <c r="C38" s="126" t="s">
        <v>274</v>
      </c>
      <c r="D38" s="126" t="s">
        <v>275</v>
      </c>
      <c r="E38" s="126" t="s">
        <v>374</v>
      </c>
      <c r="F38" s="126" t="s">
        <v>289</v>
      </c>
      <c r="G38" s="125" t="s">
        <v>375</v>
      </c>
      <c r="H38" s="125" t="s">
        <v>368</v>
      </c>
      <c r="I38" s="126" t="s">
        <v>280</v>
      </c>
      <c r="J38" s="126" t="s">
        <v>376</v>
      </c>
    </row>
    <row r="39" ht="52.5" customHeight="1" outlineLevel="1" spans="1:10">
      <c r="A39" s="126" t="s">
        <v>248</v>
      </c>
      <c r="B39" s="126" t="s">
        <v>366</v>
      </c>
      <c r="C39" s="126" t="s">
        <v>274</v>
      </c>
      <c r="D39" s="126" t="s">
        <v>275</v>
      </c>
      <c r="E39" s="126" t="s">
        <v>377</v>
      </c>
      <c r="F39" s="126" t="s">
        <v>289</v>
      </c>
      <c r="G39" s="125" t="s">
        <v>378</v>
      </c>
      <c r="H39" s="125" t="s">
        <v>379</v>
      </c>
      <c r="I39" s="126" t="s">
        <v>280</v>
      </c>
      <c r="J39" s="126" t="s">
        <v>380</v>
      </c>
    </row>
    <row r="40" ht="52.5" customHeight="1" outlineLevel="1" spans="1:10">
      <c r="A40" s="126" t="s">
        <v>248</v>
      </c>
      <c r="B40" s="126" t="s">
        <v>366</v>
      </c>
      <c r="C40" s="126" t="s">
        <v>274</v>
      </c>
      <c r="D40" s="126" t="s">
        <v>287</v>
      </c>
      <c r="E40" s="126" t="s">
        <v>381</v>
      </c>
      <c r="F40" s="126" t="s">
        <v>289</v>
      </c>
      <c r="G40" s="125" t="s">
        <v>382</v>
      </c>
      <c r="H40" s="125" t="s">
        <v>379</v>
      </c>
      <c r="I40" s="126" t="s">
        <v>307</v>
      </c>
      <c r="J40" s="126" t="s">
        <v>383</v>
      </c>
    </row>
    <row r="41" ht="52.5" customHeight="1" outlineLevel="1" spans="1:10">
      <c r="A41" s="126" t="s">
        <v>248</v>
      </c>
      <c r="B41" s="126" t="s">
        <v>366</v>
      </c>
      <c r="C41" s="126" t="s">
        <v>274</v>
      </c>
      <c r="D41" s="126" t="s">
        <v>293</v>
      </c>
      <c r="E41" s="126" t="s">
        <v>384</v>
      </c>
      <c r="F41" s="126" t="s">
        <v>289</v>
      </c>
      <c r="G41" s="125" t="s">
        <v>278</v>
      </c>
      <c r="H41" s="125" t="s">
        <v>279</v>
      </c>
      <c r="I41" s="126" t="s">
        <v>307</v>
      </c>
      <c r="J41" s="126" t="s">
        <v>385</v>
      </c>
    </row>
    <row r="42" ht="52.5" customHeight="1" outlineLevel="1" spans="1:10">
      <c r="A42" s="126" t="s">
        <v>248</v>
      </c>
      <c r="B42" s="126" t="s">
        <v>366</v>
      </c>
      <c r="C42" s="126" t="s">
        <v>302</v>
      </c>
      <c r="D42" s="126" t="s">
        <v>309</v>
      </c>
      <c r="E42" s="126" t="s">
        <v>386</v>
      </c>
      <c r="F42" s="126" t="s">
        <v>289</v>
      </c>
      <c r="G42" s="125" t="s">
        <v>305</v>
      </c>
      <c r="H42" s="125" t="s">
        <v>306</v>
      </c>
      <c r="I42" s="126" t="s">
        <v>280</v>
      </c>
      <c r="J42" s="126" t="s">
        <v>387</v>
      </c>
    </row>
    <row r="43" ht="52.5" customHeight="1" outlineLevel="1" spans="1:10">
      <c r="A43" s="126" t="s">
        <v>248</v>
      </c>
      <c r="B43" s="126" t="s">
        <v>366</v>
      </c>
      <c r="C43" s="126" t="s">
        <v>313</v>
      </c>
      <c r="D43" s="126" t="s">
        <v>314</v>
      </c>
      <c r="E43" s="126" t="s">
        <v>388</v>
      </c>
      <c r="F43" s="126" t="s">
        <v>289</v>
      </c>
      <c r="G43" s="125" t="s">
        <v>347</v>
      </c>
      <c r="H43" s="125" t="s">
        <v>279</v>
      </c>
      <c r="I43" s="126" t="s">
        <v>307</v>
      </c>
      <c r="J43" s="126" t="s">
        <v>389</v>
      </c>
    </row>
  </sheetData>
  <mergeCells count="12">
    <mergeCell ref="A2:J2"/>
    <mergeCell ref="A3:E3"/>
    <mergeCell ref="A7:A15"/>
    <mergeCell ref="A16:A21"/>
    <mergeCell ref="A22:A30"/>
    <mergeCell ref="A31:A35"/>
    <mergeCell ref="A36:A43"/>
    <mergeCell ref="B7:B15"/>
    <mergeCell ref="B16:B21"/>
    <mergeCell ref="B22:B30"/>
    <mergeCell ref="B31:B35"/>
    <mergeCell ref="B36:B43"/>
  </mergeCells>
  <pageMargins left="0.75" right="0.75" top="1" bottom="1" header="0.511805555555556" footer="0.511805555555556"/>
  <pageSetup paperSize="9" scale="3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2025-04-08T02:52:00Z</dcterms:created>
  <dcterms:modified xsi:type="dcterms:W3CDTF">2026-01-06T08:06:04Z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AD60025CA88C40A9BBBE5FF702C4BF32_13</vt:lpwstr>
  </property>
</Properties>
</file>