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60" windowHeight="86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19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<sst xmlns="http://schemas.openxmlformats.org/spreadsheetml/2006/main" count="1150" uniqueCount="423">
  <si>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</si>
  <si>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</si>
  <si>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</si>
  <si>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</si>
  <si>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</si>
  <si>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</si>
  <si>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</si>
  <si>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</si>
  <si>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</si>
  <si>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</si>
  <si>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</si>
  <si>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</si>
  <si>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</si>
  <si>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</si>
  <si>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</si>
  <si>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</si>
  <si>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</si>
  <si>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</si>
  <si>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</si>
  <si>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</si>
  <si>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</si>
  <si>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</si>
  <si>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</si>
  <si>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</si>
  <si>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</si>
  <si>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</si>
  <si>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</si>
  <si>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</si>
  <si>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</si>
  <si>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</si>
  <si>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</si>
  <si>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</si>
  <si>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</si>
  <si>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</si>
  <si>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</si>
  <si>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</si>
  <si>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</si>
  <si>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</si>
  <si>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</si>
  <si>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</si>
  <si>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</si>
  <si>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</si>
  <si>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</si>
  <si>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</si>
  <si>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</si>
  <si>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</si>
  <si>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盈江县红十字会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</si>
  <si>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</si>
  <si>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</si>
  <si>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</si>
  <si>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</si>
  <si>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</si>
  <si>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</si>
  <si>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</si>
  <si>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</si>
  <si>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</si>
  <si>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</si>
  <si>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</si>
  <si>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</si>
  <si>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</si>
  <si>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</si>
  <si>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</si>
  <si>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</si>
  <si>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</si>
  <si>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</si>
  <si>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</si>
  <si>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</si>
  <si>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</si>
  <si>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</si>
  <si>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</si>
  <si>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</si>
  <si>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</si>
  <si>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</si>
  <si>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</si>
  <si>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</si>
  <si>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</si>
  <si>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</si>
  <si>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</si>
  <si>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</si>
  <si>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</si>
  <si>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</si>
  <si>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</si>
  <si>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</si>
  <si>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</si>
  <si>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20816</t>
  </si>
  <si>
    <t>红十字事业</t>
  </si>
  <si>
    <t>2081601</t>
  </si>
  <si>
    <t>行政运行</t>
  </si>
  <si>
    <t>2081602</t>
  </si>
  <si>
    <t>一般行政管理事务</t>
  </si>
  <si>
    <t>2081699</t>
  </si>
  <si>
    <t>其他红十字事业支出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</si>
  <si>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</si>
  <si>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</si>
  <si>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</si>
  <si>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</si>
  <si>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</si>
  <si>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</si>
  <si>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</si>
  <si>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</si>
  <si>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</si>
  <si>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</si>
  <si>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</si>
  <si>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</si>
  <si>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</si>
  <si>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</si>
  <si>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</si>
  <si>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</si>
  <si>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</si>
  <si>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</si>
  <si>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</si>
  <si>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</si>
  <si>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</si>
  <si>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</si>
  <si>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</si>
  <si>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</si>
  <si>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</si>
  <si>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</si>
  <si>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</si>
  <si>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</si>
  <si>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</si>
  <si>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</si>
  <si>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</si>
  <si>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</si>
  <si>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</si>
  <si>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</si>
  <si>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</si>
  <si>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</si>
  <si>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</si>
  <si>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</si>
  <si>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</si>
  <si>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</si>
  <si>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</si>
  <si>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</si>
  <si>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</si>
  <si>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</si>
  <si>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</si>
  <si>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</si>
  <si>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</si>
  <si>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</si>
  <si>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</si>
  <si>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</si>
  <si>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</si>
  <si>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</si>
  <si>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</si>
  <si>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</si>
  <si>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</si>
  <si>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</si>
  <si>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</si>
  <si>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</si>
  <si>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</si>
  <si>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</si>
  <si>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</si>
  <si>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</si>
  <si>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</si>
  <si>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</si>
  <si>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</si>
  <si>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</si>
  <si>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</si>
  <si>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533123210000000003491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</si>
  <si>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</si>
  <si>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</si>
  <si>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</si>
  <si>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</si>
  <si>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</si>
  <si>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</si>
  <si>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</si>
  <si>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533123231100001457604</t>
  </si>
  <si>
    <t>行政绩效奖励</t>
  </si>
  <si>
    <t>533123210000000003492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</si>
  <si>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</si>
  <si>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</si>
  <si>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</si>
  <si>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</si>
  <si>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</si>
  <si>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</si>
  <si>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</si>
  <si>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</si>
  <si>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</si>
  <si>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533123210000000003493</t>
  </si>
  <si>
    <t>30113</t>
  </si>
  <si>
    <t>533123241100002228978</t>
  </si>
  <si>
    <t>公用经费安排的生活补助</t>
  </si>
  <si>
    <t>30305</t>
  </si>
  <si>
    <t>生活补助</t>
  </si>
  <si>
    <t>533123210000000003496</t>
  </si>
  <si>
    <t>一般公用经费</t>
  </si>
  <si>
    <t>30299</t>
  </si>
  <si>
    <t>其他商品和服务支出</t>
  </si>
  <si>
    <t>30205</t>
  </si>
  <si>
    <t>水费</t>
  </si>
  <si>
    <t>30206</t>
  </si>
  <si>
    <t>电费</t>
  </si>
  <si>
    <t>30207</t>
  </si>
  <si>
    <t>邮电费</t>
  </si>
  <si>
    <t>533123221100000452647</t>
  </si>
  <si>
    <t>公用经费安排的公务接待费</t>
  </si>
  <si>
    <t>30217</t>
  </si>
  <si>
    <t>30211</t>
  </si>
  <si>
    <t>差旅费</t>
  </si>
  <si>
    <t>30201</t>
  </si>
  <si>
    <t>办公费</t>
  </si>
  <si>
    <t>533123241100002228994</t>
  </si>
  <si>
    <t>退休公用经费</t>
  </si>
  <si>
    <t>533123221100000347654</t>
  </si>
  <si>
    <t>工会经费</t>
  </si>
  <si>
    <t>30228</t>
  </si>
  <si>
    <t>533123210000000003494</t>
  </si>
  <si>
    <t>公务交通补贴</t>
  </si>
  <si>
    <t>30239</t>
  </si>
  <si>
    <t>其他交通费用</t>
  </si>
  <si>
    <t>533123231100001119018</t>
  </si>
  <si>
    <t>困难群众人道救助经费</t>
  </si>
  <si>
    <t>533123251100003755860</t>
  </si>
  <si>
    <t>单位资金安排应急救护培训收入经费</t>
  </si>
  <si>
    <t>30202</t>
  </si>
  <si>
    <t>印刷费</t>
  </si>
  <si>
    <t>30204</t>
  </si>
  <si>
    <t>手续费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</si>
  <si>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</si>
  <si>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</si>
  <si>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</si>
  <si>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</si>
  <si>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</si>
  <si>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</si>
  <si>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</si>
  <si>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</si>
  <si>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</si>
  <si>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</si>
  <si>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</si>
  <si>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</si>
  <si>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</si>
  <si>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</si>
  <si>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</si>
  <si>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</si>
  <si>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</si>
  <si>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</si>
  <si>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</si>
  <si>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</si>
  <si>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</si>
  <si>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</si>
  <si>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备灾救灾物资准备采购经费</t>
  </si>
  <si>
    <t>专项业务类</t>
  </si>
  <si>
    <t>533123231100001119043</t>
  </si>
  <si>
    <t>单位资金安排业务活动采购支出经费</t>
  </si>
  <si>
    <t>事业发展类</t>
  </si>
  <si>
    <t>533123251100003755822</t>
  </si>
  <si>
    <t>31002</t>
  </si>
  <si>
    <t>办公设备购置</t>
  </si>
  <si>
    <t>31099</t>
  </si>
  <si>
    <t>其他资本性支出</t>
  </si>
  <si>
    <t>红十字会专项经费</t>
  </si>
  <si>
    <t>533123231100001118179</t>
  </si>
  <si>
    <t>机关事业单位党组织工作经费</t>
  </si>
  <si>
    <t>533123221100000358532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</si>
  <si>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</si>
  <si>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</si>
  <si>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</si>
  <si>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</si>
  <si>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</si>
  <si>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</si>
  <si>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</si>
  <si>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</si>
  <si>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</si>
  <si>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</si>
  <si>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</si>
  <si>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红十字会开展的机动驾照考试应急救护知识培训费收入，按照（云财非税[2017]16号），其中包括“机动车回驾驶员教育培训费”，据此，红十字会收取的“机动车回驾驶员教育培训费”属通过市场行为取得的收入，不再上缴财政，列入自有资金，可做采购支出</t>
  </si>
  <si>
    <t>产出指标</t>
  </si>
  <si>
    <t>数量指标</t>
  </si>
  <si>
    <t>采购办公设备批次</t>
  </si>
  <si>
    <t>&gt;=</t>
  </si>
  <si>
    <t>批次</t>
  </si>
  <si>
    <t>定量指标</t>
  </si>
  <si>
    <t>反映采购办公设备批次情况。</t>
  </si>
  <si>
    <t>打印纸采购批次</t>
  </si>
  <si>
    <t>反应办公需要采购打印纸批次情况。</t>
  </si>
  <si>
    <t>效益指标</t>
  </si>
  <si>
    <t>社会效益</t>
  </si>
  <si>
    <t>提高应急救护培训能力</t>
  </si>
  <si>
    <t>=</t>
  </si>
  <si>
    <t>有效提升</t>
  </si>
  <si>
    <t>年</t>
  </si>
  <si>
    <t>反映救助政策的宣传效果情况。
政策知晓率=调查中救助政策知晓人数/调查总人数*100%</t>
  </si>
  <si>
    <t>满意度指标</t>
  </si>
  <si>
    <t>服务对象满意度</t>
  </si>
  <si>
    <t>救助对象满意度</t>
  </si>
  <si>
    <t>95</t>
  </si>
  <si>
    <t>%</t>
  </si>
  <si>
    <t>反映获救助对象的满意程度。
救助对象满意度=调查中满意和较满意的获救助人员数/调查总人数*100%</t>
  </si>
  <si>
    <t>为充分发挥红十字会在县委、县政府在人道救助领域的助手作用，积极开展“三救”（救灾、应急救护知识培训、救助）、“三献”工作（献血、造血干细胞、人体器官捐赠）及盈江灾后恢复重建工作。需县财政局安排开展各项公益活动的工作经费。</t>
  </si>
  <si>
    <t>发放的宣传材料数量</t>
  </si>
  <si>
    <t>500</t>
  </si>
  <si>
    <t>份（部、个、幅、条）</t>
  </si>
  <si>
    <t>反映制作宣传横幅、宣传册等的数量情况。</t>
  </si>
  <si>
    <t>为充分发挥红十字会在县委、政府在人道救助领域的助手作用，积极开展“三救”（救灾、应急救护知识培训、救助）、“三献”工作（献血、造血干细胞、人体器官捐赠）及盈江灾后恢复重建工作。需县财政局安排开展各项公益活动的工作经费。</t>
  </si>
  <si>
    <t>公益活动举办次数</t>
  </si>
  <si>
    <t>次</t>
  </si>
  <si>
    <t>反映组织宣传活动次数的情况。</t>
  </si>
  <si>
    <t>开展业务工作下乡次数</t>
  </si>
  <si>
    <t>反应开展业务工作下乡情况。</t>
  </si>
  <si>
    <t>每年接收捐款金额</t>
  </si>
  <si>
    <t>1500000</t>
  </si>
  <si>
    <t>元</t>
  </si>
  <si>
    <t>反映红十字会接收捐款情况。</t>
  </si>
  <si>
    <t>助学金发放人次</t>
  </si>
  <si>
    <t>100</t>
  </si>
  <si>
    <t>人次</t>
  </si>
  <si>
    <t>反映红十字助学金发放人次。</t>
  </si>
  <si>
    <t>动员爱心人士献血量</t>
  </si>
  <si>
    <t>20000</t>
  </si>
  <si>
    <t>毫升</t>
  </si>
  <si>
    <t>反应红十字会动员爱心人士献血量。</t>
  </si>
  <si>
    <t>时效指标</t>
  </si>
  <si>
    <t>计划完成率</t>
  </si>
  <si>
    <t>90</t>
  </si>
  <si>
    <t>计划完成率=在规定时间内宣传任务完成数/宣传任务计划数*100%</t>
  </si>
  <si>
    <t>宣传内容公众知晓率</t>
  </si>
  <si>
    <t>85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</si>
  <si>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</si>
  <si>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</si>
  <si>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</si>
  <si>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因多次自然灾害及各种原因，盈江县易受损人群覆盖面广、人群特殊，平时困难群众到县红十字会要求救助的较多。人道救助是红十字会“三救”职责中的重要职责。在紧急灾情发生，或者困难群众需要物资救助时，盈江县红十字会及时发放救助物资，帮助困难群众。</t>
  </si>
  <si>
    <t>救助对象人数（人次）</t>
  </si>
  <si>
    <t>人/人次</t>
  </si>
  <si>
    <t>反映应保尽保、应救尽救对象的人数（人次）情况。</t>
  </si>
  <si>
    <t>救助物资采购次数</t>
  </si>
  <si>
    <t>反应应急救助物资采情况。</t>
  </si>
  <si>
    <t>质量指标</t>
  </si>
  <si>
    <t>救助对象认定准确率</t>
  </si>
  <si>
    <t>反映救助对象认定的准确情况。
救助对象认定准确率=抽检符合标准的救助对象数/抽检实际救助对象数*100%</t>
  </si>
  <si>
    <t>救助事项公示度</t>
  </si>
  <si>
    <t>80</t>
  </si>
  <si>
    <t>反映救助事项在特定办事大厅、官网、媒体或其他渠道按规定进行公示的情况。
救助事项公示度=按规定公布事项数/按规定应公布事项数*100%</t>
  </si>
  <si>
    <t>政策知晓率</t>
  </si>
  <si>
    <t>根据德办发〔2017〕13号，关于印发《德宏州2017年“基层党建提升年”工作方案》的通知，各级各部门要认真落实“机关事业单位党组织工作经费按每名党员不低于200元标准列入年度经费预算”，不断加大党建工作经费投入保障力度。</t>
  </si>
  <si>
    <t>开展党组织会</t>
  </si>
  <si>
    <t>机关事业单位党组织工作经费按每名党员不低于200元标准列入年度经费预算</t>
  </si>
  <si>
    <t>开展主题党日活动</t>
  </si>
  <si>
    <t>实施“基层党建提升年”，是落实全面从严治党要求</t>
  </si>
  <si>
    <t>有效落实</t>
  </si>
  <si>
    <t>定性指标</t>
  </si>
  <si>
    <t>机关事业单位党组织工作经费按每名党员不低于200元标准列入年度经费预算域量-上年订阅区域量）/上年订阅区域量*100%</t>
  </si>
  <si>
    <t>有效加强党组织关系</t>
  </si>
  <si>
    <t>有效加强</t>
  </si>
  <si>
    <t>机关事业单位党组织工作经费按每名党员不低于200元标准列入年度经费预算
（具体应用时指标名称可根据具体项目主要的宣传方式进行具体化，比如主要通过官方网站宣传，则可设置成官方网站点击浏览量。）</t>
  </si>
  <si>
    <t>反映党组织活动，党员满意度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</si>
  <si>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</si>
  <si>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</si>
  <si>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</si>
  <si>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</si>
  <si>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</si>
  <si>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备注：盈江县红十字会2025年无政府性基金预算，故公开空表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</si>
  <si>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</si>
  <si>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</si>
  <si>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</si>
  <si>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</si>
  <si>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</si>
  <si>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</si>
  <si>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</si>
  <si>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</si>
  <si>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</si>
  <si>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</si>
  <si>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</si>
  <si>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</si>
  <si>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</si>
  <si>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</si>
  <si>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办公设备采购</t>
  </si>
  <si>
    <t>其他办公设备</t>
  </si>
  <si>
    <t>批</t>
  </si>
  <si>
    <t>办公用品</t>
  </si>
  <si>
    <t>其他办公用品</t>
  </si>
  <si>
    <t>家具用具购置</t>
  </si>
  <si>
    <t>其他家具</t>
  </si>
  <si>
    <t>预算08表</t>
  </si>
  <si>
    <t>2025年部门政府购买服务预算表</t>
  </si>
  <si>
    <t>单位名称：盈江县红十字会</t>
  </si>
  <si>
    <t>政府购买服务项目</t>
  </si>
  <si>
    <t>政府购买服务目录</t>
  </si>
  <si>
    <t>备注：盈江县红十字会2025年无政府购买服务预算，故公开空表</t>
  </si>
  <si>
    <t>预算09-1表</t>
  </si>
  <si>
    <t>2025年县对下转移支付预算表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</si>
  <si>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</si>
  <si>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</si>
  <si>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</si>
  <si>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</si>
  <si>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</si>
  <si>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</si>
  <si>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</si>
  <si>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</si>
  <si>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</si>
  <si>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</si>
  <si>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</si>
  <si>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</si>
  <si>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</si>
  <si>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</si>
  <si>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</si>
  <si>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</si>
  <si>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</si>
  <si>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</si>
  <si>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农场社区管理委员会</t>
  </si>
  <si>
    <t>备注：盈江县红十字会2025年无县对下转移支付预算，故公开空表</t>
  </si>
  <si>
    <t>预算09-2表</t>
  </si>
  <si>
    <t>2025年县对下转移支付绩效目标表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</si>
  <si>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</si>
  <si>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</si>
  <si>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</si>
  <si>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</si>
  <si>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</si>
  <si>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</si>
  <si>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</si>
  <si>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</si>
  <si>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</si>
  <si>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备注：盈江县红十字会2025年无新增资产配置，故公开空表</t>
  </si>
  <si>
    <t>预算11表</t>
  </si>
  <si>
    <t>2025年中央转移支付补助项目支出预算表</t>
  </si>
  <si>
    <t>上级补助</t>
  </si>
  <si>
    <t>备注：盈江县红十字会2025年无中央转移支付补助项目支出预算，故公开空表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</si>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</sst>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;\-#,##0;;@"/>
    <numFmt numFmtId="178" formatCode="yyyy/mm/dd"/>
    <numFmt numFmtId="179" formatCode="#,##0.00_ "/>
    <numFmt numFmtId="180" formatCode="#,##0.00;\-#,##0.00;;@"/>
    <numFmt numFmtId="181" formatCode="hh:mm:ss"/>
  </numFmts>
  <fonts count="46">
    <font>
      <sz val="11"/>
      <color theme="1"/>
      <name val="宋体"/>
      <charset val="134"/>
      <scheme val="minor"/>
    </font>
    <font>
      <sz val="11"/>
      <color rgb="FF000000"/>
      <name val="Calibri"/>
      <charset val="0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" fillId="0" borderId="7">
      <alignment horizontal="right"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" fillId="0" borderId="7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9" applyNumberFormat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41" fillId="12" borderId="20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10" fontId="2" fillId="0" borderId="7">
      <alignment horizontal="right"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80" fontId="2" fillId="0" borderId="7">
      <alignment horizontal="right" vertical="center"/>
    </xf>
    <xf numFmtId="49" fontId="2" fillId="0" borderId="7">
      <alignment horizontal="left" vertical="center" wrapText="1"/>
    </xf>
    <xf numFmtId="180" fontId="2" fillId="0" borderId="7">
      <alignment horizontal="right" vertical="center"/>
    </xf>
    <xf numFmtId="181" fontId="2" fillId="0" borderId="7">
      <alignment horizontal="right" vertical="center"/>
    </xf>
    <xf numFmtId="177" fontId="2" fillId="0" borderId="7">
      <alignment horizontal="right" vertical="center"/>
    </xf>
    <xf numFmtId="0" fontId="2" fillId="0" borderId="0">
      <alignment vertical="top"/>
      <protection locked="0"/>
    </xf>
  </cellStyleXfs>
  <cellXfs count="235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80" fontId="2" fillId="0" borderId="7" xfId="54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/>
    <xf numFmtId="49" fontId="2" fillId="0" borderId="7" xfId="53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57" applyFont="1" applyFill="1" applyAlignment="1" applyProtection="1"/>
    <xf numFmtId="0" fontId="0" fillId="0" borderId="0" xfId="0" applyFont="1" applyBorder="1" applyAlignment="1">
      <alignment horizontal="center" vertical="center"/>
    </xf>
    <xf numFmtId="49" fontId="3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80" fontId="8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0" xfId="57" applyFont="1" applyFill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0" xfId="57" applyFont="1" applyFill="1" applyAlignment="1" applyProtection="1">
      <alignment vertical="top"/>
      <protection locked="0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77" fontId="2" fillId="0" borderId="7" xfId="56" applyNumberFormat="1" applyFont="1" applyBorder="1">
      <alignment horizontal="right" vertical="center"/>
    </xf>
    <xf numFmtId="180" fontId="2" fillId="0" borderId="7" xfId="54" applyNumberFormat="1" applyFont="1" applyBorder="1">
      <alignment horizontal="right" vertical="center"/>
    </xf>
    <xf numFmtId="0" fontId="6" fillId="0" borderId="0" xfId="57" applyFont="1" applyFill="1" applyAlignment="1" applyProtection="1">
      <alignment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8" xfId="57" applyFont="1" applyFill="1" applyBorder="1" applyAlignment="1" applyProtection="1">
      <alignment vertical="center" wrapText="1"/>
    </xf>
    <xf numFmtId="0" fontId="7" fillId="0" borderId="7" xfId="0" applyFont="1" applyBorder="1" applyAlignment="1">
      <alignment horizontal="center" vertical="center"/>
    </xf>
    <xf numFmtId="180" fontId="8" fillId="0" borderId="7" xfId="54" applyNumberFormat="1" applyFont="1" applyBorder="1">
      <alignment horizontal="right" vertical="center"/>
    </xf>
    <xf numFmtId="180" fontId="8" fillId="0" borderId="2" xfId="54" applyNumberFormat="1" applyFont="1" applyBorder="1">
      <alignment horizontal="right" vertical="center"/>
    </xf>
    <xf numFmtId="180" fontId="8" fillId="0" borderId="8" xfId="54" applyNumberFormat="1" applyFont="1" applyBorder="1">
      <alignment horizontal="right" vertical="center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right" wrapText="1"/>
      <protection locked="0"/>
    </xf>
    <xf numFmtId="0" fontId="5" fillId="0" borderId="0" xfId="0" applyFont="1" applyBorder="1" applyAlignment="1">
      <alignment horizontal="right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top"/>
    </xf>
    <xf numFmtId="0" fontId="16" fillId="0" borderId="0" xfId="0" applyFont="1" applyFill="1" applyBorder="1" applyAlignment="1" applyProtection="1">
      <alignment horizontal="right"/>
      <protection locked="0"/>
    </xf>
    <xf numFmtId="49" fontId="16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right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49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4" fontId="5" fillId="0" borderId="7" xfId="0" applyNumberFormat="1" applyFont="1" applyFill="1" applyBorder="1" applyAlignment="1" applyProtection="1">
      <alignment horizontal="right" vertical="center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0" xfId="53" applyFont="1" applyFill="1" applyBorder="1" applyAlignment="1">
      <alignment horizontal="left" vertical="center" wrapText="1"/>
    </xf>
    <xf numFmtId="49" fontId="20" fillId="0" borderId="0" xfId="53" applyFont="1" applyFill="1" applyBorder="1" applyAlignment="1">
      <alignment horizontal="center" vertical="center" wrapText="1"/>
    </xf>
    <xf numFmtId="49" fontId="19" fillId="0" borderId="7" xfId="53" applyFont="1" applyFill="1" applyBorder="1" applyAlignment="1">
      <alignment horizontal="center" vertical="center" wrapText="1"/>
    </xf>
    <xf numFmtId="49" fontId="19" fillId="0" borderId="7" xfId="53" applyFont="1" applyFill="1" applyBorder="1" applyAlignment="1">
      <alignment horizontal="left" vertical="center" wrapText="1"/>
    </xf>
    <xf numFmtId="49" fontId="19" fillId="0" borderId="0" xfId="53" applyFont="1" applyFill="1" applyBorder="1" applyAlignment="1">
      <alignment horizontal="right" vertical="center" wrapText="1"/>
    </xf>
    <xf numFmtId="49" fontId="19" fillId="0" borderId="0" xfId="0" applyNumberFormat="1" applyFont="1" applyFill="1" applyBorder="1" applyAlignment="1">
      <alignment horizontal="right" vertical="center" wrapText="1"/>
    </xf>
    <xf numFmtId="49" fontId="19" fillId="0" borderId="0" xfId="0" applyNumberFormat="1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5" fillId="0" borderId="7" xfId="53" applyFont="1" applyFill="1" applyBorder="1" applyAlignment="1">
      <alignment horizontal="left" vertical="center" wrapText="1"/>
    </xf>
    <xf numFmtId="49" fontId="5" fillId="0" borderId="7" xfId="5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180" fontId="5" fillId="0" borderId="7" xfId="54" applyFont="1" applyFill="1" applyBorder="1" applyAlignment="1">
      <alignment horizontal="right" vertical="center"/>
    </xf>
    <xf numFmtId="179" fontId="5" fillId="0" borderId="7" xfId="54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3" fillId="0" borderId="7" xfId="53" applyFont="1" applyFill="1" applyBorder="1" applyAlignment="1">
      <alignment horizontal="center" vertical="center" wrapText="1"/>
    </xf>
    <xf numFmtId="49" fontId="23" fillId="0" borderId="7" xfId="53" applyFont="1" applyFill="1" applyBorder="1" applyAlignment="1">
      <alignment horizontal="left" vertical="center" wrapText="1"/>
    </xf>
    <xf numFmtId="180" fontId="23" fillId="0" borderId="7" xfId="54" applyFont="1" applyFill="1" applyBorder="1" applyAlignment="1">
      <alignment horizontal="right" vertical="center"/>
    </xf>
    <xf numFmtId="49" fontId="23" fillId="0" borderId="7" xfId="53" applyFont="1" applyFill="1" applyBorder="1" applyAlignment="1">
      <alignment horizontal="left" vertical="center" wrapText="1" indent="1"/>
    </xf>
    <xf numFmtId="49" fontId="23" fillId="0" borderId="7" xfId="53" applyFont="1" applyFill="1" applyBorder="1" applyAlignment="1">
      <alignment horizontal="left" vertical="center" wrapText="1" indent="2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vertical="center"/>
    </xf>
    <xf numFmtId="180" fontId="2" fillId="0" borderId="7" xfId="0" applyNumberFormat="1" applyFont="1" applyFill="1" applyBorder="1" applyAlignment="1" applyProtection="1">
      <alignment horizontal="right" vertical="center"/>
      <protection locked="0"/>
    </xf>
    <xf numFmtId="0" fontId="26" fillId="0" borderId="7" xfId="0" applyFont="1" applyFill="1" applyBorder="1" applyAlignment="1">
      <alignment horizontal="center" vertical="center"/>
    </xf>
    <xf numFmtId="0" fontId="5" fillId="0" borderId="0" xfId="53" applyNumberFormat="1" applyFont="1" applyFill="1" applyBorder="1" applyAlignment="1">
      <alignment horizontal="left" vertical="center"/>
    </xf>
    <xf numFmtId="0" fontId="4" fillId="0" borderId="0" xfId="53" applyNumberFormat="1" applyFont="1" applyFill="1" applyBorder="1" applyAlignment="1">
      <alignment horizontal="center" vertical="center"/>
    </xf>
    <xf numFmtId="0" fontId="5" fillId="0" borderId="7" xfId="53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53" applyNumberFormat="1" applyFont="1" applyFill="1" applyBorder="1" applyAlignment="1">
      <alignment horizontal="left" vertical="center" wrapText="1"/>
    </xf>
    <xf numFmtId="0" fontId="5" fillId="0" borderId="7" xfId="53" applyNumberFormat="1" applyFont="1" applyFill="1" applyBorder="1" applyAlignment="1">
      <alignment horizontal="left" vertical="center" wrapText="1" indent="1"/>
    </xf>
    <xf numFmtId="0" fontId="5" fillId="0" borderId="7" xfId="53" applyNumberFormat="1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9" fontId="5" fillId="0" borderId="0" xfId="53" applyFont="1" applyFill="1" applyBorder="1" applyAlignment="1">
      <alignment horizontal="left" vertical="center" wrapText="1"/>
    </xf>
    <xf numFmtId="49" fontId="5" fillId="0" borderId="0" xfId="53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7" xfId="53" applyFont="1" applyFill="1" applyBorder="1" applyAlignment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selection activeCell="A1" sqref="$A1:$XFD1048576"/>
    </sheetView>
  </sheetViews>
  <sheetFormatPr defaultColWidth="9" defaultRowHeight="15" customHeight="1" outlineLevelCol="3"/>
  <cols>
    <col min="1" max="4" width="29.1333333333333" style="1" customWidth="1"/>
    <col min="5" max="16384" width="9" style="1"/>
  </cols>
  <sheetData>
    <row r="1" s="1" customFormat="1" ht="18.75" customHeight="1" spans="1:4">
      <c r="A1" s="231"/>
      <c r="B1" s="231"/>
      <c r="C1" s="231"/>
      <c r="D1" s="232" t="s">
        <v>0</v>
      </c>
    </row>
    <row r="2" s="1" customFormat="1" ht="42" customHeight="1" spans="1:4">
      <c r="A2" s="233" t="str">
        <f>"2025"&amp;"年部门财务收支预算总表"</f>
        <v>2025年部门财务收支预算总表</v>
      </c>
      <c r="B2" s="233"/>
      <c r="C2" s="233"/>
      <c r="D2" s="233"/>
    </row>
    <row r="3" s="1" customFormat="1" ht="18.75" customHeight="1" spans="1:4">
      <c r="A3" s="179" t="str">
        <f>"单位名称："&amp;"盈江县红十字会"</f>
        <v>单位名称：盈江县红十字会</v>
      </c>
      <c r="B3" s="179"/>
      <c r="C3" s="180"/>
      <c r="D3" s="234" t="s">
        <v>1</v>
      </c>
    </row>
    <row r="4" s="1" customFormat="1" ht="18.75" customHeight="1" spans="1:4">
      <c r="A4" s="180" t="s">
        <v>2</v>
      </c>
      <c r="B4" s="180"/>
      <c r="C4" s="180" t="s">
        <v>3</v>
      </c>
      <c r="D4" s="180"/>
    </row>
    <row r="5" s="1" customFormat="1" ht="18.75" customHeight="1" spans="1:4">
      <c r="A5" s="180" t="s">
        <v>4</v>
      </c>
      <c r="B5" s="180" t="s">
        <v>5</v>
      </c>
      <c r="C5" s="180" t="s">
        <v>6</v>
      </c>
      <c r="D5" s="180" t="s">
        <v>5</v>
      </c>
    </row>
    <row r="6" s="1" customFormat="1" ht="18.75" customHeight="1" spans="1:4">
      <c r="A6" s="179" t="s">
        <v>7</v>
      </c>
      <c r="B6" s="182">
        <v>1289982.48</v>
      </c>
      <c r="C6" s="179" t="str">
        <f>"一"&amp;"、"&amp;"社会保障和就业支出"</f>
        <v>一、社会保障和就业支出</v>
      </c>
      <c r="D6" s="182">
        <v>14993411.26</v>
      </c>
    </row>
    <row r="7" s="1" customFormat="1" ht="18.75" customHeight="1" spans="1:4">
      <c r="A7" s="179" t="s">
        <v>8</v>
      </c>
      <c r="B7" s="182"/>
      <c r="C7" s="179" t="str">
        <f>"二"&amp;"、"&amp;"卫生健康支出"</f>
        <v>二、卫生健康支出</v>
      </c>
      <c r="D7" s="182">
        <v>65257.22</v>
      </c>
    </row>
    <row r="8" s="1" customFormat="1" ht="18.75" customHeight="1" spans="1:4">
      <c r="A8" s="179" t="s">
        <v>9</v>
      </c>
      <c r="B8" s="182"/>
      <c r="C8" s="179" t="str">
        <f>"三"&amp;"、"&amp;"住房保障支出"</f>
        <v>三、住房保障支出</v>
      </c>
      <c r="D8" s="182">
        <v>77314</v>
      </c>
    </row>
    <row r="9" s="1" customFormat="1" ht="18.75" customHeight="1" spans="1:4">
      <c r="A9" s="179" t="s">
        <v>10</v>
      </c>
      <c r="B9" s="182"/>
      <c r="C9" s="179"/>
      <c r="D9" s="182"/>
    </row>
    <row r="10" s="1" customFormat="1" ht="18.75" customHeight="1" spans="1:4">
      <c r="A10" s="179" t="s">
        <v>11</v>
      </c>
      <c r="B10" s="182">
        <v>13846000</v>
      </c>
      <c r="C10" s="179"/>
      <c r="D10" s="182"/>
    </row>
    <row r="11" s="1" customFormat="1" ht="18.75" customHeight="1" spans="1:4">
      <c r="A11" s="179" t="s">
        <v>12</v>
      </c>
      <c r="B11" s="182"/>
      <c r="C11" s="179"/>
      <c r="D11" s="182"/>
    </row>
    <row r="12" s="1" customFormat="1" ht="18.75" customHeight="1" spans="1:4">
      <c r="A12" s="179" t="s">
        <v>13</v>
      </c>
      <c r="B12" s="182"/>
      <c r="C12" s="179"/>
      <c r="D12" s="182"/>
    </row>
    <row r="13" s="1" customFormat="1" ht="18.75" customHeight="1" spans="1:4">
      <c r="A13" s="179" t="s">
        <v>14</v>
      </c>
      <c r="B13" s="182"/>
      <c r="C13" s="179"/>
      <c r="D13" s="182"/>
    </row>
    <row r="14" s="1" customFormat="1" ht="18.75" customHeight="1" spans="1:4">
      <c r="A14" s="179" t="s">
        <v>15</v>
      </c>
      <c r="B14" s="182"/>
      <c r="C14" s="179"/>
      <c r="D14" s="182"/>
    </row>
    <row r="15" s="1" customFormat="1" ht="18.75" customHeight="1" spans="1:4">
      <c r="A15" s="179" t="s">
        <v>16</v>
      </c>
      <c r="B15" s="182">
        <v>13846000</v>
      </c>
      <c r="C15" s="179"/>
      <c r="D15" s="182"/>
    </row>
    <row r="16" s="1" customFormat="1" ht="18.75" customHeight="1" spans="1:4">
      <c r="A16" s="179"/>
      <c r="B16" s="182"/>
      <c r="C16" s="179"/>
      <c r="D16" s="182"/>
    </row>
    <row r="17" s="1" customFormat="1" ht="18.75" customHeight="1" spans="1:4">
      <c r="A17" s="179"/>
      <c r="B17" s="182"/>
      <c r="C17" s="179"/>
      <c r="D17" s="182"/>
    </row>
    <row r="18" s="1" customFormat="1" ht="18.75" customHeight="1" spans="1:4">
      <c r="A18" s="179"/>
      <c r="B18" s="182"/>
      <c r="C18" s="179"/>
      <c r="D18" s="182"/>
    </row>
    <row r="19" s="1" customFormat="1" ht="18.75" customHeight="1" spans="1:4">
      <c r="A19" s="179"/>
      <c r="B19" s="182"/>
      <c r="C19" s="179"/>
      <c r="D19" s="182"/>
    </row>
    <row r="20" s="1" customFormat="1" ht="18.75" customHeight="1" spans="1:4">
      <c r="A20" s="179"/>
      <c r="B20" s="182"/>
      <c r="C20" s="179"/>
      <c r="D20" s="182"/>
    </row>
    <row r="21" s="1" customFormat="1" ht="18.75" customHeight="1" spans="1:4">
      <c r="A21" s="179"/>
      <c r="B21" s="182"/>
      <c r="C21" s="179"/>
      <c r="D21" s="182"/>
    </row>
    <row r="22" s="1" customFormat="1" ht="18.75" customHeight="1" spans="1:4">
      <c r="A22" s="179"/>
      <c r="B22" s="182"/>
      <c r="C22" s="179"/>
      <c r="D22" s="182"/>
    </row>
    <row r="23" s="1" customFormat="1" ht="18.75" customHeight="1" spans="1:4">
      <c r="A23" s="179"/>
      <c r="B23" s="182"/>
      <c r="C23" s="179"/>
      <c r="D23" s="182"/>
    </row>
    <row r="24" s="1" customFormat="1" ht="18.75" customHeight="1" spans="1:4">
      <c r="A24" s="179"/>
      <c r="B24" s="182"/>
      <c r="C24" s="179"/>
      <c r="D24" s="182"/>
    </row>
    <row r="25" s="1" customFormat="1" ht="18.75" customHeight="1" spans="1:4">
      <c r="A25" s="179"/>
      <c r="B25" s="182"/>
      <c r="C25" s="179"/>
      <c r="D25" s="182"/>
    </row>
    <row r="26" s="1" customFormat="1" ht="18.75" customHeight="1" spans="1:4">
      <c r="A26" s="179"/>
      <c r="B26" s="182"/>
      <c r="C26" s="179"/>
      <c r="D26" s="182"/>
    </row>
    <row r="27" s="1" customFormat="1" ht="18.75" customHeight="1" spans="1:4">
      <c r="A27" s="179"/>
      <c r="B27" s="182"/>
      <c r="C27" s="179"/>
      <c r="D27" s="182"/>
    </row>
    <row r="28" s="1" customFormat="1" ht="18.75" customHeight="1" spans="1:4">
      <c r="A28" s="179"/>
      <c r="B28" s="182"/>
      <c r="C28" s="179"/>
      <c r="D28" s="182"/>
    </row>
    <row r="29" s="1" customFormat="1" ht="18.75" customHeight="1" spans="1:4">
      <c r="A29" s="179"/>
      <c r="B29" s="182"/>
      <c r="C29" s="179"/>
      <c r="D29" s="182"/>
    </row>
    <row r="30" s="1" customFormat="1" ht="18.75" customHeight="1" spans="1:4">
      <c r="A30" s="179"/>
      <c r="B30" s="182"/>
      <c r="C30" s="179"/>
      <c r="D30" s="182"/>
    </row>
    <row r="31" s="1" customFormat="1" ht="18.75" customHeight="1" spans="1:4">
      <c r="A31" s="179"/>
      <c r="B31" s="182"/>
      <c r="C31" s="179"/>
      <c r="D31" s="182"/>
    </row>
    <row r="32" s="1" customFormat="1" ht="18.75" customHeight="1" spans="1:4">
      <c r="A32" s="179" t="s">
        <v>17</v>
      </c>
      <c r="B32" s="182">
        <v>15135982.48</v>
      </c>
      <c r="C32" s="179" t="s">
        <v>18</v>
      </c>
      <c r="D32" s="182">
        <v>15135982.48</v>
      </c>
    </row>
    <row r="33" s="1" customFormat="1" ht="18.75" customHeight="1" spans="1:4">
      <c r="A33" s="179" t="s">
        <v>19</v>
      </c>
      <c r="B33" s="182"/>
      <c r="C33" s="179" t="s">
        <v>20</v>
      </c>
      <c r="D33" s="182"/>
    </row>
    <row r="34" s="1" customFormat="1" ht="18.75" customHeight="1" spans="1:4">
      <c r="A34" s="179" t="s">
        <v>21</v>
      </c>
      <c r="B34" s="182"/>
      <c r="C34" s="179" t="s">
        <v>21</v>
      </c>
      <c r="D34" s="182"/>
    </row>
    <row r="35" s="1" customFormat="1" ht="18.75" customHeight="1" spans="1:4">
      <c r="A35" s="179" t="s">
        <v>22</v>
      </c>
      <c r="B35" s="182"/>
      <c r="C35" s="179" t="s">
        <v>23</v>
      </c>
      <c r="D35" s="182"/>
    </row>
    <row r="36" s="1" customFormat="1" ht="18.75" customHeight="1" spans="1:4">
      <c r="A36" s="179" t="s">
        <v>24</v>
      </c>
      <c r="B36" s="182">
        <v>15135982.48</v>
      </c>
      <c r="C36" s="179" t="s">
        <v>25</v>
      </c>
      <c r="D36" s="182">
        <v>15135982.48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" sqref="$A1:$XFD1048576"/>
    </sheetView>
  </sheetViews>
  <sheetFormatPr defaultColWidth="8" defaultRowHeight="14.25" customHeight="1" outlineLevelCol="5"/>
  <cols>
    <col min="1" max="1" width="21.3" style="154" customWidth="1"/>
    <col min="2" max="2" width="23" style="154" customWidth="1"/>
    <col min="3" max="3" width="25.5" style="154" customWidth="1"/>
    <col min="4" max="4" width="21.3" style="154" customWidth="1"/>
    <col min="5" max="5" width="24.25" style="154" customWidth="1"/>
    <col min="6" max="6" width="28.6333333333333" style="154" customWidth="1"/>
    <col min="7" max="16384" width="8" style="154"/>
  </cols>
  <sheetData>
    <row r="1" s="154" customFormat="1" ht="12" customHeight="1" spans="1:6">
      <c r="A1" s="155"/>
      <c r="B1" s="156">
        <v>0</v>
      </c>
      <c r="C1" s="155"/>
      <c r="D1" s="157"/>
      <c r="E1" s="157"/>
      <c r="F1" s="152" t="s">
        <v>346</v>
      </c>
    </row>
    <row r="2" s="154" customFormat="1" ht="26.25" customHeight="1" spans="1:6">
      <c r="A2" s="158" t="str">
        <f>"2025"&amp;"年部门政府性基金预算支出预算表"</f>
        <v>2025年部门政府性基金预算支出预算表</v>
      </c>
      <c r="B2" s="158" t="s">
        <v>347</v>
      </c>
      <c r="C2" s="159"/>
      <c r="D2" s="160"/>
      <c r="E2" s="160"/>
      <c r="F2" s="160"/>
    </row>
    <row r="3" s="154" customFormat="1" ht="13.5" customHeight="1" spans="1:6">
      <c r="A3" s="161" t="str">
        <f>"单位名称："&amp;"盈江县红十字会"</f>
        <v>单位名称：盈江县红十字会</v>
      </c>
      <c r="B3" s="161" t="s">
        <v>348</v>
      </c>
      <c r="C3" s="162"/>
      <c r="D3" s="157"/>
      <c r="E3" s="157"/>
      <c r="F3" s="152" t="s">
        <v>1</v>
      </c>
    </row>
    <row r="4" s="154" customFormat="1" ht="19.5" customHeight="1" spans="1:6">
      <c r="A4" s="163" t="s">
        <v>136</v>
      </c>
      <c r="B4" s="164" t="s">
        <v>48</v>
      </c>
      <c r="C4" s="163" t="s">
        <v>49</v>
      </c>
      <c r="D4" s="165" t="s">
        <v>349</v>
      </c>
      <c r="E4" s="165"/>
      <c r="F4" s="165"/>
    </row>
    <row r="5" s="154" customFormat="1" ht="18.55" customHeight="1" spans="1:6">
      <c r="A5" s="163"/>
      <c r="B5" s="164"/>
      <c r="C5" s="163"/>
      <c r="D5" s="165" t="s">
        <v>30</v>
      </c>
      <c r="E5" s="165" t="s">
        <v>52</v>
      </c>
      <c r="F5" s="165" t="s">
        <v>53</v>
      </c>
    </row>
    <row r="6" s="154" customFormat="1" ht="20.25" customHeight="1" spans="1:6">
      <c r="A6" s="163">
        <v>1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</row>
    <row r="7" s="154" customFormat="1" ht="30" customHeight="1" spans="1:6">
      <c r="A7" s="167"/>
      <c r="B7" s="164"/>
      <c r="C7" s="167"/>
      <c r="D7" s="168"/>
      <c r="E7" s="169"/>
      <c r="F7" s="169"/>
    </row>
    <row r="8" s="154" customFormat="1" ht="30" customHeight="1" spans="1:6">
      <c r="A8" s="23"/>
      <c r="B8" s="23"/>
      <c r="C8" s="23"/>
      <c r="D8" s="168"/>
      <c r="E8" s="169"/>
      <c r="F8" s="169"/>
    </row>
    <row r="9" s="154" customFormat="1" ht="30" customHeight="1" spans="1:6">
      <c r="A9" s="21" t="s">
        <v>350</v>
      </c>
      <c r="B9" s="21" t="s">
        <v>350</v>
      </c>
      <c r="C9" s="21" t="s">
        <v>350</v>
      </c>
      <c r="D9" s="168"/>
      <c r="E9" s="169"/>
      <c r="F9" s="169"/>
    </row>
    <row r="10" s="30" customFormat="1" ht="21" customHeight="1" spans="1:3">
      <c r="A10" s="53" t="s">
        <v>351</v>
      </c>
      <c r="B10" s="53"/>
      <c r="C10" s="53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A1" sqref="$A1:$XFD1048576"/>
    </sheetView>
  </sheetViews>
  <sheetFormatPr defaultColWidth="8" defaultRowHeight="14.25" customHeight="1"/>
  <cols>
    <col min="1" max="1" width="35.8833333333333" style="1" customWidth="1"/>
    <col min="2" max="2" width="14.25" style="1" customWidth="1"/>
    <col min="3" max="3" width="13.3833333333333" style="1" customWidth="1"/>
    <col min="4" max="4" width="7.25" style="1" customWidth="1"/>
    <col min="5" max="5" width="5.63333333333333" style="1" customWidth="1"/>
    <col min="6" max="6" width="14.1333333333333" style="1" customWidth="1"/>
    <col min="7" max="7" width="14" style="1" customWidth="1"/>
    <col min="8" max="8" width="10.3666666666667" style="1" customWidth="1"/>
    <col min="9" max="9" width="8.925" style="1" customWidth="1"/>
    <col min="10" max="10" width="10.3833333333333" style="1" customWidth="1"/>
    <col min="11" max="11" width="8.55" style="1" customWidth="1"/>
    <col min="12" max="12" width="12.8833333333333" style="1" customWidth="1"/>
    <col min="13" max="15" width="9.38333333333333" style="1" customWidth="1"/>
    <col min="16" max="16" width="12.1333333333333" style="1" customWidth="1"/>
    <col min="17" max="17" width="11.75" style="1" customWidth="1"/>
    <col min="18" max="16384" width="8" style="1"/>
  </cols>
  <sheetData>
    <row r="1" s="1" customFormat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140"/>
      <c r="P1" s="140"/>
      <c r="Q1" s="151" t="s">
        <v>352</v>
      </c>
    </row>
    <row r="2" s="1" customFormat="1" ht="27.75" customHeight="1" spans="1:17">
      <c r="A2" s="123" t="str">
        <f>"2025"&amp;"年部门政府采购预算表"</f>
        <v>2025年部门政府采购预算表</v>
      </c>
      <c r="B2" s="6"/>
      <c r="C2" s="6"/>
      <c r="D2" s="6"/>
      <c r="E2" s="6"/>
      <c r="F2" s="6"/>
      <c r="G2" s="6"/>
      <c r="H2" s="6"/>
      <c r="I2" s="6"/>
      <c r="J2" s="6"/>
      <c r="K2" s="141"/>
      <c r="L2" s="6"/>
      <c r="M2" s="6"/>
      <c r="N2" s="6"/>
      <c r="O2" s="141"/>
      <c r="P2" s="141"/>
      <c r="Q2" s="6"/>
    </row>
    <row r="3" s="1" customFormat="1" ht="18.75" customHeight="1" spans="1:17">
      <c r="A3" s="124" t="str">
        <f>"单位名称："&amp;"盈江县红十字会"</f>
        <v>单位名称：盈江县红十字会</v>
      </c>
      <c r="B3" s="9"/>
      <c r="C3" s="9"/>
      <c r="D3" s="9"/>
      <c r="E3" s="9"/>
      <c r="F3" s="9"/>
      <c r="G3" s="9"/>
      <c r="H3" s="9"/>
      <c r="I3" s="9"/>
      <c r="J3" s="9"/>
      <c r="K3" s="2"/>
      <c r="L3" s="2"/>
      <c r="M3" s="2"/>
      <c r="N3" s="2"/>
      <c r="O3" s="142"/>
      <c r="P3" s="142"/>
      <c r="Q3" s="152" t="s">
        <v>27</v>
      </c>
    </row>
    <row r="4" s="1" customFormat="1" ht="15.75" customHeight="1" spans="1:17">
      <c r="A4" s="12" t="s">
        <v>353</v>
      </c>
      <c r="B4" s="125" t="s">
        <v>354</v>
      </c>
      <c r="C4" s="125" t="s">
        <v>355</v>
      </c>
      <c r="D4" s="125" t="s">
        <v>356</v>
      </c>
      <c r="E4" s="125" t="s">
        <v>357</v>
      </c>
      <c r="F4" s="125" t="s">
        <v>358</v>
      </c>
      <c r="G4" s="126" t="s">
        <v>143</v>
      </c>
      <c r="H4" s="126"/>
      <c r="I4" s="126"/>
      <c r="J4" s="126"/>
      <c r="K4" s="143"/>
      <c r="L4" s="126"/>
      <c r="M4" s="126"/>
      <c r="N4" s="126"/>
      <c r="O4" s="144"/>
      <c r="P4" s="143"/>
      <c r="Q4" s="153"/>
    </row>
    <row r="5" s="1" customFormat="1" ht="17.25" customHeight="1" spans="1:17">
      <c r="A5" s="17"/>
      <c r="B5" s="127"/>
      <c r="C5" s="127"/>
      <c r="D5" s="127"/>
      <c r="E5" s="127"/>
      <c r="F5" s="127"/>
      <c r="G5" s="127" t="s">
        <v>30</v>
      </c>
      <c r="H5" s="127" t="s">
        <v>34</v>
      </c>
      <c r="I5" s="127" t="s">
        <v>359</v>
      </c>
      <c r="J5" s="127" t="s">
        <v>360</v>
      </c>
      <c r="K5" s="145" t="s">
        <v>361</v>
      </c>
      <c r="L5" s="146" t="s">
        <v>362</v>
      </c>
      <c r="M5" s="146"/>
      <c r="N5" s="146"/>
      <c r="O5" s="147"/>
      <c r="P5" s="148"/>
      <c r="Q5" s="128"/>
    </row>
    <row r="6" s="1" customFormat="1" ht="54" customHeight="1" spans="1:17">
      <c r="A6" s="19"/>
      <c r="B6" s="128"/>
      <c r="C6" s="128"/>
      <c r="D6" s="128"/>
      <c r="E6" s="128"/>
      <c r="F6" s="128"/>
      <c r="G6" s="128"/>
      <c r="H6" s="128" t="s">
        <v>33</v>
      </c>
      <c r="I6" s="128"/>
      <c r="J6" s="128"/>
      <c r="K6" s="149"/>
      <c r="L6" s="128" t="s">
        <v>33</v>
      </c>
      <c r="M6" s="128" t="s">
        <v>40</v>
      </c>
      <c r="N6" s="128" t="s">
        <v>363</v>
      </c>
      <c r="O6" s="150" t="s">
        <v>42</v>
      </c>
      <c r="P6" s="149" t="s">
        <v>43</v>
      </c>
      <c r="Q6" s="128" t="s">
        <v>44</v>
      </c>
    </row>
    <row r="7" s="1" customFormat="1" ht="15" customHeight="1" spans="1:17">
      <c r="A7" s="129">
        <v>1</v>
      </c>
      <c r="B7" s="130">
        <v>2</v>
      </c>
      <c r="C7" s="130">
        <v>3</v>
      </c>
      <c r="D7" s="130">
        <v>4</v>
      </c>
      <c r="E7" s="130">
        <v>5</v>
      </c>
      <c r="F7" s="130">
        <v>6</v>
      </c>
      <c r="G7" s="131">
        <v>7</v>
      </c>
      <c r="H7" s="131">
        <v>8</v>
      </c>
      <c r="I7" s="131">
        <v>9</v>
      </c>
      <c r="J7" s="131">
        <v>10</v>
      </c>
      <c r="K7" s="131">
        <v>11</v>
      </c>
      <c r="L7" s="131">
        <v>12</v>
      </c>
      <c r="M7" s="131">
        <v>13</v>
      </c>
      <c r="N7" s="131">
        <v>14</v>
      </c>
      <c r="O7" s="131">
        <v>15</v>
      </c>
      <c r="P7" s="131">
        <v>16</v>
      </c>
      <c r="Q7" s="131">
        <v>17</v>
      </c>
    </row>
    <row r="8" s="1" customFormat="1" ht="36" customHeight="1" spans="1:17">
      <c r="A8" s="132" t="s">
        <v>46</v>
      </c>
      <c r="B8" s="133"/>
      <c r="C8" s="133"/>
      <c r="D8" s="134"/>
      <c r="E8" s="135"/>
      <c r="F8" s="24">
        <v>860000</v>
      </c>
      <c r="G8" s="24">
        <v>860000</v>
      </c>
      <c r="H8" s="24"/>
      <c r="I8" s="24"/>
      <c r="J8" s="24"/>
      <c r="K8" s="24"/>
      <c r="L8" s="24">
        <v>860000</v>
      </c>
      <c r="M8" s="24"/>
      <c r="N8" s="24"/>
      <c r="O8" s="24"/>
      <c r="P8" s="24"/>
      <c r="Q8" s="24">
        <v>860000</v>
      </c>
    </row>
    <row r="9" s="1" customFormat="1" ht="36" customHeight="1" spans="1:17">
      <c r="A9" s="132" t="str">
        <f t="shared" ref="A9:A12" si="0">"     "&amp;"单位资金安排业务活动采购支出经费"</f>
        <v>     单位资金安排业务活动采购支出经费</v>
      </c>
      <c r="B9" s="136" t="s">
        <v>364</v>
      </c>
      <c r="C9" s="136" t="s">
        <v>364</v>
      </c>
      <c r="D9" s="137" t="s">
        <v>365</v>
      </c>
      <c r="E9" s="137">
        <v>50</v>
      </c>
      <c r="F9" s="24">
        <v>10000</v>
      </c>
      <c r="G9" s="24">
        <v>10000</v>
      </c>
      <c r="H9" s="24"/>
      <c r="I9" s="24"/>
      <c r="J9" s="24"/>
      <c r="K9" s="24"/>
      <c r="L9" s="24">
        <v>10000</v>
      </c>
      <c r="M9" s="24"/>
      <c r="N9" s="24"/>
      <c r="O9" s="24"/>
      <c r="P9" s="24"/>
      <c r="Q9" s="24">
        <v>10000</v>
      </c>
    </row>
    <row r="10" s="1" customFormat="1" ht="36" customHeight="1" spans="1:17">
      <c r="A10" s="132" t="str">
        <f t="shared" si="0"/>
        <v>     单位资金安排业务活动采购支出经费</v>
      </c>
      <c r="B10" s="136" t="s">
        <v>366</v>
      </c>
      <c r="C10" s="136" t="s">
        <v>367</v>
      </c>
      <c r="D10" s="137" t="s">
        <v>368</v>
      </c>
      <c r="E10" s="137">
        <v>5</v>
      </c>
      <c r="F10" s="24">
        <v>500000</v>
      </c>
      <c r="G10" s="24">
        <v>500000</v>
      </c>
      <c r="H10" s="24"/>
      <c r="I10" s="24"/>
      <c r="J10" s="24"/>
      <c r="K10" s="24"/>
      <c r="L10" s="24">
        <v>500000</v>
      </c>
      <c r="M10" s="24"/>
      <c r="N10" s="24"/>
      <c r="O10" s="24"/>
      <c r="P10" s="24"/>
      <c r="Q10" s="24">
        <v>500000</v>
      </c>
    </row>
    <row r="11" s="1" customFormat="1" ht="36" customHeight="1" spans="1:17">
      <c r="A11" s="132" t="str">
        <f t="shared" si="0"/>
        <v>     单位资金安排业务活动采购支出经费</v>
      </c>
      <c r="B11" s="136" t="s">
        <v>369</v>
      </c>
      <c r="C11" s="136" t="s">
        <v>370</v>
      </c>
      <c r="D11" s="137" t="s">
        <v>368</v>
      </c>
      <c r="E11" s="137">
        <v>6</v>
      </c>
      <c r="F11" s="24">
        <v>290000</v>
      </c>
      <c r="G11" s="24">
        <v>290000</v>
      </c>
      <c r="H11" s="24"/>
      <c r="I11" s="24"/>
      <c r="J11" s="24"/>
      <c r="K11" s="24"/>
      <c r="L11" s="24">
        <v>290000</v>
      </c>
      <c r="M11" s="24"/>
      <c r="N11" s="24"/>
      <c r="O11" s="24"/>
      <c r="P11" s="24"/>
      <c r="Q11" s="24">
        <v>290000</v>
      </c>
    </row>
    <row r="12" s="1" customFormat="1" ht="36" customHeight="1" spans="1:17">
      <c r="A12" s="132" t="str">
        <f t="shared" si="0"/>
        <v>     单位资金安排业务活动采购支出经费</v>
      </c>
      <c r="B12" s="136" t="s">
        <v>371</v>
      </c>
      <c r="C12" s="136" t="s">
        <v>372</v>
      </c>
      <c r="D12" s="137" t="s">
        <v>368</v>
      </c>
      <c r="E12" s="137">
        <v>3</v>
      </c>
      <c r="F12" s="24">
        <v>60000</v>
      </c>
      <c r="G12" s="24">
        <v>60000</v>
      </c>
      <c r="H12" s="24"/>
      <c r="I12" s="24"/>
      <c r="J12" s="24"/>
      <c r="K12" s="24"/>
      <c r="L12" s="24">
        <v>60000</v>
      </c>
      <c r="M12" s="24"/>
      <c r="N12" s="24"/>
      <c r="O12" s="24"/>
      <c r="P12" s="24"/>
      <c r="Q12" s="24">
        <v>60000</v>
      </c>
    </row>
    <row r="13" s="1" customFormat="1" ht="36" customHeight="1" spans="1:17">
      <c r="A13" s="138" t="s">
        <v>350</v>
      </c>
      <c r="B13" s="139"/>
      <c r="C13" s="139"/>
      <c r="D13" s="139"/>
      <c r="E13" s="135"/>
      <c r="F13" s="24">
        <v>860000</v>
      </c>
      <c r="G13" s="24">
        <v>860000</v>
      </c>
      <c r="H13" s="24"/>
      <c r="I13" s="24"/>
      <c r="J13" s="24"/>
      <c r="K13" s="24"/>
      <c r="L13" s="24">
        <v>860000</v>
      </c>
      <c r="M13" s="24"/>
      <c r="N13" s="24"/>
      <c r="O13" s="24"/>
      <c r="P13" s="24"/>
      <c r="Q13" s="24">
        <v>860000</v>
      </c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1" width="22.5" customWidth="1"/>
    <col min="2" max="2" width="17.25" customWidth="1"/>
    <col min="3" max="3" width="17.6333333333333" customWidth="1"/>
    <col min="4" max="4" width="12.1333333333333" customWidth="1"/>
    <col min="5" max="5" width="12.8833333333333" customWidth="1"/>
    <col min="6" max="6" width="16.6" customWidth="1"/>
    <col min="7" max="7" width="12.75" customWidth="1"/>
    <col min="8" max="8" width="11.75" customWidth="1"/>
    <col min="9" max="9" width="14" customWidth="1"/>
    <col min="10" max="10" width="13.1333333333333" customWidth="1"/>
    <col min="11" max="11" width="12.6333333333333" customWidth="1"/>
    <col min="12" max="12" width="12.75" customWidth="1"/>
    <col min="13" max="13" width="16.6" customWidth="1"/>
    <col min="14" max="14" width="10.3833333333333" customWidth="1"/>
  </cols>
  <sheetData>
    <row r="1" customHeight="1" spans="1:1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ht="13.5" customHeight="1" spans="1:14">
      <c r="A2" s="87"/>
      <c r="B2" s="87"/>
      <c r="C2" s="87"/>
      <c r="D2" s="87"/>
      <c r="E2" s="87"/>
      <c r="F2" s="87"/>
      <c r="G2" s="87"/>
      <c r="H2" s="96"/>
      <c r="I2" s="87"/>
      <c r="J2" s="87"/>
      <c r="K2" s="87"/>
      <c r="L2" s="80"/>
      <c r="M2" s="112"/>
      <c r="N2" s="113" t="s">
        <v>373</v>
      </c>
    </row>
    <row r="3" ht="27.75" customHeight="1" spans="1:14">
      <c r="A3" s="83" t="s">
        <v>374</v>
      </c>
      <c r="B3" s="97"/>
      <c r="C3" s="97"/>
      <c r="D3" s="97"/>
      <c r="E3" s="97"/>
      <c r="F3" s="97"/>
      <c r="G3" s="97"/>
      <c r="H3" s="98"/>
      <c r="I3" s="97"/>
      <c r="J3" s="97"/>
      <c r="K3" s="97"/>
      <c r="L3" s="72"/>
      <c r="M3" s="98"/>
      <c r="N3" s="97"/>
    </row>
    <row r="4" ht="18.75" customHeight="1" spans="1:14">
      <c r="A4" s="84" t="s">
        <v>375</v>
      </c>
      <c r="B4" s="85"/>
      <c r="C4" s="85"/>
      <c r="D4" s="85"/>
      <c r="E4" s="85"/>
      <c r="F4" s="85"/>
      <c r="G4" s="85"/>
      <c r="H4" s="96"/>
      <c r="I4" s="87"/>
      <c r="J4" s="87"/>
      <c r="K4" s="87"/>
      <c r="L4" s="95"/>
      <c r="M4" s="114"/>
      <c r="N4" s="115" t="s">
        <v>27</v>
      </c>
    </row>
    <row r="5" ht="15.75" customHeight="1" spans="1:14">
      <c r="A5" s="38" t="s">
        <v>353</v>
      </c>
      <c r="B5" s="99" t="s">
        <v>376</v>
      </c>
      <c r="C5" s="99" t="s">
        <v>377</v>
      </c>
      <c r="D5" s="100" t="s">
        <v>143</v>
      </c>
      <c r="E5" s="100"/>
      <c r="F5" s="100"/>
      <c r="G5" s="100"/>
      <c r="H5" s="101"/>
      <c r="I5" s="100"/>
      <c r="J5" s="100"/>
      <c r="K5" s="100"/>
      <c r="L5" s="116"/>
      <c r="M5" s="101"/>
      <c r="N5" s="117"/>
    </row>
    <row r="6" ht="17.25" customHeight="1" spans="1:14">
      <c r="A6" s="41"/>
      <c r="B6" s="102"/>
      <c r="C6" s="102"/>
      <c r="D6" s="102" t="s">
        <v>30</v>
      </c>
      <c r="E6" s="102" t="s">
        <v>34</v>
      </c>
      <c r="F6" s="102" t="s">
        <v>359</v>
      </c>
      <c r="G6" s="102" t="s">
        <v>360</v>
      </c>
      <c r="H6" s="103" t="s">
        <v>361</v>
      </c>
      <c r="I6" s="118" t="s">
        <v>362</v>
      </c>
      <c r="J6" s="118"/>
      <c r="K6" s="118"/>
      <c r="L6" s="119"/>
      <c r="M6" s="120"/>
      <c r="N6" s="104"/>
    </row>
    <row r="7" ht="54" customHeight="1" spans="1:14">
      <c r="A7" s="44"/>
      <c r="B7" s="104"/>
      <c r="C7" s="104"/>
      <c r="D7" s="104"/>
      <c r="E7" s="104"/>
      <c r="F7" s="104"/>
      <c r="G7" s="104"/>
      <c r="H7" s="105"/>
      <c r="I7" s="104" t="s">
        <v>33</v>
      </c>
      <c r="J7" s="104" t="s">
        <v>40</v>
      </c>
      <c r="K7" s="104" t="s">
        <v>363</v>
      </c>
      <c r="L7" s="121" t="s">
        <v>42</v>
      </c>
      <c r="M7" s="105" t="s">
        <v>43</v>
      </c>
      <c r="N7" s="104" t="s">
        <v>44</v>
      </c>
    </row>
    <row r="8" ht="15" customHeight="1" spans="1:14">
      <c r="A8" s="44">
        <v>1</v>
      </c>
      <c r="B8" s="104">
        <v>2</v>
      </c>
      <c r="C8" s="104">
        <v>3</v>
      </c>
      <c r="D8" s="105">
        <v>4</v>
      </c>
      <c r="E8" s="105">
        <v>5</v>
      </c>
      <c r="F8" s="105">
        <v>6</v>
      </c>
      <c r="G8" s="105">
        <v>7</v>
      </c>
      <c r="H8" s="105">
        <v>8</v>
      </c>
      <c r="I8" s="105">
        <v>9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</row>
    <row r="9" ht="29" customHeight="1" spans="1:14">
      <c r="A9" s="106"/>
      <c r="B9" s="107"/>
      <c r="C9" s="107"/>
      <c r="D9" s="108"/>
      <c r="E9" s="108"/>
      <c r="F9" s="108"/>
      <c r="G9" s="108"/>
      <c r="H9" s="108"/>
      <c r="I9" s="108"/>
      <c r="J9" s="108"/>
      <c r="K9" s="108"/>
      <c r="L9" s="122"/>
      <c r="M9" s="108"/>
      <c r="N9" s="108"/>
    </row>
    <row r="10" ht="29" customHeight="1" spans="1:14">
      <c r="A10" s="106"/>
      <c r="B10" s="107"/>
      <c r="C10" s="107"/>
      <c r="D10" s="108"/>
      <c r="E10" s="108"/>
      <c r="F10" s="108"/>
      <c r="G10" s="108"/>
      <c r="H10" s="108"/>
      <c r="I10" s="108"/>
      <c r="J10" s="108"/>
      <c r="K10" s="108"/>
      <c r="L10" s="122"/>
      <c r="M10" s="108"/>
      <c r="N10" s="108"/>
    </row>
    <row r="11" ht="21" customHeight="1" spans="1:14">
      <c r="A11" s="109" t="s">
        <v>350</v>
      </c>
      <c r="B11" s="110"/>
      <c r="C11" s="111"/>
      <c r="D11" s="108"/>
      <c r="E11" s="108"/>
      <c r="F11" s="108"/>
      <c r="G11" s="108"/>
      <c r="H11" s="108"/>
      <c r="I11" s="108"/>
      <c r="J11" s="108"/>
      <c r="K11" s="108"/>
      <c r="L11" s="122"/>
      <c r="M11" s="108"/>
      <c r="N11" s="108"/>
    </row>
    <row r="12" s="70" customFormat="1" ht="19" customHeight="1" spans="1:1">
      <c r="A12" s="70" t="s">
        <v>378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U10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Height="1" spans="1:20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ht="13.5" customHeight="1" spans="4:21">
      <c r="D2" s="82"/>
      <c r="T2" s="80" t="s">
        <v>379</v>
      </c>
      <c r="U2" s="80"/>
    </row>
    <row r="3" ht="27.75" customHeight="1" spans="1:20">
      <c r="A3" s="83" t="s">
        <v>380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ht="18" customHeight="1" spans="1:21">
      <c r="A4" s="84" t="s">
        <v>375</v>
      </c>
      <c r="B4" s="85"/>
      <c r="C4" s="85"/>
      <c r="D4" s="86"/>
      <c r="E4" s="87"/>
      <c r="F4" s="87"/>
      <c r="G4" s="87"/>
      <c r="H4" s="87"/>
      <c r="I4" s="87"/>
      <c r="T4" s="95" t="s">
        <v>27</v>
      </c>
      <c r="U4" s="95"/>
    </row>
    <row r="5" ht="19.5" customHeight="1" spans="1:20">
      <c r="A5" s="39" t="s">
        <v>381</v>
      </c>
      <c r="B5" s="56" t="s">
        <v>143</v>
      </c>
      <c r="C5" s="57"/>
      <c r="D5" s="57"/>
      <c r="E5" s="88" t="s">
        <v>382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s="81" customFormat="1" ht="40.5" customHeight="1" spans="1:20">
      <c r="A6" s="45"/>
      <c r="B6" s="42" t="s">
        <v>30</v>
      </c>
      <c r="C6" s="38" t="s">
        <v>34</v>
      </c>
      <c r="D6" s="89" t="s">
        <v>383</v>
      </c>
      <c r="E6" s="90" t="s">
        <v>384</v>
      </c>
      <c r="F6" s="90" t="s">
        <v>385</v>
      </c>
      <c r="G6" s="90" t="s">
        <v>386</v>
      </c>
      <c r="H6" s="90" t="s">
        <v>387</v>
      </c>
      <c r="I6" s="90" t="s">
        <v>388</v>
      </c>
      <c r="J6" s="90" t="s">
        <v>389</v>
      </c>
      <c r="K6" s="90" t="s">
        <v>390</v>
      </c>
      <c r="L6" s="90" t="s">
        <v>391</v>
      </c>
      <c r="M6" s="90" t="s">
        <v>392</v>
      </c>
      <c r="N6" s="90" t="s">
        <v>393</v>
      </c>
      <c r="O6" s="90" t="s">
        <v>394</v>
      </c>
      <c r="P6" s="90" t="s">
        <v>395</v>
      </c>
      <c r="Q6" s="90" t="s">
        <v>396</v>
      </c>
      <c r="R6" s="90" t="s">
        <v>397</v>
      </c>
      <c r="S6" s="90" t="s">
        <v>398</v>
      </c>
      <c r="T6" s="90" t="s">
        <v>399</v>
      </c>
    </row>
    <row r="7" ht="19.5" customHeight="1" spans="1:20">
      <c r="A7" s="91">
        <v>1</v>
      </c>
      <c r="B7" s="91">
        <v>2</v>
      </c>
      <c r="C7" s="91">
        <v>3</v>
      </c>
      <c r="D7" s="56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  <c r="T7" s="88">
        <v>20</v>
      </c>
    </row>
    <row r="8" ht="28.4" customHeight="1" spans="1:20">
      <c r="A8" s="47"/>
      <c r="B8" s="92"/>
      <c r="C8" s="92"/>
      <c r="D8" s="93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29.9" customHeight="1" spans="1:20">
      <c r="A9" s="47"/>
      <c r="B9" s="92"/>
      <c r="C9" s="92"/>
      <c r="D9" s="93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s="60" customFormat="1" ht="19" customHeight="1" spans="1:20">
      <c r="A10" s="53" t="s">
        <v>400</v>
      </c>
      <c r="B10" s="53"/>
      <c r="C10" s="53"/>
      <c r="D10" s="53"/>
      <c r="E10" s="53"/>
      <c r="F10" s="53"/>
      <c r="T10" s="30"/>
    </row>
  </sheetData>
  <mergeCells count="6">
    <mergeCell ref="A3:T3"/>
    <mergeCell ref="A4:I4"/>
    <mergeCell ref="B5:D5"/>
    <mergeCell ref="E5:T5"/>
    <mergeCell ref="A10:F10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1" sqref="$A1:$XFD1048576"/>
    </sheetView>
  </sheetViews>
  <sheetFormatPr defaultColWidth="9.14166666666667" defaultRowHeight="12" customHeight="1"/>
  <cols>
    <col min="1" max="1" width="33" customWidth="1"/>
    <col min="2" max="2" width="25.25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31"/>
      <c r="B1" s="31"/>
      <c r="C1" s="31"/>
      <c r="D1" s="31"/>
      <c r="E1" s="31"/>
      <c r="F1" s="31"/>
      <c r="G1" s="31"/>
      <c r="H1" s="31"/>
      <c r="I1" s="31"/>
      <c r="J1" s="31"/>
    </row>
    <row r="2" customHeight="1" spans="10:10">
      <c r="J2" s="80" t="s">
        <v>401</v>
      </c>
    </row>
    <row r="3" ht="28.5" customHeight="1" spans="1:10">
      <c r="A3" s="71" t="s">
        <v>402</v>
      </c>
      <c r="B3" s="33"/>
      <c r="C3" s="33"/>
      <c r="D3" s="33"/>
      <c r="E3" s="33"/>
      <c r="F3" s="72"/>
      <c r="G3" s="33"/>
      <c r="H3" s="72"/>
      <c r="I3" s="72"/>
      <c r="J3" s="33"/>
    </row>
    <row r="4" ht="17.25" customHeight="1" spans="1:1">
      <c r="A4" s="34" t="s">
        <v>375</v>
      </c>
    </row>
    <row r="5" ht="44.25" customHeight="1" spans="1:10">
      <c r="A5" s="73" t="s">
        <v>256</v>
      </c>
      <c r="B5" s="73" t="s">
        <v>257</v>
      </c>
      <c r="C5" s="73" t="s">
        <v>258</v>
      </c>
      <c r="D5" s="73" t="s">
        <v>259</v>
      </c>
      <c r="E5" s="73" t="s">
        <v>260</v>
      </c>
      <c r="F5" s="74" t="s">
        <v>261</v>
      </c>
      <c r="G5" s="73" t="s">
        <v>262</v>
      </c>
      <c r="H5" s="74" t="s">
        <v>263</v>
      </c>
      <c r="I5" s="74" t="s">
        <v>264</v>
      </c>
      <c r="J5" s="73" t="s">
        <v>265</v>
      </c>
    </row>
    <row r="6" ht="14.25" customHeight="1" spans="1:10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4">
        <v>6</v>
      </c>
      <c r="G6" s="73">
        <v>7</v>
      </c>
      <c r="H6" s="74">
        <v>8</v>
      </c>
      <c r="I6" s="74">
        <v>9</v>
      </c>
      <c r="J6" s="73">
        <v>10</v>
      </c>
    </row>
    <row r="7" ht="42" customHeight="1" spans="1:10">
      <c r="A7" s="75"/>
      <c r="B7" s="76"/>
      <c r="C7" s="76"/>
      <c r="D7" s="76"/>
      <c r="E7" s="77"/>
      <c r="F7" s="78"/>
      <c r="G7" s="77"/>
      <c r="H7" s="78"/>
      <c r="I7" s="78"/>
      <c r="J7" s="77"/>
    </row>
    <row r="8" ht="42" customHeight="1" spans="1:10">
      <c r="A8" s="75"/>
      <c r="B8" s="79"/>
      <c r="C8" s="79"/>
      <c r="D8" s="79"/>
      <c r="E8" s="75"/>
      <c r="F8" s="79"/>
      <c r="G8" s="75"/>
      <c r="H8" s="79"/>
      <c r="I8" s="79"/>
      <c r="J8" s="75"/>
    </row>
    <row r="9" s="60" customFormat="1" ht="20" customHeight="1" spans="1:10">
      <c r="A9" s="70" t="s">
        <v>400</v>
      </c>
      <c r="B9" s="70"/>
      <c r="C9" s="70"/>
      <c r="D9" s="70"/>
      <c r="E9" s="70"/>
      <c r="G9" s="70"/>
      <c r="J9" s="70"/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topLeftCell="A7" workbookViewId="0">
      <selection activeCell="A1" sqref="$A1:$XFD1048576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6.6333333333333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61"/>
      <c r="B1" s="61"/>
      <c r="C1" s="61"/>
      <c r="D1" s="61"/>
      <c r="E1" s="61"/>
      <c r="F1" s="61"/>
      <c r="G1" s="61"/>
      <c r="H1" s="61"/>
    </row>
    <row r="2" ht="18.75" customHeight="1" spans="1:8">
      <c r="A2" s="62"/>
      <c r="B2" s="62"/>
      <c r="C2" s="62"/>
      <c r="D2" s="62"/>
      <c r="E2" s="62"/>
      <c r="F2" s="62"/>
      <c r="G2" s="62"/>
      <c r="H2" s="63" t="s">
        <v>403</v>
      </c>
    </row>
    <row r="3" ht="30.65" customHeight="1" spans="1:8">
      <c r="A3" s="64" t="s">
        <v>404</v>
      </c>
      <c r="B3" s="64"/>
      <c r="C3" s="64"/>
      <c r="D3" s="64"/>
      <c r="E3" s="64"/>
      <c r="F3" s="64"/>
      <c r="G3" s="64"/>
      <c r="H3" s="64"/>
    </row>
    <row r="4" ht="18.75" customHeight="1" spans="1:8">
      <c r="A4" s="62" t="s">
        <v>375</v>
      </c>
      <c r="B4" s="62"/>
      <c r="C4" s="62"/>
      <c r="D4" s="62"/>
      <c r="E4" s="62"/>
      <c r="F4" s="62"/>
      <c r="G4" s="62"/>
      <c r="H4" s="62"/>
    </row>
    <row r="5" ht="18.75" customHeight="1" spans="1:8">
      <c r="A5" s="65" t="s">
        <v>136</v>
      </c>
      <c r="B5" s="65" t="s">
        <v>405</v>
      </c>
      <c r="C5" s="65" t="s">
        <v>406</v>
      </c>
      <c r="D5" s="65" t="s">
        <v>407</v>
      </c>
      <c r="E5" s="65" t="s">
        <v>408</v>
      </c>
      <c r="F5" s="65" t="s">
        <v>409</v>
      </c>
      <c r="G5" s="65"/>
      <c r="H5" s="65"/>
    </row>
    <row r="6" ht="18.75" customHeight="1" spans="1:8">
      <c r="A6" s="65"/>
      <c r="B6" s="65"/>
      <c r="C6" s="65"/>
      <c r="D6" s="65"/>
      <c r="E6" s="65"/>
      <c r="F6" s="65" t="s">
        <v>357</v>
      </c>
      <c r="G6" s="65" t="s">
        <v>410</v>
      </c>
      <c r="H6" s="65" t="s">
        <v>411</v>
      </c>
    </row>
    <row r="7" ht="18.75" customHeight="1" spans="1:8">
      <c r="A7" s="66" t="s">
        <v>59</v>
      </c>
      <c r="B7" s="66" t="s">
        <v>60</v>
      </c>
      <c r="C7" s="66" t="s">
        <v>61</v>
      </c>
      <c r="D7" s="66" t="s">
        <v>62</v>
      </c>
      <c r="E7" s="66" t="s">
        <v>63</v>
      </c>
      <c r="F7" s="66" t="s">
        <v>64</v>
      </c>
      <c r="G7" s="66" t="s">
        <v>65</v>
      </c>
      <c r="H7" s="66" t="s">
        <v>66</v>
      </c>
    </row>
    <row r="8" ht="29.9" customHeight="1" spans="1:8">
      <c r="A8" s="67"/>
      <c r="B8" s="67"/>
      <c r="C8" s="67"/>
      <c r="D8" s="67"/>
      <c r="E8" s="65"/>
      <c r="F8" s="68"/>
      <c r="G8" s="69"/>
      <c r="H8" s="69"/>
    </row>
    <row r="9" ht="20.15" customHeight="1" spans="1:8">
      <c r="A9" s="65" t="s">
        <v>30</v>
      </c>
      <c r="B9" s="65"/>
      <c r="C9" s="65"/>
      <c r="D9" s="65"/>
      <c r="E9" s="65"/>
      <c r="F9" s="68"/>
      <c r="G9" s="69"/>
      <c r="H9" s="69"/>
    </row>
    <row r="10" s="60" customFormat="1" ht="21" customHeight="1" spans="1:8">
      <c r="A10" s="53" t="s">
        <v>412</v>
      </c>
      <c r="B10" s="53"/>
      <c r="C10" s="53"/>
      <c r="D10" s="70"/>
      <c r="E10" s="70"/>
      <c r="F10" s="70"/>
      <c r="G10" s="70"/>
      <c r="H10" s="70"/>
    </row>
  </sheetData>
  <mergeCells count="9">
    <mergeCell ref="A3:H3"/>
    <mergeCell ref="F5:H5"/>
    <mergeCell ref="A9:E9"/>
    <mergeCell ref="A10:C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/>
  <cols>
    <col min="1" max="1" width="16.3166666666667" customWidth="1"/>
    <col min="2" max="2" width="21.6333333333333" customWidth="1"/>
    <col min="3" max="3" width="17.5" customWidth="1"/>
    <col min="4" max="4" width="15.1333333333333" customWidth="1"/>
    <col min="5" max="5" width="16.5" customWidth="1"/>
    <col min="6" max="6" width="14.1333333333333" customWidth="1"/>
    <col min="7" max="7" width="19.6" customWidth="1"/>
    <col min="8" max="8" width="15.425" customWidth="1"/>
    <col min="9" max="11" width="19.6" customWidth="1"/>
  </cols>
  <sheetData>
    <row r="1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13.5" customHeight="1" spans="4:11">
      <c r="D2" s="32"/>
      <c r="E2" s="32"/>
      <c r="F2" s="32"/>
      <c r="G2" s="32"/>
      <c r="K2" s="54" t="s">
        <v>413</v>
      </c>
    </row>
    <row r="3" ht="27.75" customHeight="1" spans="1:11">
      <c r="A3" s="33" t="s">
        <v>414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ht="18" customHeight="1" spans="1:11">
      <c r="A4" s="34" t="s">
        <v>375</v>
      </c>
      <c r="B4" s="35"/>
      <c r="C4" s="35"/>
      <c r="D4" s="35"/>
      <c r="E4" s="35"/>
      <c r="F4" s="35"/>
      <c r="G4" s="35"/>
      <c r="H4" s="36"/>
      <c r="I4" s="36"/>
      <c r="J4" s="36"/>
      <c r="K4" s="55" t="s">
        <v>27</v>
      </c>
    </row>
    <row r="5" ht="21.75" customHeight="1" spans="1:11">
      <c r="A5" s="37" t="s">
        <v>235</v>
      </c>
      <c r="B5" s="37" t="s">
        <v>138</v>
      </c>
      <c r="C5" s="37" t="s">
        <v>236</v>
      </c>
      <c r="D5" s="38" t="s">
        <v>139</v>
      </c>
      <c r="E5" s="38" t="s">
        <v>140</v>
      </c>
      <c r="F5" s="38" t="s">
        <v>237</v>
      </c>
      <c r="G5" s="38" t="s">
        <v>238</v>
      </c>
      <c r="H5" s="39" t="s">
        <v>30</v>
      </c>
      <c r="I5" s="56" t="s">
        <v>415</v>
      </c>
      <c r="J5" s="57"/>
      <c r="K5" s="58"/>
    </row>
    <row r="6" ht="21.75" customHeight="1" spans="1:11">
      <c r="A6" s="40"/>
      <c r="B6" s="40"/>
      <c r="C6" s="40"/>
      <c r="D6" s="41"/>
      <c r="E6" s="41"/>
      <c r="F6" s="41"/>
      <c r="G6" s="41"/>
      <c r="H6" s="42"/>
      <c r="I6" s="38" t="s">
        <v>34</v>
      </c>
      <c r="J6" s="38" t="s">
        <v>35</v>
      </c>
      <c r="K6" s="38" t="s">
        <v>36</v>
      </c>
    </row>
    <row r="7" ht="40.5" customHeight="1" spans="1:11">
      <c r="A7" s="43"/>
      <c r="B7" s="43"/>
      <c r="C7" s="43"/>
      <c r="D7" s="44"/>
      <c r="E7" s="44"/>
      <c r="F7" s="44"/>
      <c r="G7" s="44"/>
      <c r="H7" s="45"/>
      <c r="I7" s="44" t="s">
        <v>33</v>
      </c>
      <c r="J7" s="44"/>
      <c r="K7" s="44"/>
    </row>
    <row r="8" ht="15" customHeight="1" spans="1:11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59">
        <v>10</v>
      </c>
      <c r="K8" s="59">
        <v>11</v>
      </c>
    </row>
    <row r="9" ht="30.65" customHeight="1" spans="1:11">
      <c r="A9" s="47"/>
      <c r="B9" s="48"/>
      <c r="C9" s="47"/>
      <c r="D9" s="47"/>
      <c r="E9" s="47"/>
      <c r="F9" s="47"/>
      <c r="G9" s="47"/>
      <c r="H9" s="49"/>
      <c r="I9" s="49"/>
      <c r="J9" s="49"/>
      <c r="K9" s="49"/>
    </row>
    <row r="10" ht="30.65" customHeight="1" spans="1:11">
      <c r="A10" s="48"/>
      <c r="B10" s="48"/>
      <c r="C10" s="48"/>
      <c r="D10" s="48"/>
      <c r="E10" s="48"/>
      <c r="F10" s="48"/>
      <c r="G10" s="48"/>
      <c r="H10" s="49"/>
      <c r="I10" s="49"/>
      <c r="J10" s="49"/>
      <c r="K10" s="49"/>
    </row>
    <row r="11" ht="18.75" customHeight="1" spans="1:11">
      <c r="A11" s="50" t="s">
        <v>350</v>
      </c>
      <c r="B11" s="51"/>
      <c r="C11" s="51"/>
      <c r="D11" s="51"/>
      <c r="E11" s="51"/>
      <c r="F11" s="51"/>
      <c r="G11" s="52"/>
      <c r="H11" s="49"/>
      <c r="I11" s="49"/>
      <c r="J11" s="49"/>
      <c r="K11" s="49"/>
    </row>
    <row r="12" s="30" customFormat="1" ht="21" customHeight="1" spans="1:4">
      <c r="A12" s="53" t="s">
        <v>416</v>
      </c>
      <c r="B12" s="53"/>
      <c r="C12" s="53"/>
      <c r="D12" s="53"/>
    </row>
  </sheetData>
  <mergeCells count="16">
    <mergeCell ref="A3:K3"/>
    <mergeCell ref="A4:G4"/>
    <mergeCell ref="I5:K5"/>
    <mergeCell ref="A11:G11"/>
    <mergeCell ref="A12:D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selection activeCell="A1" sqref="$A1:$XFD1048576"/>
    </sheetView>
  </sheetViews>
  <sheetFormatPr defaultColWidth="8" defaultRowHeight="14.25" customHeight="1" outlineLevelCol="6"/>
  <cols>
    <col min="1" max="1" width="17.5333333333333" style="1" customWidth="1"/>
    <col min="2" max="2" width="24.3833333333333" style="1" customWidth="1"/>
    <col min="3" max="3" width="27.25" style="1" customWidth="1"/>
    <col min="4" max="4" width="17.5333333333333" style="1" customWidth="1"/>
    <col min="5" max="5" width="21.5" style="1" customWidth="1"/>
    <col min="6" max="7" width="18.4166666666667" style="1" customWidth="1"/>
    <col min="8" max="16384" width="8" style="1"/>
  </cols>
  <sheetData>
    <row r="1" s="1" customFormat="1" ht="13.5" customHeight="1" spans="1:7">
      <c r="A1" s="2"/>
      <c r="B1" s="2"/>
      <c r="C1" s="2"/>
      <c r="D1" s="3"/>
      <c r="E1" s="4"/>
      <c r="F1" s="4"/>
      <c r="G1" s="5" t="s">
        <v>417</v>
      </c>
    </row>
    <row r="2" s="1" customFormat="1" ht="27.75" customHeight="1" spans="1:7">
      <c r="A2" s="6" t="str">
        <f>"2025"&amp;"年部门项目支出中期规划预算表"</f>
        <v>2025年部门项目支出中期规划预算表</v>
      </c>
      <c r="B2" s="6"/>
      <c r="C2" s="6"/>
      <c r="D2" s="6"/>
      <c r="E2" s="6"/>
      <c r="F2" s="6"/>
      <c r="G2" s="6"/>
    </row>
    <row r="3" s="1" customFormat="1" ht="13.5" customHeight="1" spans="1:7">
      <c r="A3" s="7" t="str">
        <f>"单位名称："&amp;"盈江县红十字会"</f>
        <v>单位名称：盈江县红十字会</v>
      </c>
      <c r="B3" s="8"/>
      <c r="C3" s="8"/>
      <c r="D3" s="8"/>
      <c r="E3" s="9"/>
      <c r="F3" s="9"/>
      <c r="G3" s="10" t="s">
        <v>27</v>
      </c>
    </row>
    <row r="4" s="1" customFormat="1" ht="21.75" customHeight="1" spans="1:7">
      <c r="A4" s="11" t="s">
        <v>236</v>
      </c>
      <c r="B4" s="11" t="s">
        <v>235</v>
      </c>
      <c r="C4" s="11" t="s">
        <v>138</v>
      </c>
      <c r="D4" s="12" t="s">
        <v>418</v>
      </c>
      <c r="E4" s="13" t="s">
        <v>34</v>
      </c>
      <c r="F4" s="14"/>
      <c r="G4" s="15"/>
    </row>
    <row r="5" s="1" customFormat="1" ht="21.75" customHeight="1" spans="1:7">
      <c r="A5" s="16"/>
      <c r="B5" s="16"/>
      <c r="C5" s="16"/>
      <c r="D5" s="17"/>
      <c r="E5" s="12" t="str">
        <f>"2025"&amp;"年"</f>
        <v>2025年</v>
      </c>
      <c r="F5" s="12" t="str">
        <f>"2025"+1&amp;"年"</f>
        <v>2026年</v>
      </c>
      <c r="G5" s="12" t="str">
        <f>"2025"+2&amp;"年"</f>
        <v>2027年</v>
      </c>
    </row>
    <row r="6" s="1" customFormat="1" ht="40.5" customHeight="1" spans="1:7">
      <c r="A6" s="18"/>
      <c r="B6" s="18"/>
      <c r="C6" s="18"/>
      <c r="D6" s="19"/>
      <c r="E6" s="19" t="s">
        <v>33</v>
      </c>
      <c r="F6" s="19" t="s">
        <v>33</v>
      </c>
      <c r="G6" s="19" t="s">
        <v>33</v>
      </c>
    </row>
    <row r="7" s="1" customFormat="1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s="1" customFormat="1" ht="39" customHeight="1" spans="1:7">
      <c r="A8" s="22" t="s">
        <v>46</v>
      </c>
      <c r="B8" s="23"/>
      <c r="C8" s="23"/>
      <c r="D8" s="23"/>
      <c r="E8" s="24">
        <v>111000</v>
      </c>
      <c r="F8" s="24"/>
      <c r="G8" s="24"/>
    </row>
    <row r="9" s="1" customFormat="1" ht="39" customHeight="1" spans="1:7">
      <c r="A9" s="25"/>
      <c r="B9" s="23" t="s">
        <v>419</v>
      </c>
      <c r="C9" s="23" t="s">
        <v>212</v>
      </c>
      <c r="D9" s="23" t="s">
        <v>420</v>
      </c>
      <c r="E9" s="24">
        <v>40000</v>
      </c>
      <c r="F9" s="24"/>
      <c r="G9" s="24"/>
    </row>
    <row r="10" s="1" customFormat="1" ht="39" customHeight="1" spans="1:7">
      <c r="A10" s="26"/>
      <c r="B10" s="23" t="s">
        <v>421</v>
      </c>
      <c r="C10" s="23" t="s">
        <v>253</v>
      </c>
      <c r="D10" s="23" t="s">
        <v>420</v>
      </c>
      <c r="E10" s="24">
        <v>1000</v>
      </c>
      <c r="F10" s="24"/>
      <c r="G10" s="24"/>
    </row>
    <row r="11" s="1" customFormat="1" ht="39" customHeight="1" spans="1:7">
      <c r="A11" s="26"/>
      <c r="B11" s="23" t="s">
        <v>421</v>
      </c>
      <c r="C11" s="23" t="s">
        <v>251</v>
      </c>
      <c r="D11" s="23" t="s">
        <v>420</v>
      </c>
      <c r="E11" s="24">
        <v>50000</v>
      </c>
      <c r="F11" s="24"/>
      <c r="G11" s="24"/>
    </row>
    <row r="12" s="1" customFormat="1" ht="39" customHeight="1" spans="1:7">
      <c r="A12" s="26"/>
      <c r="B12" s="23" t="s">
        <v>421</v>
      </c>
      <c r="C12" s="23" t="s">
        <v>241</v>
      </c>
      <c r="D12" s="23" t="s">
        <v>420</v>
      </c>
      <c r="E12" s="24">
        <v>20000</v>
      </c>
      <c r="F12" s="24"/>
      <c r="G12" s="24"/>
    </row>
    <row r="13" s="1" customFormat="1" ht="30" customHeight="1" spans="1:7">
      <c r="A13" s="27" t="s">
        <v>30</v>
      </c>
      <c r="B13" s="28" t="s">
        <v>422</v>
      </c>
      <c r="C13" s="28"/>
      <c r="D13" s="29"/>
      <c r="E13" s="24">
        <v>111000</v>
      </c>
      <c r="F13" s="24"/>
      <c r="G13" s="24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$A1:$XFD1048576"/>
    </sheetView>
  </sheetViews>
  <sheetFormatPr defaultColWidth="8" defaultRowHeight="12" customHeight="1"/>
  <cols>
    <col min="1" max="1" width="9.25" style="1" customWidth="1"/>
    <col min="2" max="2" width="15" style="1" customWidth="1"/>
    <col min="3" max="3" width="13.3833333333333" style="1" customWidth="1"/>
    <col min="4" max="4" width="14.5" style="1" customWidth="1"/>
    <col min="5" max="5" width="14.8833333333333" style="1" customWidth="1"/>
    <col min="6" max="6" width="7.41666666666667" style="1" customWidth="1"/>
    <col min="7" max="7" width="4.675" style="1" customWidth="1"/>
    <col min="8" max="8" width="7.41666666666667" style="1" customWidth="1"/>
    <col min="9" max="9" width="12.6333333333333" style="1" customWidth="1"/>
    <col min="10" max="12" width="10.425" style="1" customWidth="1"/>
    <col min="13" max="13" width="8.05" style="1" customWidth="1"/>
    <col min="14" max="14" width="15.1333333333333" style="1" customWidth="1"/>
    <col min="15" max="15" width="6.38333333333333" style="1" customWidth="1"/>
    <col min="16" max="16" width="9" style="1" customWidth="1"/>
    <col min="17" max="17" width="9.63333333333333" style="1" customWidth="1"/>
    <col min="18" max="18" width="7.88333333333333" style="1" customWidth="1"/>
    <col min="19" max="19" width="8.5" style="1" customWidth="1"/>
    <col min="20" max="16384" width="8" style="1"/>
  </cols>
  <sheetData>
    <row r="1" s="1" customFormat="1" ht="16.5" customHeight="1" spans="1:17">
      <c r="A1" s="223"/>
      <c r="B1" s="2"/>
      <c r="C1" s="2"/>
      <c r="D1" s="2"/>
      <c r="E1" s="2"/>
      <c r="F1" s="2"/>
      <c r="G1" s="2"/>
      <c r="H1" s="2"/>
      <c r="I1" s="228"/>
      <c r="J1" s="2"/>
      <c r="K1" s="2"/>
      <c r="L1" s="2"/>
      <c r="M1" s="2"/>
      <c r="N1" s="2"/>
      <c r="O1" s="2"/>
      <c r="P1" s="207" t="s">
        <v>26</v>
      </c>
      <c r="Q1" s="207" t="s">
        <v>26</v>
      </c>
    </row>
    <row r="2" s="1" customFormat="1" ht="36.75" customHeight="1" spans="1:19">
      <c r="A2" s="6" t="str">
        <f>"2025"&amp;"年部门收入预算表"</f>
        <v>2025年部门收入预算表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18" customHeight="1" spans="1:17">
      <c r="A3" s="8" t="str">
        <f>"单位名称："&amp;"盈江县红十字会"</f>
        <v>单位名称：盈江县红十字会</v>
      </c>
      <c r="B3" s="8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7" t="s">
        <v>27</v>
      </c>
      <c r="Q3" s="207"/>
    </row>
    <row r="4" s="1" customFormat="1" ht="21" customHeight="1" spans="1:19">
      <c r="A4" s="12" t="s">
        <v>28</v>
      </c>
      <c r="B4" s="12" t="s">
        <v>29</v>
      </c>
      <c r="C4" s="12" t="s">
        <v>30</v>
      </c>
      <c r="D4" s="224" t="s">
        <v>31</v>
      </c>
      <c r="E4" s="126"/>
      <c r="F4" s="126"/>
      <c r="G4" s="126"/>
      <c r="H4" s="126"/>
      <c r="I4" s="14"/>
      <c r="J4" s="126"/>
      <c r="K4" s="126"/>
      <c r="L4" s="126"/>
      <c r="M4" s="126"/>
      <c r="N4" s="153"/>
      <c r="O4" s="224" t="s">
        <v>32</v>
      </c>
      <c r="P4" s="126"/>
      <c r="Q4" s="126"/>
      <c r="R4" s="126"/>
      <c r="S4" s="153"/>
    </row>
    <row r="5" s="1" customFormat="1" ht="41.25" customHeight="1" spans="1:19">
      <c r="A5" s="17"/>
      <c r="B5" s="17"/>
      <c r="C5" s="17"/>
      <c r="D5" s="17" t="s">
        <v>33</v>
      </c>
      <c r="E5" s="17" t="s">
        <v>34</v>
      </c>
      <c r="F5" s="17" t="s">
        <v>35</v>
      </c>
      <c r="G5" s="17" t="s">
        <v>36</v>
      </c>
      <c r="H5" s="12" t="s">
        <v>37</v>
      </c>
      <c r="I5" s="229" t="s">
        <v>38</v>
      </c>
      <c r="J5" s="229"/>
      <c r="K5" s="229"/>
      <c r="L5" s="229"/>
      <c r="M5" s="229"/>
      <c r="N5" s="229"/>
      <c r="O5" s="12" t="s">
        <v>33</v>
      </c>
      <c r="P5" s="12" t="s">
        <v>34</v>
      </c>
      <c r="Q5" s="12" t="s">
        <v>35</v>
      </c>
      <c r="R5" s="12" t="s">
        <v>36</v>
      </c>
      <c r="S5" s="12" t="s">
        <v>39</v>
      </c>
    </row>
    <row r="6" s="1" customFormat="1" ht="89" customHeight="1" spans="1:19">
      <c r="A6" s="129"/>
      <c r="B6" s="129"/>
      <c r="C6" s="129"/>
      <c r="D6" s="225"/>
      <c r="E6" s="225"/>
      <c r="F6" s="225"/>
      <c r="G6" s="129"/>
      <c r="H6" s="129"/>
      <c r="I6" s="187" t="s">
        <v>33</v>
      </c>
      <c r="J6" s="150" t="s">
        <v>40</v>
      </c>
      <c r="K6" s="150" t="s">
        <v>41</v>
      </c>
      <c r="L6" s="11" t="s">
        <v>42</v>
      </c>
      <c r="M6" s="11" t="s">
        <v>43</v>
      </c>
      <c r="N6" s="11" t="s">
        <v>44</v>
      </c>
      <c r="O6" s="225"/>
      <c r="P6" s="225"/>
      <c r="Q6" s="225"/>
      <c r="R6" s="225"/>
      <c r="S6" s="225"/>
    </row>
    <row r="7" s="1" customFormat="1" ht="21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187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230">
        <v>19</v>
      </c>
    </row>
    <row r="8" s="1" customFormat="1" ht="52.5" customHeight="1" spans="1:19">
      <c r="A8" s="226" t="s">
        <v>45</v>
      </c>
      <c r="B8" s="226" t="s">
        <v>46</v>
      </c>
      <c r="C8" s="24">
        <v>15135982.48</v>
      </c>
      <c r="D8" s="24">
        <v>15135982.48</v>
      </c>
      <c r="E8" s="24">
        <v>1289982.48</v>
      </c>
      <c r="F8" s="24"/>
      <c r="G8" s="24"/>
      <c r="H8" s="24"/>
      <c r="I8" s="24">
        <v>13846000</v>
      </c>
      <c r="J8" s="24"/>
      <c r="K8" s="24"/>
      <c r="L8" s="24"/>
      <c r="M8" s="24"/>
      <c r="N8" s="24">
        <v>13846000</v>
      </c>
      <c r="O8" s="24"/>
      <c r="P8" s="24"/>
      <c r="Q8" s="24"/>
      <c r="R8" s="24"/>
      <c r="S8" s="24"/>
    </row>
    <row r="9" s="1" customFormat="1" ht="30" customHeight="1" spans="1:19">
      <c r="A9" s="13" t="s">
        <v>30</v>
      </c>
      <c r="B9" s="227"/>
      <c r="C9" s="214">
        <v>15135982.48</v>
      </c>
      <c r="D9" s="214">
        <v>15135982.48</v>
      </c>
      <c r="E9" s="214">
        <v>1289982.48</v>
      </c>
      <c r="F9" s="214"/>
      <c r="G9" s="214"/>
      <c r="H9" s="214"/>
      <c r="I9" s="214">
        <v>13846000</v>
      </c>
      <c r="J9" s="214"/>
      <c r="K9" s="214"/>
      <c r="L9" s="214"/>
      <c r="M9" s="214"/>
      <c r="N9" s="214">
        <v>13846000</v>
      </c>
      <c r="O9" s="214"/>
      <c r="P9" s="214"/>
      <c r="Q9" s="214"/>
      <c r="R9" s="214"/>
      <c r="S9" s="21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A2" workbookViewId="0">
      <selection activeCell="A2" sqref="$A1:$XFD1048576"/>
    </sheetView>
  </sheetViews>
  <sheetFormatPr defaultColWidth="7.74166666666667" defaultRowHeight="15" customHeight="1"/>
  <cols>
    <col min="1" max="1" width="14.1333333333333" style="1" customWidth="1"/>
    <col min="2" max="2" width="39.6333333333333" style="1" customWidth="1"/>
    <col min="3" max="3" width="12.6666666666667" style="1" customWidth="1"/>
    <col min="4" max="4" width="14.5" style="1" customWidth="1"/>
    <col min="5" max="5" width="14.6333333333333" style="1" customWidth="1"/>
    <col min="6" max="6" width="12.6666666666667" style="1" customWidth="1"/>
    <col min="7" max="7" width="11.05" style="1" customWidth="1"/>
    <col min="8" max="8" width="3.8" style="1" customWidth="1"/>
    <col min="9" max="9" width="6.38333333333333" style="1" customWidth="1"/>
    <col min="10" max="13" width="11.175" style="1" customWidth="1"/>
    <col min="14" max="14" width="5.05" style="1" customWidth="1"/>
    <col min="15" max="15" width="11.175" style="1" customWidth="1"/>
    <col min="16" max="16384" width="7.74166666666667" style="1"/>
  </cols>
  <sheetData>
    <row r="1" s="1" customFormat="1" ht="18.75" customHeight="1" spans="1:15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151" t="s">
        <v>47</v>
      </c>
      <c r="O1" s="151"/>
    </row>
    <row r="2" s="1" customFormat="1" ht="36" customHeight="1" spans="1:15">
      <c r="A2" s="217" t="str">
        <f>"2025"&amp;"年部门支出预算表"</f>
        <v>2025年部门支出预算表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="1" customFormat="1" ht="18.75" customHeight="1" spans="1:15">
      <c r="A3" s="8" t="str">
        <f>"单位名称："&amp;"盈江县红十字会"</f>
        <v>单位名称：盈江县红十字会</v>
      </c>
      <c r="B3" s="8"/>
      <c r="C3" s="8"/>
      <c r="D3" s="8"/>
      <c r="E3" s="8"/>
      <c r="F3" s="8"/>
      <c r="G3" s="216"/>
      <c r="H3" s="216"/>
      <c r="I3" s="216"/>
      <c r="J3" s="216"/>
      <c r="K3" s="216"/>
      <c r="L3" s="216"/>
      <c r="M3" s="216"/>
      <c r="N3" s="151" t="s">
        <v>1</v>
      </c>
      <c r="O3" s="151"/>
    </row>
    <row r="4" s="1" customFormat="1" ht="31.5" customHeight="1" spans="1:15">
      <c r="A4" s="218" t="s">
        <v>48</v>
      </c>
      <c r="B4" s="218" t="s">
        <v>49</v>
      </c>
      <c r="C4" s="218" t="s">
        <v>30</v>
      </c>
      <c r="D4" s="218" t="s">
        <v>34</v>
      </c>
      <c r="E4" s="218"/>
      <c r="F4" s="218"/>
      <c r="G4" s="218" t="s">
        <v>35</v>
      </c>
      <c r="H4" s="218" t="s">
        <v>36</v>
      </c>
      <c r="I4" s="218" t="s">
        <v>50</v>
      </c>
      <c r="J4" s="218" t="s">
        <v>51</v>
      </c>
      <c r="K4" s="218"/>
      <c r="L4" s="218"/>
      <c r="M4" s="218"/>
      <c r="N4" s="218"/>
      <c r="O4" s="218"/>
    </row>
    <row r="5" s="1" customFormat="1" ht="37.3" customHeight="1" spans="1:15">
      <c r="A5" s="218"/>
      <c r="B5" s="218"/>
      <c r="C5" s="218"/>
      <c r="D5" s="218" t="s">
        <v>33</v>
      </c>
      <c r="E5" s="218" t="s">
        <v>52</v>
      </c>
      <c r="F5" s="218" t="s">
        <v>53</v>
      </c>
      <c r="G5" s="218"/>
      <c r="H5" s="218"/>
      <c r="I5" s="218"/>
      <c r="J5" s="218" t="s">
        <v>33</v>
      </c>
      <c r="K5" s="218" t="s">
        <v>54</v>
      </c>
      <c r="L5" s="218" t="s">
        <v>55</v>
      </c>
      <c r="M5" s="218" t="s">
        <v>56</v>
      </c>
      <c r="N5" s="218" t="s">
        <v>57</v>
      </c>
      <c r="O5" s="218" t="s">
        <v>58</v>
      </c>
    </row>
    <row r="6" s="1" customFormat="1" ht="18.75" customHeight="1" spans="1:15">
      <c r="A6" s="219" t="s">
        <v>59</v>
      </c>
      <c r="B6" s="219" t="s">
        <v>60</v>
      </c>
      <c r="C6" s="219" t="s">
        <v>61</v>
      </c>
      <c r="D6" s="219" t="s">
        <v>62</v>
      </c>
      <c r="E6" s="219" t="s">
        <v>63</v>
      </c>
      <c r="F6" s="219" t="s">
        <v>64</v>
      </c>
      <c r="G6" s="219" t="s">
        <v>65</v>
      </c>
      <c r="H6" s="219" t="s">
        <v>66</v>
      </c>
      <c r="I6" s="219" t="s">
        <v>67</v>
      </c>
      <c r="J6" s="219" t="s">
        <v>68</v>
      </c>
      <c r="K6" s="219" t="s">
        <v>69</v>
      </c>
      <c r="L6" s="219" t="s">
        <v>70</v>
      </c>
      <c r="M6" s="219" t="s">
        <v>71</v>
      </c>
      <c r="N6" s="219" t="s">
        <v>72</v>
      </c>
      <c r="O6" s="219" t="s">
        <v>73</v>
      </c>
    </row>
    <row r="7" s="1" customFormat="1" ht="21" customHeight="1" spans="1:15">
      <c r="A7" s="220" t="s">
        <v>74</v>
      </c>
      <c r="B7" s="220" t="s">
        <v>75</v>
      </c>
      <c r="C7" s="182">
        <v>14993411.26</v>
      </c>
      <c r="D7" s="182">
        <v>1147411.26</v>
      </c>
      <c r="E7" s="182">
        <v>1076411.26</v>
      </c>
      <c r="F7" s="182">
        <v>71000</v>
      </c>
      <c r="G7" s="182"/>
      <c r="H7" s="182"/>
      <c r="I7" s="182"/>
      <c r="J7" s="182">
        <v>13846000</v>
      </c>
      <c r="K7" s="182"/>
      <c r="L7" s="182"/>
      <c r="M7" s="182"/>
      <c r="N7" s="182"/>
      <c r="O7" s="182">
        <v>13846000</v>
      </c>
    </row>
    <row r="8" s="1" customFormat="1" ht="21" customHeight="1" spans="1:15">
      <c r="A8" s="221" t="s">
        <v>76</v>
      </c>
      <c r="B8" s="221" t="s">
        <v>77</v>
      </c>
      <c r="C8" s="182">
        <v>125162.4</v>
      </c>
      <c r="D8" s="182">
        <v>125162.4</v>
      </c>
      <c r="E8" s="182">
        <v>125162.4</v>
      </c>
      <c r="F8" s="182"/>
      <c r="G8" s="182"/>
      <c r="H8" s="182"/>
      <c r="I8" s="182"/>
      <c r="J8" s="182"/>
      <c r="K8" s="182"/>
      <c r="L8" s="182"/>
      <c r="M8" s="182"/>
      <c r="N8" s="182"/>
      <c r="O8" s="182"/>
    </row>
    <row r="9" s="1" customFormat="1" ht="21" customHeight="1" spans="1:15">
      <c r="A9" s="222" t="s">
        <v>78</v>
      </c>
      <c r="B9" s="222" t="s">
        <v>79</v>
      </c>
      <c r="C9" s="182">
        <v>1000</v>
      </c>
      <c r="D9" s="182">
        <v>1000</v>
      </c>
      <c r="E9" s="182">
        <v>1000</v>
      </c>
      <c r="F9" s="182"/>
      <c r="G9" s="182"/>
      <c r="H9" s="182"/>
      <c r="I9" s="182"/>
      <c r="J9" s="182"/>
      <c r="K9" s="182"/>
      <c r="L9" s="182"/>
      <c r="M9" s="182"/>
      <c r="N9" s="182"/>
      <c r="O9" s="182"/>
    </row>
    <row r="10" s="1" customFormat="1" ht="21" customHeight="1" spans="1:15">
      <c r="A10" s="222" t="s">
        <v>80</v>
      </c>
      <c r="B10" s="222" t="s">
        <v>81</v>
      </c>
      <c r="C10" s="182">
        <v>124162.4</v>
      </c>
      <c r="D10" s="182">
        <v>124162.4</v>
      </c>
      <c r="E10" s="182">
        <v>124162.4</v>
      </c>
      <c r="F10" s="182"/>
      <c r="G10" s="182"/>
      <c r="H10" s="182"/>
      <c r="I10" s="182"/>
      <c r="J10" s="182"/>
      <c r="K10" s="182"/>
      <c r="L10" s="182"/>
      <c r="M10" s="182"/>
      <c r="N10" s="182"/>
      <c r="O10" s="182"/>
    </row>
    <row r="11" s="1" customFormat="1" ht="21" customHeight="1" spans="1:15">
      <c r="A11" s="222" t="s">
        <v>82</v>
      </c>
      <c r="B11" s="222" t="s">
        <v>83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</row>
    <row r="12" s="1" customFormat="1" ht="21" customHeight="1" spans="1:15">
      <c r="A12" s="221" t="s">
        <v>84</v>
      </c>
      <c r="B12" s="221" t="s">
        <v>85</v>
      </c>
      <c r="C12" s="182">
        <v>14866834.2</v>
      </c>
      <c r="D12" s="182">
        <v>1020834.2</v>
      </c>
      <c r="E12" s="182">
        <v>949834.2</v>
      </c>
      <c r="F12" s="182">
        <v>71000</v>
      </c>
      <c r="G12" s="182"/>
      <c r="H12" s="182"/>
      <c r="I12" s="182"/>
      <c r="J12" s="182">
        <v>13846000</v>
      </c>
      <c r="K12" s="182"/>
      <c r="L12" s="182"/>
      <c r="M12" s="182"/>
      <c r="N12" s="182"/>
      <c r="O12" s="182">
        <v>13846000</v>
      </c>
    </row>
    <row r="13" s="1" customFormat="1" ht="21" customHeight="1" spans="1:15">
      <c r="A13" s="222" t="s">
        <v>86</v>
      </c>
      <c r="B13" s="222" t="s">
        <v>87</v>
      </c>
      <c r="C13" s="182">
        <v>14756834.2</v>
      </c>
      <c r="D13" s="182">
        <v>910834.2</v>
      </c>
      <c r="E13" s="182">
        <v>909834.2</v>
      </c>
      <c r="F13" s="182">
        <v>1000</v>
      </c>
      <c r="G13" s="182"/>
      <c r="H13" s="182"/>
      <c r="I13" s="182"/>
      <c r="J13" s="182">
        <v>13846000</v>
      </c>
      <c r="K13" s="182"/>
      <c r="L13" s="182"/>
      <c r="M13" s="182"/>
      <c r="N13" s="182"/>
      <c r="O13" s="182">
        <v>13846000</v>
      </c>
    </row>
    <row r="14" s="1" customFormat="1" ht="21" customHeight="1" spans="1:15">
      <c r="A14" s="222" t="s">
        <v>88</v>
      </c>
      <c r="B14" s="222" t="s">
        <v>89</v>
      </c>
      <c r="C14" s="182">
        <v>50000</v>
      </c>
      <c r="D14" s="182">
        <v>50000</v>
      </c>
      <c r="E14" s="182"/>
      <c r="F14" s="182">
        <v>50000</v>
      </c>
      <c r="G14" s="182"/>
      <c r="H14" s="182"/>
      <c r="I14" s="182"/>
      <c r="J14" s="182"/>
      <c r="K14" s="182"/>
      <c r="L14" s="182"/>
      <c r="M14" s="182"/>
      <c r="N14" s="182"/>
      <c r="O14" s="182"/>
    </row>
    <row r="15" s="1" customFormat="1" ht="21" customHeight="1" spans="1:15">
      <c r="A15" s="222" t="s">
        <v>90</v>
      </c>
      <c r="B15" s="222" t="s">
        <v>91</v>
      </c>
      <c r="C15" s="182">
        <v>60000</v>
      </c>
      <c r="D15" s="182">
        <v>60000</v>
      </c>
      <c r="E15" s="182">
        <v>40000</v>
      </c>
      <c r="F15" s="182">
        <v>20000</v>
      </c>
      <c r="G15" s="182"/>
      <c r="H15" s="182"/>
      <c r="I15" s="182"/>
      <c r="J15" s="182"/>
      <c r="K15" s="182"/>
      <c r="L15" s="182"/>
      <c r="M15" s="182"/>
      <c r="N15" s="182"/>
      <c r="O15" s="182"/>
    </row>
    <row r="16" s="1" customFormat="1" ht="21" customHeight="1" spans="1:15">
      <c r="A16" s="221" t="s">
        <v>92</v>
      </c>
      <c r="B16" s="221" t="s">
        <v>93</v>
      </c>
      <c r="C16" s="182">
        <v>1414.66</v>
      </c>
      <c r="D16" s="182">
        <v>1414.66</v>
      </c>
      <c r="E16" s="182">
        <v>1414.66</v>
      </c>
      <c r="F16" s="182"/>
      <c r="G16" s="182"/>
      <c r="H16" s="182"/>
      <c r="I16" s="182"/>
      <c r="J16" s="182"/>
      <c r="K16" s="182"/>
      <c r="L16" s="182"/>
      <c r="M16" s="182"/>
      <c r="N16" s="182"/>
      <c r="O16" s="182"/>
    </row>
    <row r="17" s="1" customFormat="1" ht="21" customHeight="1" spans="1:15">
      <c r="A17" s="222" t="s">
        <v>94</v>
      </c>
      <c r="B17" s="222" t="s">
        <v>93</v>
      </c>
      <c r="C17" s="182">
        <v>1414.66</v>
      </c>
      <c r="D17" s="182">
        <v>1414.66</v>
      </c>
      <c r="E17" s="182">
        <v>1414.66</v>
      </c>
      <c r="F17" s="182"/>
      <c r="G17" s="182"/>
      <c r="H17" s="182"/>
      <c r="I17" s="182"/>
      <c r="J17" s="182"/>
      <c r="K17" s="182"/>
      <c r="L17" s="182"/>
      <c r="M17" s="182"/>
      <c r="N17" s="182"/>
      <c r="O17" s="182"/>
    </row>
    <row r="18" s="1" customFormat="1" ht="21" customHeight="1" spans="1:15">
      <c r="A18" s="220" t="s">
        <v>95</v>
      </c>
      <c r="B18" s="220" t="s">
        <v>96</v>
      </c>
      <c r="C18" s="182">
        <v>65257.22</v>
      </c>
      <c r="D18" s="182">
        <v>65257.22</v>
      </c>
      <c r="E18" s="182">
        <v>65257.22</v>
      </c>
      <c r="F18" s="182"/>
      <c r="G18" s="182"/>
      <c r="H18" s="182"/>
      <c r="I18" s="182"/>
      <c r="J18" s="182"/>
      <c r="K18" s="182"/>
      <c r="L18" s="182"/>
      <c r="M18" s="182"/>
      <c r="N18" s="182"/>
      <c r="O18" s="182"/>
    </row>
    <row r="19" s="1" customFormat="1" ht="21" customHeight="1" spans="1:15">
      <c r="A19" s="221" t="s">
        <v>97</v>
      </c>
      <c r="B19" s="221" t="s">
        <v>98</v>
      </c>
      <c r="C19" s="182">
        <v>65257.22</v>
      </c>
      <c r="D19" s="182">
        <v>65257.22</v>
      </c>
      <c r="E19" s="182">
        <v>65257.22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</row>
    <row r="20" s="1" customFormat="1" ht="21" customHeight="1" spans="1:15">
      <c r="A20" s="222" t="s">
        <v>99</v>
      </c>
      <c r="B20" s="222" t="s">
        <v>100</v>
      </c>
      <c r="C20" s="182">
        <v>61305.19</v>
      </c>
      <c r="D20" s="182">
        <v>61305.19</v>
      </c>
      <c r="E20" s="182">
        <v>61305.19</v>
      </c>
      <c r="F20" s="182"/>
      <c r="G20" s="182"/>
      <c r="H20" s="182"/>
      <c r="I20" s="182"/>
      <c r="J20" s="182"/>
      <c r="K20" s="182"/>
      <c r="L20" s="182"/>
      <c r="M20" s="182"/>
      <c r="N20" s="182"/>
      <c r="O20" s="182"/>
    </row>
    <row r="21" s="1" customFormat="1" ht="21" customHeight="1" spans="1:15">
      <c r="A21" s="222" t="s">
        <v>101</v>
      </c>
      <c r="B21" s="222" t="s">
        <v>102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</row>
    <row r="22" s="1" customFormat="1" ht="21" customHeight="1" spans="1:15">
      <c r="A22" s="222" t="s">
        <v>103</v>
      </c>
      <c r="B22" s="222" t="s">
        <v>104</v>
      </c>
      <c r="C22" s="182">
        <v>3952.03</v>
      </c>
      <c r="D22" s="182">
        <v>3952.03</v>
      </c>
      <c r="E22" s="182">
        <v>3952.03</v>
      </c>
      <c r="F22" s="182"/>
      <c r="G22" s="182"/>
      <c r="H22" s="182"/>
      <c r="I22" s="182"/>
      <c r="J22" s="182"/>
      <c r="K22" s="182"/>
      <c r="L22" s="182"/>
      <c r="M22" s="182"/>
      <c r="N22" s="182"/>
      <c r="O22" s="182"/>
    </row>
    <row r="23" s="1" customFormat="1" ht="21" customHeight="1" spans="1:15">
      <c r="A23" s="220" t="s">
        <v>105</v>
      </c>
      <c r="B23" s="220" t="s">
        <v>106</v>
      </c>
      <c r="C23" s="182">
        <v>77314</v>
      </c>
      <c r="D23" s="182">
        <v>77314</v>
      </c>
      <c r="E23" s="182">
        <v>77314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</row>
    <row r="24" s="1" customFormat="1" ht="21" customHeight="1" spans="1:15">
      <c r="A24" s="221" t="s">
        <v>107</v>
      </c>
      <c r="B24" s="221" t="s">
        <v>108</v>
      </c>
      <c r="C24" s="182">
        <v>77314</v>
      </c>
      <c r="D24" s="182">
        <v>77314</v>
      </c>
      <c r="E24" s="182">
        <v>77314</v>
      </c>
      <c r="F24" s="182"/>
      <c r="G24" s="182"/>
      <c r="H24" s="182"/>
      <c r="I24" s="182"/>
      <c r="J24" s="182"/>
      <c r="K24" s="182"/>
      <c r="L24" s="182"/>
      <c r="M24" s="182"/>
      <c r="N24" s="182"/>
      <c r="O24" s="182"/>
    </row>
    <row r="25" s="1" customFormat="1" ht="21" customHeight="1" spans="1:15">
      <c r="A25" s="222" t="s">
        <v>109</v>
      </c>
      <c r="B25" s="222" t="s">
        <v>110</v>
      </c>
      <c r="C25" s="182">
        <v>77314</v>
      </c>
      <c r="D25" s="182">
        <v>77314</v>
      </c>
      <c r="E25" s="182">
        <v>77314</v>
      </c>
      <c r="F25" s="182"/>
      <c r="G25" s="182"/>
      <c r="H25" s="182"/>
      <c r="I25" s="182"/>
      <c r="J25" s="182"/>
      <c r="K25" s="182"/>
      <c r="L25" s="182"/>
      <c r="M25" s="182"/>
      <c r="N25" s="182"/>
      <c r="O25" s="182"/>
    </row>
    <row r="26" s="1" customFormat="1" ht="21" customHeight="1" spans="1:15">
      <c r="A26" s="219" t="s">
        <v>30</v>
      </c>
      <c r="B26" s="219"/>
      <c r="C26" s="182">
        <v>15135982.48</v>
      </c>
      <c r="D26" s="182">
        <v>1289982.48</v>
      </c>
      <c r="E26" s="182">
        <v>1218982.48</v>
      </c>
      <c r="F26" s="182">
        <v>71000</v>
      </c>
      <c r="G26" s="182"/>
      <c r="H26" s="182"/>
      <c r="I26" s="182"/>
      <c r="J26" s="182">
        <v>13846000</v>
      </c>
      <c r="K26" s="182"/>
      <c r="L26" s="182"/>
      <c r="M26" s="182"/>
      <c r="N26" s="182"/>
      <c r="O26" s="182">
        <v>13846000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selection activeCell="A1" sqref="$A1:$XFD1048576"/>
    </sheetView>
  </sheetViews>
  <sheetFormatPr defaultColWidth="8" defaultRowHeight="14.25" customHeight="1" outlineLevelCol="3"/>
  <cols>
    <col min="1" max="1" width="28.675" style="1" customWidth="1"/>
    <col min="2" max="2" width="20.925" style="1" customWidth="1"/>
    <col min="3" max="3" width="31.0333333333333" style="1" customWidth="1"/>
    <col min="4" max="4" width="31.8666666666667" style="1" customWidth="1"/>
    <col min="5" max="16384" width="8" style="1"/>
  </cols>
  <sheetData>
    <row r="1" s="1" customFormat="1" ht="17.25" customHeight="1" spans="1:4">
      <c r="A1" s="206"/>
      <c r="B1" s="206"/>
      <c r="C1" s="206"/>
      <c r="D1" s="207" t="s">
        <v>111</v>
      </c>
    </row>
    <row r="2" s="1" customFormat="1" ht="30.75" customHeight="1" spans="1:4">
      <c r="A2" s="208" t="str">
        <f>"2025"&amp;"年部门财政拨款收支预算总表"</f>
        <v>2025年部门财政拨款收支预算总表</v>
      </c>
      <c r="B2" s="208"/>
      <c r="C2" s="208"/>
      <c r="D2" s="208"/>
    </row>
    <row r="3" s="1" customFormat="1" ht="18.75" customHeight="1" spans="1:4">
      <c r="A3" s="8" t="str">
        <f>"单位名称："&amp;"盈江县红十字会"</f>
        <v>单位名称：盈江县红十字会</v>
      </c>
      <c r="B3" s="209"/>
      <c r="C3" s="209"/>
      <c r="D3" s="157" t="s">
        <v>1</v>
      </c>
    </row>
    <row r="4" s="1" customFormat="1" ht="19.5" customHeight="1" spans="1:4">
      <c r="A4" s="13" t="s">
        <v>112</v>
      </c>
      <c r="B4" s="15"/>
      <c r="C4" s="13" t="s">
        <v>113</v>
      </c>
      <c r="D4" s="15"/>
    </row>
    <row r="5" s="1" customFormat="1" ht="21.75" customHeight="1" spans="1:4">
      <c r="A5" s="194" t="s">
        <v>114</v>
      </c>
      <c r="B5" s="12" t="s">
        <v>5</v>
      </c>
      <c r="C5" s="194" t="s">
        <v>115</v>
      </c>
      <c r="D5" s="12" t="s">
        <v>5</v>
      </c>
    </row>
    <row r="6" s="1" customFormat="1" ht="17.25" customHeight="1" spans="1:4">
      <c r="A6" s="129"/>
      <c r="B6" s="19"/>
      <c r="C6" s="129"/>
      <c r="D6" s="19"/>
    </row>
    <row r="7" s="1" customFormat="1" ht="19.5" customHeight="1" spans="1:4">
      <c r="A7" s="210" t="s">
        <v>116</v>
      </c>
      <c r="B7" s="24">
        <v>1289982.48</v>
      </c>
      <c r="C7" s="210" t="s">
        <v>117</v>
      </c>
      <c r="D7" s="24">
        <v>1289982.48</v>
      </c>
    </row>
    <row r="8" s="1" customFormat="1" ht="19.5" customHeight="1" spans="1:4">
      <c r="A8" s="210" t="s">
        <v>118</v>
      </c>
      <c r="B8" s="24">
        <v>1289982.48</v>
      </c>
      <c r="C8" s="211" t="str">
        <f>"（"&amp;"一"&amp;"）"&amp;"社会保障和就业支出"</f>
        <v>（一）社会保障和就业支出</v>
      </c>
      <c r="D8" s="24">
        <v>1147411.26</v>
      </c>
    </row>
    <row r="9" s="1" customFormat="1" ht="19.5" customHeight="1" spans="1:4">
      <c r="A9" s="212" t="s">
        <v>119</v>
      </c>
      <c r="B9" s="24"/>
      <c r="C9" s="211" t="str">
        <f>"（"&amp;"二"&amp;"）"&amp;"卫生健康支出"</f>
        <v>（二）卫生健康支出</v>
      </c>
      <c r="D9" s="24">
        <v>65257.22</v>
      </c>
    </row>
    <row r="10" s="1" customFormat="1" ht="19.5" customHeight="1" spans="1:4">
      <c r="A10" s="212" t="s">
        <v>120</v>
      </c>
      <c r="B10" s="24"/>
      <c r="C10" s="211" t="str">
        <f>"（"&amp;"三"&amp;"）"&amp;"住房保障支出"</f>
        <v>（三）住房保障支出</v>
      </c>
      <c r="D10" s="24">
        <v>77314</v>
      </c>
    </row>
    <row r="11" s="1" customFormat="1" ht="19.5" customHeight="1" spans="1:4">
      <c r="A11" s="212" t="s">
        <v>121</v>
      </c>
      <c r="B11" s="24"/>
      <c r="C11" s="211"/>
      <c r="D11" s="24"/>
    </row>
    <row r="12" s="1" customFormat="1" ht="19.5" customHeight="1" spans="1:4">
      <c r="A12" s="212" t="s">
        <v>118</v>
      </c>
      <c r="B12" s="24"/>
      <c r="C12" s="211"/>
      <c r="D12" s="24"/>
    </row>
    <row r="13" s="1" customFormat="1" ht="19.5" customHeight="1" spans="1:4">
      <c r="A13" s="212" t="s">
        <v>119</v>
      </c>
      <c r="B13" s="24"/>
      <c r="C13" s="211"/>
      <c r="D13" s="24"/>
    </row>
    <row r="14" s="1" customFormat="1" ht="19.5" customHeight="1" spans="1:4">
      <c r="A14" s="212" t="s">
        <v>120</v>
      </c>
      <c r="B14" s="24"/>
      <c r="C14" s="211"/>
      <c r="D14" s="24"/>
    </row>
    <row r="15" s="1" customFormat="1" ht="19.5" customHeight="1" spans="1:4">
      <c r="A15" s="213"/>
      <c r="B15" s="24"/>
      <c r="C15" s="211"/>
      <c r="D15" s="24"/>
    </row>
    <row r="16" s="1" customFormat="1" ht="19.5" customHeight="1" spans="1:4">
      <c r="A16" s="213"/>
      <c r="B16" s="24"/>
      <c r="C16" s="211"/>
      <c r="D16" s="24"/>
    </row>
    <row r="17" s="1" customFormat="1" ht="19.5" customHeight="1" spans="1:4">
      <c r="A17" s="213"/>
      <c r="B17" s="24"/>
      <c r="C17" s="211"/>
      <c r="D17" s="24"/>
    </row>
    <row r="18" s="1" customFormat="1" ht="19.5" customHeight="1" spans="1:4">
      <c r="A18" s="213"/>
      <c r="B18" s="24"/>
      <c r="C18" s="211"/>
      <c r="D18" s="24"/>
    </row>
    <row r="19" s="1" customFormat="1" ht="19.5" customHeight="1" spans="1:4">
      <c r="A19" s="213"/>
      <c r="B19" s="24"/>
      <c r="C19" s="211"/>
      <c r="D19" s="24"/>
    </row>
    <row r="20" s="1" customFormat="1" ht="19.5" customHeight="1" spans="1:4">
      <c r="A20" s="210"/>
      <c r="B20" s="24"/>
      <c r="C20" s="211"/>
      <c r="D20" s="24"/>
    </row>
    <row r="21" s="1" customFormat="1" ht="19.5" customHeight="1" spans="1:4">
      <c r="A21" s="210"/>
      <c r="B21" s="24"/>
      <c r="C21" s="210"/>
      <c r="D21" s="24"/>
    </row>
    <row r="22" s="1" customFormat="1" ht="19.5" customHeight="1" spans="1:4">
      <c r="A22" s="210"/>
      <c r="B22" s="24"/>
      <c r="C22" s="210"/>
      <c r="D22" s="24"/>
    </row>
    <row r="23" s="1" customFormat="1" ht="19.5" customHeight="1" spans="1:4">
      <c r="A23" s="210"/>
      <c r="B23" s="24"/>
      <c r="C23" s="210"/>
      <c r="D23" s="24"/>
    </row>
    <row r="24" s="1" customFormat="1" ht="19.5" customHeight="1" spans="1:4">
      <c r="A24" s="210"/>
      <c r="B24" s="24"/>
      <c r="C24" s="210"/>
      <c r="D24" s="24"/>
    </row>
    <row r="25" s="1" customFormat="1" ht="19.5" customHeight="1" spans="1:4">
      <c r="A25" s="210"/>
      <c r="B25" s="24"/>
      <c r="C25" s="210"/>
      <c r="D25" s="24"/>
    </row>
    <row r="26" s="1" customFormat="1" ht="19.5" customHeight="1" spans="1:4">
      <c r="A26" s="211"/>
      <c r="B26" s="24"/>
      <c r="C26" s="210"/>
      <c r="D26" s="24"/>
    </row>
    <row r="27" s="1" customFormat="1" ht="19.5" customHeight="1" spans="1:4">
      <c r="A27" s="210"/>
      <c r="B27" s="24"/>
      <c r="C27" s="210"/>
      <c r="D27" s="24"/>
    </row>
    <row r="28" s="1" customFormat="1" customHeight="1" spans="1:4">
      <c r="A28" s="210"/>
      <c r="B28" s="24"/>
      <c r="C28" s="212"/>
      <c r="D28" s="24"/>
    </row>
    <row r="29" s="1" customFormat="1" ht="19.5" customHeight="1" spans="1:4">
      <c r="A29" s="210"/>
      <c r="B29" s="24"/>
      <c r="C29" s="210"/>
      <c r="D29" s="24"/>
    </row>
    <row r="30" s="1" customFormat="1" ht="19.5" customHeight="1" spans="1:4">
      <c r="A30" s="211"/>
      <c r="B30" s="24"/>
      <c r="C30" s="210"/>
      <c r="D30" s="24"/>
    </row>
    <row r="31" s="1" customFormat="1" ht="18" customHeight="1" spans="1:4">
      <c r="A31" s="211"/>
      <c r="B31" s="24"/>
      <c r="C31" s="210"/>
      <c r="D31" s="24"/>
    </row>
    <row r="32" s="1" customFormat="1" ht="18" customHeight="1" spans="1:4">
      <c r="A32" s="211"/>
      <c r="B32" s="24"/>
      <c r="C32" s="212"/>
      <c r="D32" s="24"/>
    </row>
    <row r="33" s="1" customFormat="1" ht="18" customHeight="1" spans="1:4">
      <c r="A33" s="211"/>
      <c r="B33" s="24"/>
      <c r="C33" s="212"/>
      <c r="D33" s="24"/>
    </row>
    <row r="34" s="1" customFormat="1" ht="19.5" customHeight="1" spans="1:4">
      <c r="A34" s="211"/>
      <c r="B34" s="214"/>
      <c r="C34" s="210"/>
      <c r="D34" s="214"/>
    </row>
    <row r="35" s="1" customFormat="1" ht="19.5" customHeight="1" spans="1:4">
      <c r="A35" s="211"/>
      <c r="B35" s="24"/>
      <c r="C35" s="210" t="s">
        <v>122</v>
      </c>
      <c r="D35" s="24"/>
    </row>
    <row r="36" s="1" customFormat="1" ht="19.5" customHeight="1" spans="1:4">
      <c r="A36" s="215" t="s">
        <v>24</v>
      </c>
      <c r="B36" s="24">
        <v>1289982.48</v>
      </c>
      <c r="C36" s="215" t="s">
        <v>25</v>
      </c>
      <c r="D36" s="24">
        <v>1289982.48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$A1:$XFD1048576"/>
    </sheetView>
  </sheetViews>
  <sheetFormatPr defaultColWidth="9" defaultRowHeight="13.5" outlineLevelCol="6"/>
  <cols>
    <col min="1" max="1" width="16" customWidth="1"/>
    <col min="2" max="2" width="31.8833333333333" customWidth="1"/>
    <col min="3" max="3" width="22.75" customWidth="1"/>
    <col min="4" max="5" width="22.25" customWidth="1"/>
    <col min="6" max="6" width="21.5" customWidth="1"/>
    <col min="7" max="7" width="28.8833333333333" customWidth="1"/>
  </cols>
  <sheetData>
    <row r="1" spans="1:7">
      <c r="A1" s="170"/>
      <c r="B1" s="170"/>
      <c r="C1" s="170"/>
      <c r="D1" s="170"/>
      <c r="E1" s="170"/>
      <c r="F1" s="170"/>
      <c r="G1" s="174" t="s">
        <v>123</v>
      </c>
    </row>
    <row r="2" ht="25.5" spans="1:7">
      <c r="A2" s="199" t="str">
        <f>"2025"&amp;"年一般公共预算支出预算表（按功能科目分类）"</f>
        <v>2025年一般公共预算支出预算表（按功能科目分类）</v>
      </c>
      <c r="B2" s="199"/>
      <c r="C2" s="199"/>
      <c r="D2" s="199"/>
      <c r="E2" s="199"/>
      <c r="F2" s="199"/>
      <c r="G2" s="199"/>
    </row>
    <row r="3" ht="15" spans="1:7">
      <c r="A3" s="200" t="str">
        <f>"单位名称："&amp;"盈江县红十字会"</f>
        <v>单位名称：盈江县红十字会</v>
      </c>
      <c r="B3" s="200"/>
      <c r="C3" s="170"/>
      <c r="D3" s="170"/>
      <c r="E3" s="170"/>
      <c r="F3" s="170"/>
      <c r="G3" s="174" t="s">
        <v>1</v>
      </c>
    </row>
    <row r="4" ht="33" customHeight="1" spans="1:7">
      <c r="A4" s="201" t="s">
        <v>124</v>
      </c>
      <c r="B4" s="201"/>
      <c r="C4" s="201" t="s">
        <v>30</v>
      </c>
      <c r="D4" s="201" t="s">
        <v>52</v>
      </c>
      <c r="E4" s="201"/>
      <c r="F4" s="201"/>
      <c r="G4" s="201" t="s">
        <v>53</v>
      </c>
    </row>
    <row r="5" ht="33" customHeight="1" spans="1:7">
      <c r="A5" s="201" t="s">
        <v>48</v>
      </c>
      <c r="B5" s="201" t="s">
        <v>49</v>
      </c>
      <c r="C5" s="201"/>
      <c r="D5" s="201" t="s">
        <v>33</v>
      </c>
      <c r="E5" s="201" t="s">
        <v>125</v>
      </c>
      <c r="F5" s="201" t="s">
        <v>126</v>
      </c>
      <c r="G5" s="201"/>
    </row>
    <row r="6" ht="19" customHeight="1" spans="1:7">
      <c r="A6" s="201" t="s">
        <v>59</v>
      </c>
      <c r="B6" s="201" t="s">
        <v>60</v>
      </c>
      <c r="C6" s="201" t="s">
        <v>61</v>
      </c>
      <c r="D6" s="201" t="s">
        <v>62</v>
      </c>
      <c r="E6" s="201" t="s">
        <v>63</v>
      </c>
      <c r="F6" s="201" t="s">
        <v>64</v>
      </c>
      <c r="G6" s="201" t="s">
        <v>65</v>
      </c>
    </row>
    <row r="7" ht="25" customHeight="1" spans="1:7">
      <c r="A7" s="202" t="s">
        <v>74</v>
      </c>
      <c r="B7" s="202" t="s">
        <v>75</v>
      </c>
      <c r="C7" s="203">
        <v>1147411.26</v>
      </c>
      <c r="D7" s="203">
        <v>1076411.26</v>
      </c>
      <c r="E7" s="203">
        <v>965376.06</v>
      </c>
      <c r="F7" s="203">
        <v>111035.2</v>
      </c>
      <c r="G7" s="203">
        <v>71000</v>
      </c>
    </row>
    <row r="8" ht="25" customHeight="1" spans="1:7">
      <c r="A8" s="204" t="s">
        <v>76</v>
      </c>
      <c r="B8" s="204" t="s">
        <v>77</v>
      </c>
      <c r="C8" s="203">
        <v>125162.4</v>
      </c>
      <c r="D8" s="203">
        <v>125162.4</v>
      </c>
      <c r="E8" s="203">
        <v>124162.4</v>
      </c>
      <c r="F8" s="203">
        <v>1000</v>
      </c>
      <c r="G8" s="203"/>
    </row>
    <row r="9" ht="25" customHeight="1" spans="1:7">
      <c r="A9" s="205" t="s">
        <v>78</v>
      </c>
      <c r="B9" s="205" t="s">
        <v>79</v>
      </c>
      <c r="C9" s="203">
        <v>1000</v>
      </c>
      <c r="D9" s="203">
        <v>1000</v>
      </c>
      <c r="E9" s="203"/>
      <c r="F9" s="203">
        <v>1000</v>
      </c>
      <c r="G9" s="203"/>
    </row>
    <row r="10" ht="25" customHeight="1" spans="1:7">
      <c r="A10" s="205" t="s">
        <v>80</v>
      </c>
      <c r="B10" s="205" t="s">
        <v>81</v>
      </c>
      <c r="C10" s="203">
        <v>124162.4</v>
      </c>
      <c r="D10" s="203">
        <v>124162.4</v>
      </c>
      <c r="E10" s="203">
        <v>124162.4</v>
      </c>
      <c r="F10" s="203"/>
      <c r="G10" s="203"/>
    </row>
    <row r="11" ht="25" customHeight="1" spans="1:7">
      <c r="A11" s="204" t="s">
        <v>84</v>
      </c>
      <c r="B11" s="204" t="s">
        <v>85</v>
      </c>
      <c r="C11" s="203">
        <v>1020834.2</v>
      </c>
      <c r="D11" s="203">
        <v>949834.2</v>
      </c>
      <c r="E11" s="203">
        <v>839799</v>
      </c>
      <c r="F11" s="203">
        <v>110035.2</v>
      </c>
      <c r="G11" s="203">
        <v>71000</v>
      </c>
    </row>
    <row r="12" ht="25" customHeight="1" spans="1:7">
      <c r="A12" s="205" t="s">
        <v>86</v>
      </c>
      <c r="B12" s="205" t="s">
        <v>87</v>
      </c>
      <c r="C12" s="203">
        <v>910834.2</v>
      </c>
      <c r="D12" s="203">
        <v>909834.2</v>
      </c>
      <c r="E12" s="203">
        <v>799799</v>
      </c>
      <c r="F12" s="203">
        <v>110035.2</v>
      </c>
      <c r="G12" s="203">
        <v>1000</v>
      </c>
    </row>
    <row r="13" ht="25" customHeight="1" spans="1:7">
      <c r="A13" s="205" t="s">
        <v>88</v>
      </c>
      <c r="B13" s="205" t="s">
        <v>89</v>
      </c>
      <c r="C13" s="203">
        <v>50000</v>
      </c>
      <c r="D13" s="203"/>
      <c r="E13" s="203"/>
      <c r="F13" s="203"/>
      <c r="G13" s="203">
        <v>50000</v>
      </c>
    </row>
    <row r="14" ht="25" customHeight="1" spans="1:7">
      <c r="A14" s="205" t="s">
        <v>90</v>
      </c>
      <c r="B14" s="205" t="s">
        <v>91</v>
      </c>
      <c r="C14" s="203">
        <v>60000</v>
      </c>
      <c r="D14" s="203">
        <v>40000</v>
      </c>
      <c r="E14" s="203">
        <v>40000</v>
      </c>
      <c r="F14" s="203"/>
      <c r="G14" s="203">
        <v>20000</v>
      </c>
    </row>
    <row r="15" ht="25" customHeight="1" spans="1:7">
      <c r="A15" s="204" t="s">
        <v>92</v>
      </c>
      <c r="B15" s="204" t="s">
        <v>93</v>
      </c>
      <c r="C15" s="203">
        <v>1414.66</v>
      </c>
      <c r="D15" s="203">
        <v>1414.66</v>
      </c>
      <c r="E15" s="203">
        <v>1414.66</v>
      </c>
      <c r="F15" s="203"/>
      <c r="G15" s="203"/>
    </row>
    <row r="16" ht="25" customHeight="1" spans="1:7">
      <c r="A16" s="205" t="s">
        <v>94</v>
      </c>
      <c r="B16" s="205" t="s">
        <v>93</v>
      </c>
      <c r="C16" s="203">
        <v>1414.66</v>
      </c>
      <c r="D16" s="203">
        <v>1414.66</v>
      </c>
      <c r="E16" s="203">
        <v>1414.66</v>
      </c>
      <c r="F16" s="203"/>
      <c r="G16" s="203"/>
    </row>
    <row r="17" ht="25" customHeight="1" spans="1:7">
      <c r="A17" s="202" t="s">
        <v>95</v>
      </c>
      <c r="B17" s="202" t="s">
        <v>96</v>
      </c>
      <c r="C17" s="203">
        <v>65257.22</v>
      </c>
      <c r="D17" s="203">
        <v>65257.22</v>
      </c>
      <c r="E17" s="203">
        <v>65257.22</v>
      </c>
      <c r="F17" s="203"/>
      <c r="G17" s="203"/>
    </row>
    <row r="18" ht="25" customHeight="1" spans="1:7">
      <c r="A18" s="204" t="s">
        <v>97</v>
      </c>
      <c r="B18" s="204" t="s">
        <v>98</v>
      </c>
      <c r="C18" s="203">
        <v>65257.22</v>
      </c>
      <c r="D18" s="203">
        <v>65257.22</v>
      </c>
      <c r="E18" s="203">
        <v>65257.22</v>
      </c>
      <c r="F18" s="203"/>
      <c r="G18" s="203"/>
    </row>
    <row r="19" ht="25" customHeight="1" spans="1:7">
      <c r="A19" s="205" t="s">
        <v>99</v>
      </c>
      <c r="B19" s="205" t="s">
        <v>100</v>
      </c>
      <c r="C19" s="203">
        <v>61305.19</v>
      </c>
      <c r="D19" s="203">
        <v>61305.19</v>
      </c>
      <c r="E19" s="203">
        <v>61305.19</v>
      </c>
      <c r="F19" s="203"/>
      <c r="G19" s="203"/>
    </row>
    <row r="20" ht="25" customHeight="1" spans="1:7">
      <c r="A20" s="205" t="s">
        <v>103</v>
      </c>
      <c r="B20" s="205" t="s">
        <v>104</v>
      </c>
      <c r="C20" s="203">
        <v>3952.03</v>
      </c>
      <c r="D20" s="203">
        <v>3952.03</v>
      </c>
      <c r="E20" s="203">
        <v>3952.03</v>
      </c>
      <c r="F20" s="203"/>
      <c r="G20" s="203"/>
    </row>
    <row r="21" ht="25" customHeight="1" spans="1:7">
      <c r="A21" s="202" t="s">
        <v>105</v>
      </c>
      <c r="B21" s="202" t="s">
        <v>106</v>
      </c>
      <c r="C21" s="203">
        <v>77314</v>
      </c>
      <c r="D21" s="203">
        <v>77314</v>
      </c>
      <c r="E21" s="203">
        <v>77314</v>
      </c>
      <c r="F21" s="203"/>
      <c r="G21" s="203"/>
    </row>
    <row r="22" ht="25" customHeight="1" spans="1:7">
      <c r="A22" s="204" t="s">
        <v>107</v>
      </c>
      <c r="B22" s="204" t="s">
        <v>108</v>
      </c>
      <c r="C22" s="203">
        <v>77314</v>
      </c>
      <c r="D22" s="203">
        <v>77314</v>
      </c>
      <c r="E22" s="203">
        <v>77314</v>
      </c>
      <c r="F22" s="203"/>
      <c r="G22" s="203"/>
    </row>
    <row r="23" ht="25" customHeight="1" spans="1:7">
      <c r="A23" s="205" t="s">
        <v>109</v>
      </c>
      <c r="B23" s="205" t="s">
        <v>110</v>
      </c>
      <c r="C23" s="203">
        <v>77314</v>
      </c>
      <c r="D23" s="203">
        <v>77314</v>
      </c>
      <c r="E23" s="203">
        <v>77314</v>
      </c>
      <c r="F23" s="203"/>
      <c r="G23" s="203"/>
    </row>
    <row r="24" ht="25" customHeight="1" spans="1:7">
      <c r="A24" s="201" t="s">
        <v>30</v>
      </c>
      <c r="B24" s="201"/>
      <c r="C24" s="203">
        <v>1289982.48</v>
      </c>
      <c r="D24" s="203">
        <v>1218982.48</v>
      </c>
      <c r="E24" s="203">
        <v>1107947.28</v>
      </c>
      <c r="F24" s="203">
        <v>111035.2</v>
      </c>
      <c r="G24" s="203">
        <v>71000</v>
      </c>
    </row>
    <row r="25" ht="15" spans="1:7">
      <c r="A25" s="1"/>
      <c r="B25" s="1"/>
      <c r="C25" s="1"/>
      <c r="D25" s="1"/>
      <c r="E25" s="1"/>
      <c r="F25" s="1"/>
      <c r="G25" s="1"/>
    </row>
    <row r="26" ht="15" spans="1:7">
      <c r="A26" s="1"/>
      <c r="B26" s="1"/>
      <c r="C26" s="1"/>
      <c r="D26" s="1"/>
      <c r="E26" s="1"/>
      <c r="F26" s="1"/>
      <c r="G26" s="1"/>
    </row>
    <row r="27" ht="15" spans="1:7">
      <c r="A27" s="1"/>
      <c r="B27" s="1"/>
      <c r="C27" s="1"/>
      <c r="D27" s="1"/>
      <c r="E27" s="1"/>
      <c r="F27" s="1"/>
      <c r="G27" s="1"/>
    </row>
    <row r="28" ht="15" spans="1:7">
      <c r="A28" s="1"/>
      <c r="B28" s="1"/>
      <c r="C28" s="1"/>
      <c r="D28" s="1"/>
      <c r="E28" s="1"/>
      <c r="F28" s="1"/>
      <c r="G28" s="1"/>
    </row>
    <row r="29" ht="15" spans="1:7">
      <c r="A29" s="1"/>
      <c r="B29" s="1"/>
      <c r="C29" s="1"/>
      <c r="D29" s="1"/>
      <c r="E29" s="1"/>
      <c r="F29" s="1"/>
      <c r="G29" s="1"/>
    </row>
    <row r="30" ht="15" spans="1:7">
      <c r="A30" s="1"/>
      <c r="B30" s="1"/>
      <c r="C30" s="1"/>
      <c r="D30" s="1"/>
      <c r="E30" s="1"/>
      <c r="F30" s="1"/>
      <c r="G30" s="1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$A1:$XFD1048576"/>
    </sheetView>
  </sheetViews>
  <sheetFormatPr defaultColWidth="8" defaultRowHeight="14.25" customHeight="1" outlineLevelRow="6" outlineLevelCol="5"/>
  <cols>
    <col min="1" max="1" width="24.675" style="1" customWidth="1"/>
    <col min="2" max="2" width="19.6333333333333" style="1" customWidth="1"/>
    <col min="3" max="3" width="17.25" style="1" customWidth="1"/>
    <col min="4" max="4" width="23.3833333333333" style="1" customWidth="1"/>
    <col min="5" max="5" width="20.5" style="1" customWidth="1"/>
    <col min="6" max="6" width="21.3833333333333" style="1" customWidth="1"/>
    <col min="7" max="16384" width="8" style="1"/>
  </cols>
  <sheetData>
    <row r="1" s="1" customFormat="1" customHeight="1" spans="1:6">
      <c r="A1" s="189"/>
      <c r="B1" s="189"/>
      <c r="C1" s="190"/>
      <c r="D1" s="2"/>
      <c r="E1" s="2"/>
      <c r="F1" s="191" t="s">
        <v>127</v>
      </c>
    </row>
    <row r="2" s="1" customFormat="1" ht="33.75" customHeight="1" spans="1:6">
      <c r="A2" s="192" t="str">
        <f>"2025"&amp;"年一般公共预算“三公”经费支出预算表"</f>
        <v>2025年一般公共预算“三公”经费支出预算表</v>
      </c>
      <c r="B2" s="192"/>
      <c r="C2" s="192"/>
      <c r="D2" s="192"/>
      <c r="E2" s="192"/>
      <c r="F2" s="192"/>
    </row>
    <row r="3" s="1" customFormat="1" ht="21.75" customHeight="1" spans="1:6">
      <c r="A3" s="193" t="str">
        <f>"单位名称："&amp;"盈江县红十字会"</f>
        <v>单位名称：盈江县红十字会</v>
      </c>
      <c r="B3" s="189"/>
      <c r="C3" s="190"/>
      <c r="D3" s="4"/>
      <c r="E3" s="2"/>
      <c r="F3" s="191" t="s">
        <v>27</v>
      </c>
    </row>
    <row r="4" s="1" customFormat="1" ht="37" customHeight="1" spans="1:6">
      <c r="A4" s="12" t="s">
        <v>128</v>
      </c>
      <c r="B4" s="194" t="s">
        <v>129</v>
      </c>
      <c r="C4" s="13" t="s">
        <v>130</v>
      </c>
      <c r="D4" s="14"/>
      <c r="E4" s="15"/>
      <c r="F4" s="194" t="s">
        <v>131</v>
      </c>
    </row>
    <row r="5" s="1" customFormat="1" ht="37" customHeight="1" spans="1:6">
      <c r="A5" s="19"/>
      <c r="B5" s="129"/>
      <c r="C5" s="187" t="s">
        <v>33</v>
      </c>
      <c r="D5" s="187" t="s">
        <v>132</v>
      </c>
      <c r="E5" s="187" t="s">
        <v>133</v>
      </c>
      <c r="F5" s="129"/>
    </row>
    <row r="6" s="1" customFormat="1" ht="37" customHeight="1" spans="1:6">
      <c r="A6" s="195">
        <v>1</v>
      </c>
      <c r="B6" s="195">
        <v>2</v>
      </c>
      <c r="C6" s="196">
        <v>3</v>
      </c>
      <c r="D6" s="195">
        <v>4</v>
      </c>
      <c r="E6" s="195">
        <v>5</v>
      </c>
      <c r="F6" s="195">
        <v>6</v>
      </c>
    </row>
    <row r="7" s="1" customFormat="1" ht="37" customHeight="1" spans="1:6">
      <c r="A7" s="197">
        <v>2910</v>
      </c>
      <c r="B7" s="197"/>
      <c r="C7" s="198"/>
      <c r="D7" s="197"/>
      <c r="E7" s="197"/>
      <c r="F7" s="197">
        <v>2910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E57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1" width="13.3833333333333" customWidth="1"/>
    <col min="2" max="2" width="18.3833333333333" customWidth="1"/>
    <col min="3" max="3" width="27.75" customWidth="1"/>
    <col min="4" max="4" width="8.63333333333333" customWidth="1"/>
    <col min="5" max="5" width="26.3833333333333" customWidth="1"/>
    <col min="6" max="6" width="7" customWidth="1"/>
    <col min="7" max="7" width="27.25" customWidth="1"/>
    <col min="8" max="8" width="13.1333333333333" customWidth="1"/>
    <col min="9" max="10" width="12.6333333333333" customWidth="1"/>
    <col min="11" max="11" width="10.75" customWidth="1"/>
    <col min="12" max="12" width="12.8833333333333" customWidth="1"/>
    <col min="13" max="13" width="10.8833333333333" customWidth="1"/>
    <col min="14" max="14" width="9.88333333333333" customWidth="1"/>
    <col min="15" max="15" width="12.1333333333333" customWidth="1"/>
    <col min="16" max="16" width="10.1333333333333" customWidth="1"/>
    <col min="17" max="17" width="8.88333333333333" customWidth="1"/>
    <col min="18" max="18" width="12.8833333333333" customWidth="1"/>
    <col min="19" max="19" width="14.25" customWidth="1"/>
    <col min="20" max="21" width="11.25" customWidth="1"/>
    <col min="22" max="22" width="11.5" customWidth="1"/>
    <col min="23" max="23" width="12.5" customWidth="1"/>
  </cols>
  <sheetData>
    <row r="1" customHeight="1" spans="1:3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88" t="s">
        <v>134</v>
      </c>
      <c r="U1" s="188"/>
      <c r="V1" s="188"/>
      <c r="W1" s="188"/>
      <c r="X1" s="1"/>
      <c r="Y1" s="1"/>
      <c r="Z1" s="154"/>
      <c r="AA1" s="154"/>
      <c r="AB1" s="154"/>
      <c r="AC1" s="154"/>
      <c r="AD1" s="154"/>
      <c r="AE1" s="154"/>
    </row>
    <row r="2" ht="39" customHeight="1" spans="1:31">
      <c r="A2" s="185" t="s">
        <v>135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"/>
      <c r="Y2" s="1"/>
      <c r="Z2" s="154"/>
      <c r="AA2" s="154"/>
      <c r="AB2" s="154"/>
      <c r="AC2" s="154"/>
      <c r="AD2" s="154"/>
      <c r="AE2" s="154"/>
    </row>
    <row r="3" ht="27.75" customHeight="1" spans="1:31">
      <c r="A3" s="1" t="str">
        <f>"单位名称："&amp;"盈江县红十字会"</f>
        <v>单位名称：盈江县红十字会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88" t="s">
        <v>27</v>
      </c>
      <c r="U3" s="188"/>
      <c r="V3" s="188"/>
      <c r="W3" s="188"/>
      <c r="X3" s="1"/>
      <c r="Y3" s="1"/>
      <c r="Z3" s="154"/>
      <c r="AA3" s="154"/>
      <c r="AB3" s="154"/>
      <c r="AC3" s="154"/>
      <c r="AD3" s="154"/>
      <c r="AE3" s="154"/>
    </row>
    <row r="4" ht="13.5" customHeight="1" spans="1:31">
      <c r="A4" s="186" t="s">
        <v>136</v>
      </c>
      <c r="B4" s="186" t="s">
        <v>137</v>
      </c>
      <c r="C4" s="186" t="s">
        <v>138</v>
      </c>
      <c r="D4" s="186" t="s">
        <v>139</v>
      </c>
      <c r="E4" s="186" t="s">
        <v>140</v>
      </c>
      <c r="F4" s="186" t="s">
        <v>141</v>
      </c>
      <c r="G4" s="186" t="s">
        <v>142</v>
      </c>
      <c r="H4" s="186" t="s">
        <v>143</v>
      </c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"/>
      <c r="Y4" s="1"/>
      <c r="Z4" s="154"/>
      <c r="AA4" s="154"/>
      <c r="AB4" s="154"/>
      <c r="AC4" s="154"/>
      <c r="AD4" s="154"/>
      <c r="AE4" s="154"/>
    </row>
    <row r="5" ht="21.75" customHeight="1" spans="1:31">
      <c r="A5" s="186"/>
      <c r="B5" s="186"/>
      <c r="C5" s="186"/>
      <c r="D5" s="186"/>
      <c r="E5" s="186"/>
      <c r="F5" s="186"/>
      <c r="G5" s="186"/>
      <c r="H5" s="186" t="s">
        <v>144</v>
      </c>
      <c r="I5" s="186" t="s">
        <v>34</v>
      </c>
      <c r="J5" s="186" t="s">
        <v>145</v>
      </c>
      <c r="K5" s="186" t="s">
        <v>146</v>
      </c>
      <c r="L5" s="186" t="s">
        <v>147</v>
      </c>
      <c r="M5" s="186" t="s">
        <v>148</v>
      </c>
      <c r="N5" s="186" t="s">
        <v>149</v>
      </c>
      <c r="O5" s="186" t="s">
        <v>35</v>
      </c>
      <c r="P5" s="186" t="s">
        <v>36</v>
      </c>
      <c r="Q5" s="186" t="s">
        <v>37</v>
      </c>
      <c r="R5" s="186" t="s">
        <v>51</v>
      </c>
      <c r="S5" s="186"/>
      <c r="T5" s="186"/>
      <c r="U5" s="186"/>
      <c r="V5" s="186"/>
      <c r="W5" s="186"/>
      <c r="X5" s="1"/>
      <c r="Y5" s="1"/>
      <c r="Z5" s="154"/>
      <c r="AA5" s="154"/>
      <c r="AB5" s="154"/>
      <c r="AC5" s="154"/>
      <c r="AD5" s="154"/>
      <c r="AE5" s="154"/>
    </row>
    <row r="6" ht="21.75" customHeight="1" spans="1:31">
      <c r="A6" s="186"/>
      <c r="B6" s="186"/>
      <c r="C6" s="186"/>
      <c r="D6" s="186"/>
      <c r="E6" s="186"/>
      <c r="F6" s="186"/>
      <c r="G6" s="186"/>
      <c r="H6" s="186"/>
      <c r="I6" s="186" t="s">
        <v>150</v>
      </c>
      <c r="J6" s="186" t="s">
        <v>145</v>
      </c>
      <c r="K6" s="186" t="s">
        <v>146</v>
      </c>
      <c r="L6" s="186" t="s">
        <v>147</v>
      </c>
      <c r="M6" s="186" t="s">
        <v>148</v>
      </c>
      <c r="N6" s="186" t="s">
        <v>34</v>
      </c>
      <c r="O6" s="186" t="s">
        <v>35</v>
      </c>
      <c r="P6" s="186" t="s">
        <v>36</v>
      </c>
      <c r="Q6" s="186"/>
      <c r="R6" s="186" t="s">
        <v>33</v>
      </c>
      <c r="S6" s="186" t="s">
        <v>40</v>
      </c>
      <c r="T6" s="186" t="s">
        <v>41</v>
      </c>
      <c r="U6" s="186" t="s">
        <v>42</v>
      </c>
      <c r="V6" s="186" t="s">
        <v>43</v>
      </c>
      <c r="W6" s="186" t="s">
        <v>44</v>
      </c>
      <c r="X6" s="1"/>
      <c r="Y6" s="1"/>
      <c r="Z6" s="154"/>
      <c r="AA6" s="154"/>
      <c r="AB6" s="154"/>
      <c r="AC6" s="154"/>
      <c r="AD6" s="154"/>
      <c r="AE6" s="154"/>
    </row>
    <row r="7" ht="15" customHeight="1" spans="1:31">
      <c r="A7" s="186"/>
      <c r="B7" s="186"/>
      <c r="C7" s="186"/>
      <c r="D7" s="186"/>
      <c r="E7" s="186"/>
      <c r="F7" s="186"/>
      <c r="G7" s="186"/>
      <c r="H7" s="186"/>
      <c r="I7" s="186" t="s">
        <v>33</v>
      </c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"/>
      <c r="Y7" s="1"/>
      <c r="Z7" s="154"/>
      <c r="AA7" s="154"/>
      <c r="AB7" s="154"/>
      <c r="AC7" s="154"/>
      <c r="AD7" s="154"/>
      <c r="AE7" s="154"/>
    </row>
    <row r="8" ht="27.75" customHeight="1" spans="1:31">
      <c r="A8" s="186" t="s">
        <v>59</v>
      </c>
      <c r="B8" s="186" t="s">
        <v>60</v>
      </c>
      <c r="C8" s="186" t="s">
        <v>61</v>
      </c>
      <c r="D8" s="186" t="s">
        <v>62</v>
      </c>
      <c r="E8" s="186" t="s">
        <v>63</v>
      </c>
      <c r="F8" s="186" t="s">
        <v>64</v>
      </c>
      <c r="G8" s="186" t="s">
        <v>65</v>
      </c>
      <c r="H8" s="186" t="s">
        <v>66</v>
      </c>
      <c r="I8" s="186" t="s">
        <v>67</v>
      </c>
      <c r="J8" s="186" t="s">
        <v>68</v>
      </c>
      <c r="K8" s="186" t="s">
        <v>69</v>
      </c>
      <c r="L8" s="186" t="s">
        <v>70</v>
      </c>
      <c r="M8" s="186" t="s">
        <v>71</v>
      </c>
      <c r="N8" s="186" t="s">
        <v>72</v>
      </c>
      <c r="O8" s="186" t="s">
        <v>73</v>
      </c>
      <c r="P8" s="186" t="s">
        <v>151</v>
      </c>
      <c r="Q8" s="186" t="s">
        <v>152</v>
      </c>
      <c r="R8" s="186" t="s">
        <v>153</v>
      </c>
      <c r="S8" s="186" t="s">
        <v>154</v>
      </c>
      <c r="T8" s="186" t="s">
        <v>155</v>
      </c>
      <c r="U8" s="186" t="s">
        <v>156</v>
      </c>
      <c r="V8" s="186" t="s">
        <v>157</v>
      </c>
      <c r="W8" s="186" t="s">
        <v>158</v>
      </c>
      <c r="X8" s="1"/>
      <c r="Y8" s="1"/>
      <c r="Z8" s="154"/>
      <c r="AA8" s="154"/>
      <c r="AB8" s="154"/>
      <c r="AC8" s="154"/>
      <c r="AD8" s="154"/>
      <c r="AE8" s="154"/>
    </row>
    <row r="9" ht="33" customHeight="1" spans="1:31">
      <c r="A9" s="179" t="s">
        <v>46</v>
      </c>
      <c r="B9" s="179"/>
      <c r="C9" s="179"/>
      <c r="D9" s="179"/>
      <c r="E9" s="179"/>
      <c r="F9" s="179"/>
      <c r="G9" s="179"/>
      <c r="H9" s="182">
        <v>14204982.48</v>
      </c>
      <c r="I9" s="182">
        <v>1218982.48</v>
      </c>
      <c r="J9" s="182"/>
      <c r="K9" s="182"/>
      <c r="L9" s="182">
        <v>1218982.48</v>
      </c>
      <c r="M9" s="182"/>
      <c r="N9" s="182"/>
      <c r="O9" s="182"/>
      <c r="P9" s="182"/>
      <c r="Q9" s="182"/>
      <c r="R9" s="182">
        <v>12986000</v>
      </c>
      <c r="S9" s="182"/>
      <c r="T9" s="182"/>
      <c r="U9" s="182"/>
      <c r="V9" s="182"/>
      <c r="W9" s="182">
        <v>12986000</v>
      </c>
      <c r="X9" s="1"/>
      <c r="Y9" s="1"/>
      <c r="Z9" s="154"/>
      <c r="AA9" s="154"/>
      <c r="AB9" s="154"/>
      <c r="AC9" s="154"/>
      <c r="AD9" s="154"/>
      <c r="AE9" s="154"/>
    </row>
    <row r="10" ht="33" customHeight="1" outlineLevel="7" spans="1:31">
      <c r="A10" s="179" t="s">
        <v>46</v>
      </c>
      <c r="B10" s="179" t="s">
        <v>159</v>
      </c>
      <c r="C10" s="179" t="s">
        <v>160</v>
      </c>
      <c r="D10" s="179" t="s">
        <v>86</v>
      </c>
      <c r="E10" s="179" t="s">
        <v>87</v>
      </c>
      <c r="F10" s="179" t="s">
        <v>161</v>
      </c>
      <c r="G10" s="179" t="s">
        <v>162</v>
      </c>
      <c r="H10" s="182">
        <v>286548</v>
      </c>
      <c r="I10" s="182">
        <v>286548</v>
      </c>
      <c r="J10" s="182"/>
      <c r="K10" s="182"/>
      <c r="L10" s="182">
        <v>286548</v>
      </c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"/>
      <c r="Y10" s="1"/>
      <c r="Z10" s="154"/>
      <c r="AA10" s="154"/>
      <c r="AB10" s="154"/>
      <c r="AC10" s="154"/>
      <c r="AD10" s="154"/>
      <c r="AE10" s="154"/>
    </row>
    <row r="11" ht="33" customHeight="1" outlineLevel="7" spans="1:31">
      <c r="A11" s="179" t="s">
        <v>46</v>
      </c>
      <c r="B11" s="179" t="s">
        <v>159</v>
      </c>
      <c r="C11" s="179" t="s">
        <v>160</v>
      </c>
      <c r="D11" s="179" t="s">
        <v>86</v>
      </c>
      <c r="E11" s="179" t="s">
        <v>87</v>
      </c>
      <c r="F11" s="179" t="s">
        <v>163</v>
      </c>
      <c r="G11" s="179" t="s">
        <v>164</v>
      </c>
      <c r="H11" s="182">
        <v>354612</v>
      </c>
      <c r="I11" s="182">
        <v>354612</v>
      </c>
      <c r="J11" s="182"/>
      <c r="K11" s="182"/>
      <c r="L11" s="182">
        <v>354612</v>
      </c>
      <c r="M11" s="179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"/>
      <c r="Y11" s="1"/>
      <c r="Z11" s="154"/>
      <c r="AA11" s="154"/>
      <c r="AB11" s="154"/>
      <c r="AC11" s="154"/>
      <c r="AD11" s="154"/>
      <c r="AE11" s="154"/>
    </row>
    <row r="12" ht="33" customHeight="1" outlineLevel="7" spans="1:31">
      <c r="A12" s="179" t="s">
        <v>46</v>
      </c>
      <c r="B12" s="179" t="s">
        <v>159</v>
      </c>
      <c r="C12" s="179" t="s">
        <v>160</v>
      </c>
      <c r="D12" s="179" t="s">
        <v>86</v>
      </c>
      <c r="E12" s="179" t="s">
        <v>87</v>
      </c>
      <c r="F12" s="179" t="s">
        <v>165</v>
      </c>
      <c r="G12" s="179" t="s">
        <v>166</v>
      </c>
      <c r="H12" s="182">
        <v>23879</v>
      </c>
      <c r="I12" s="182">
        <v>23879</v>
      </c>
      <c r="J12" s="182"/>
      <c r="K12" s="182"/>
      <c r="L12" s="182">
        <v>23879</v>
      </c>
      <c r="M12" s="179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"/>
      <c r="Y12" s="1"/>
      <c r="Z12" s="154"/>
      <c r="AA12" s="154"/>
      <c r="AB12" s="154"/>
      <c r="AC12" s="154"/>
      <c r="AD12" s="154"/>
      <c r="AE12" s="154"/>
    </row>
    <row r="13" ht="33" customHeight="1" outlineLevel="7" spans="1:31">
      <c r="A13" s="179" t="s">
        <v>46</v>
      </c>
      <c r="B13" s="179" t="s">
        <v>167</v>
      </c>
      <c r="C13" s="179" t="s">
        <v>168</v>
      </c>
      <c r="D13" s="179" t="s">
        <v>86</v>
      </c>
      <c r="E13" s="179" t="s">
        <v>87</v>
      </c>
      <c r="F13" s="179" t="s">
        <v>165</v>
      </c>
      <c r="G13" s="179" t="s">
        <v>166</v>
      </c>
      <c r="H13" s="182">
        <v>119760</v>
      </c>
      <c r="I13" s="182">
        <v>119760</v>
      </c>
      <c r="J13" s="182"/>
      <c r="K13" s="182"/>
      <c r="L13" s="182">
        <v>119760</v>
      </c>
      <c r="M13" s="179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"/>
      <c r="Y13" s="1"/>
      <c r="Z13" s="154"/>
      <c r="AA13" s="154"/>
      <c r="AB13" s="154"/>
      <c r="AC13" s="154"/>
      <c r="AD13" s="154"/>
      <c r="AE13" s="154"/>
    </row>
    <row r="14" ht="33" customHeight="1" outlineLevel="7" spans="1:31">
      <c r="A14" s="179" t="s">
        <v>46</v>
      </c>
      <c r="B14" s="179" t="s">
        <v>169</v>
      </c>
      <c r="C14" s="179" t="s">
        <v>170</v>
      </c>
      <c r="D14" s="179" t="s">
        <v>80</v>
      </c>
      <c r="E14" s="179" t="s">
        <v>81</v>
      </c>
      <c r="F14" s="179" t="s">
        <v>171</v>
      </c>
      <c r="G14" s="179" t="s">
        <v>172</v>
      </c>
      <c r="H14" s="182">
        <v>124162.4</v>
      </c>
      <c r="I14" s="182">
        <v>124162.4</v>
      </c>
      <c r="J14" s="182"/>
      <c r="K14" s="182"/>
      <c r="L14" s="182">
        <v>124162.4</v>
      </c>
      <c r="M14" s="179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"/>
      <c r="Y14" s="1"/>
      <c r="Z14" s="154"/>
      <c r="AA14" s="154"/>
      <c r="AB14" s="154"/>
      <c r="AC14" s="154"/>
      <c r="AD14" s="154"/>
      <c r="AE14" s="154"/>
    </row>
    <row r="15" ht="33" customHeight="1" outlineLevel="7" spans="1:31">
      <c r="A15" s="179" t="s">
        <v>46</v>
      </c>
      <c r="B15" s="179" t="s">
        <v>169</v>
      </c>
      <c r="C15" s="179" t="s">
        <v>170</v>
      </c>
      <c r="D15" s="179" t="s">
        <v>80</v>
      </c>
      <c r="E15" s="179" t="s">
        <v>81</v>
      </c>
      <c r="F15" s="179" t="s">
        <v>171</v>
      </c>
      <c r="G15" s="179" t="s">
        <v>172</v>
      </c>
      <c r="H15" s="182"/>
      <c r="I15" s="182"/>
      <c r="J15" s="182"/>
      <c r="K15" s="182"/>
      <c r="L15" s="182"/>
      <c r="M15" s="179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"/>
      <c r="Y15" s="1"/>
      <c r="Z15" s="154"/>
      <c r="AA15" s="154"/>
      <c r="AB15" s="154"/>
      <c r="AC15" s="154"/>
      <c r="AD15" s="154"/>
      <c r="AE15" s="154"/>
    </row>
    <row r="16" ht="33" customHeight="1" outlineLevel="7" spans="1:31">
      <c r="A16" s="179" t="s">
        <v>46</v>
      </c>
      <c r="B16" s="179" t="s">
        <v>169</v>
      </c>
      <c r="C16" s="179" t="s">
        <v>170</v>
      </c>
      <c r="D16" s="179" t="s">
        <v>82</v>
      </c>
      <c r="E16" s="179" t="s">
        <v>83</v>
      </c>
      <c r="F16" s="179" t="s">
        <v>173</v>
      </c>
      <c r="G16" s="179" t="s">
        <v>174</v>
      </c>
      <c r="H16" s="182"/>
      <c r="I16" s="182"/>
      <c r="J16" s="182"/>
      <c r="K16" s="182"/>
      <c r="L16" s="182"/>
      <c r="M16" s="179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"/>
      <c r="Y16" s="1"/>
      <c r="Z16" s="154"/>
      <c r="AA16" s="154"/>
      <c r="AB16" s="154"/>
      <c r="AC16" s="154"/>
      <c r="AD16" s="154"/>
      <c r="AE16" s="154"/>
    </row>
    <row r="17" ht="33" customHeight="1" outlineLevel="7" spans="1:31">
      <c r="A17" s="179" t="s">
        <v>46</v>
      </c>
      <c r="B17" s="179" t="s">
        <v>169</v>
      </c>
      <c r="C17" s="179" t="s">
        <v>170</v>
      </c>
      <c r="D17" s="179" t="s">
        <v>99</v>
      </c>
      <c r="E17" s="179" t="s">
        <v>100</v>
      </c>
      <c r="F17" s="179" t="s">
        <v>175</v>
      </c>
      <c r="G17" s="179" t="s">
        <v>176</v>
      </c>
      <c r="H17" s="182">
        <v>58201.13</v>
      </c>
      <c r="I17" s="182">
        <v>58201.13</v>
      </c>
      <c r="J17" s="182"/>
      <c r="K17" s="182"/>
      <c r="L17" s="182">
        <v>58201.13</v>
      </c>
      <c r="M17" s="179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"/>
      <c r="Y17" s="1"/>
      <c r="Z17" s="154"/>
      <c r="AA17" s="154"/>
      <c r="AB17" s="154"/>
      <c r="AC17" s="154"/>
      <c r="AD17" s="154"/>
      <c r="AE17" s="154"/>
    </row>
    <row r="18" ht="33" customHeight="1" outlineLevel="7" spans="1:31">
      <c r="A18" s="179" t="s">
        <v>46</v>
      </c>
      <c r="B18" s="179" t="s">
        <v>169</v>
      </c>
      <c r="C18" s="179" t="s">
        <v>170</v>
      </c>
      <c r="D18" s="179" t="s">
        <v>103</v>
      </c>
      <c r="E18" s="179" t="s">
        <v>104</v>
      </c>
      <c r="F18" s="179" t="s">
        <v>177</v>
      </c>
      <c r="G18" s="179" t="s">
        <v>178</v>
      </c>
      <c r="H18" s="182"/>
      <c r="I18" s="182"/>
      <c r="J18" s="182"/>
      <c r="K18" s="182"/>
      <c r="L18" s="182"/>
      <c r="M18" s="179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"/>
      <c r="Y18" s="1"/>
      <c r="Z18" s="154"/>
      <c r="AA18" s="154"/>
      <c r="AB18" s="154"/>
      <c r="AC18" s="154"/>
      <c r="AD18" s="154"/>
      <c r="AE18" s="154"/>
    </row>
    <row r="19" ht="33" customHeight="1" outlineLevel="7" spans="1:31">
      <c r="A19" s="179" t="s">
        <v>46</v>
      </c>
      <c r="B19" s="179" t="s">
        <v>169</v>
      </c>
      <c r="C19" s="179" t="s">
        <v>170</v>
      </c>
      <c r="D19" s="179" t="s">
        <v>103</v>
      </c>
      <c r="E19" s="179" t="s">
        <v>104</v>
      </c>
      <c r="F19" s="179" t="s">
        <v>177</v>
      </c>
      <c r="G19" s="179" t="s">
        <v>178</v>
      </c>
      <c r="H19" s="182">
        <v>1552.03</v>
      </c>
      <c r="I19" s="182">
        <v>1552.03</v>
      </c>
      <c r="J19" s="182"/>
      <c r="K19" s="182"/>
      <c r="L19" s="182">
        <v>1552.03</v>
      </c>
      <c r="M19" s="179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"/>
      <c r="Y19" s="1"/>
      <c r="Z19" s="154"/>
      <c r="AA19" s="154"/>
      <c r="AB19" s="154"/>
      <c r="AC19" s="154"/>
      <c r="AD19" s="154"/>
      <c r="AE19" s="154"/>
    </row>
    <row r="20" ht="33" customHeight="1" outlineLevel="7" spans="1:31">
      <c r="A20" s="179" t="s">
        <v>46</v>
      </c>
      <c r="B20" s="179" t="s">
        <v>169</v>
      </c>
      <c r="C20" s="179" t="s">
        <v>170</v>
      </c>
      <c r="D20" s="179" t="s">
        <v>101</v>
      </c>
      <c r="E20" s="179" t="s">
        <v>102</v>
      </c>
      <c r="F20" s="179" t="s">
        <v>175</v>
      </c>
      <c r="G20" s="179" t="s">
        <v>176</v>
      </c>
      <c r="H20" s="182"/>
      <c r="I20" s="182"/>
      <c r="J20" s="182"/>
      <c r="K20" s="182"/>
      <c r="L20" s="182"/>
      <c r="M20" s="179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"/>
      <c r="Y20" s="1"/>
      <c r="Z20" s="154"/>
      <c r="AA20" s="154"/>
      <c r="AB20" s="154"/>
      <c r="AC20" s="154"/>
      <c r="AD20" s="154"/>
      <c r="AE20" s="154"/>
    </row>
    <row r="21" ht="33" customHeight="1" outlineLevel="7" spans="1:31">
      <c r="A21" s="179" t="s">
        <v>46</v>
      </c>
      <c r="B21" s="179" t="s">
        <v>169</v>
      </c>
      <c r="C21" s="179" t="s">
        <v>170</v>
      </c>
      <c r="D21" s="179" t="s">
        <v>99</v>
      </c>
      <c r="E21" s="179" t="s">
        <v>100</v>
      </c>
      <c r="F21" s="179" t="s">
        <v>175</v>
      </c>
      <c r="G21" s="179" t="s">
        <v>176</v>
      </c>
      <c r="H21" s="182">
        <v>3104.06</v>
      </c>
      <c r="I21" s="182">
        <v>3104.06</v>
      </c>
      <c r="J21" s="182"/>
      <c r="K21" s="182"/>
      <c r="L21" s="182">
        <v>3104.06</v>
      </c>
      <c r="M21" s="179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"/>
      <c r="Y21" s="1"/>
      <c r="Z21" s="154"/>
      <c r="AA21" s="154"/>
      <c r="AB21" s="154"/>
      <c r="AC21" s="154"/>
      <c r="AD21" s="154"/>
      <c r="AE21" s="154"/>
    </row>
    <row r="22" ht="33" customHeight="1" outlineLevel="7" spans="1:31">
      <c r="A22" s="179" t="s">
        <v>46</v>
      </c>
      <c r="B22" s="179" t="s">
        <v>169</v>
      </c>
      <c r="C22" s="179" t="s">
        <v>170</v>
      </c>
      <c r="D22" s="179" t="s">
        <v>103</v>
      </c>
      <c r="E22" s="179" t="s">
        <v>104</v>
      </c>
      <c r="F22" s="179" t="s">
        <v>177</v>
      </c>
      <c r="G22" s="179" t="s">
        <v>178</v>
      </c>
      <c r="H22" s="182"/>
      <c r="I22" s="182"/>
      <c r="J22" s="182"/>
      <c r="K22" s="182"/>
      <c r="L22" s="182"/>
      <c r="M22" s="179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"/>
      <c r="Y22" s="1"/>
      <c r="Z22" s="154"/>
      <c r="AA22" s="154"/>
      <c r="AB22" s="154"/>
      <c r="AC22" s="154"/>
      <c r="AD22" s="154"/>
      <c r="AE22" s="154"/>
    </row>
    <row r="23" ht="33" customHeight="1" outlineLevel="7" spans="1:31">
      <c r="A23" s="179" t="s">
        <v>46</v>
      </c>
      <c r="B23" s="179" t="s">
        <v>169</v>
      </c>
      <c r="C23" s="179" t="s">
        <v>170</v>
      </c>
      <c r="D23" s="179" t="s">
        <v>103</v>
      </c>
      <c r="E23" s="179" t="s">
        <v>104</v>
      </c>
      <c r="F23" s="179" t="s">
        <v>177</v>
      </c>
      <c r="G23" s="179" t="s">
        <v>178</v>
      </c>
      <c r="H23" s="182">
        <v>2400</v>
      </c>
      <c r="I23" s="182">
        <v>2400</v>
      </c>
      <c r="J23" s="182"/>
      <c r="K23" s="182"/>
      <c r="L23" s="182">
        <v>2400</v>
      </c>
      <c r="M23" s="179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"/>
      <c r="Y23" s="1"/>
      <c r="Z23" s="154"/>
      <c r="AA23" s="154"/>
      <c r="AB23" s="154"/>
      <c r="AC23" s="154"/>
      <c r="AD23" s="154"/>
      <c r="AE23" s="154"/>
    </row>
    <row r="24" ht="33" customHeight="1" outlineLevel="7" spans="1:31">
      <c r="A24" s="179" t="s">
        <v>46</v>
      </c>
      <c r="B24" s="179" t="s">
        <v>169</v>
      </c>
      <c r="C24" s="179" t="s">
        <v>170</v>
      </c>
      <c r="D24" s="179" t="s">
        <v>94</v>
      </c>
      <c r="E24" s="179" t="s">
        <v>93</v>
      </c>
      <c r="F24" s="179" t="s">
        <v>177</v>
      </c>
      <c r="G24" s="179" t="s">
        <v>178</v>
      </c>
      <c r="H24" s="182">
        <v>1414.66</v>
      </c>
      <c r="I24" s="182">
        <v>1414.66</v>
      </c>
      <c r="J24" s="182"/>
      <c r="K24" s="182"/>
      <c r="L24" s="182">
        <v>1414.66</v>
      </c>
      <c r="M24" s="179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"/>
      <c r="Y24" s="1"/>
      <c r="Z24" s="154"/>
      <c r="AA24" s="154"/>
      <c r="AB24" s="154"/>
      <c r="AC24" s="154"/>
      <c r="AD24" s="154"/>
      <c r="AE24" s="154"/>
    </row>
    <row r="25" ht="33" customHeight="1" outlineLevel="7" spans="1:31">
      <c r="A25" s="179" t="s">
        <v>46</v>
      </c>
      <c r="B25" s="179" t="s">
        <v>169</v>
      </c>
      <c r="C25" s="179" t="s">
        <v>170</v>
      </c>
      <c r="D25" s="179" t="s">
        <v>94</v>
      </c>
      <c r="E25" s="179" t="s">
        <v>93</v>
      </c>
      <c r="F25" s="179" t="s">
        <v>177</v>
      </c>
      <c r="G25" s="179" t="s">
        <v>178</v>
      </c>
      <c r="H25" s="182"/>
      <c r="I25" s="182"/>
      <c r="J25" s="182"/>
      <c r="K25" s="182"/>
      <c r="L25" s="182"/>
      <c r="M25" s="179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"/>
      <c r="Y25" s="1"/>
      <c r="Z25" s="154"/>
      <c r="AA25" s="154"/>
      <c r="AB25" s="154"/>
      <c r="AC25" s="154"/>
      <c r="AD25" s="154"/>
      <c r="AE25" s="154"/>
    </row>
    <row r="26" ht="33" customHeight="1" outlineLevel="7" spans="1:31">
      <c r="A26" s="179" t="s">
        <v>46</v>
      </c>
      <c r="B26" s="179" t="s">
        <v>179</v>
      </c>
      <c r="C26" s="179" t="s">
        <v>110</v>
      </c>
      <c r="D26" s="179" t="s">
        <v>109</v>
      </c>
      <c r="E26" s="179" t="s">
        <v>110</v>
      </c>
      <c r="F26" s="179" t="s">
        <v>180</v>
      </c>
      <c r="G26" s="179" t="s">
        <v>110</v>
      </c>
      <c r="H26" s="182">
        <v>77314</v>
      </c>
      <c r="I26" s="182">
        <v>77314</v>
      </c>
      <c r="J26" s="182"/>
      <c r="K26" s="182"/>
      <c r="L26" s="182">
        <v>77314</v>
      </c>
      <c r="M26" s="179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"/>
      <c r="Y26" s="1"/>
      <c r="Z26" s="154"/>
      <c r="AA26" s="154"/>
      <c r="AB26" s="154"/>
      <c r="AC26" s="154"/>
      <c r="AD26" s="154"/>
      <c r="AE26" s="154"/>
    </row>
    <row r="27" ht="33" customHeight="1" outlineLevel="7" spans="1:31">
      <c r="A27" s="179" t="s">
        <v>46</v>
      </c>
      <c r="B27" s="179" t="s">
        <v>181</v>
      </c>
      <c r="C27" s="179" t="s">
        <v>182</v>
      </c>
      <c r="D27" s="179" t="s">
        <v>86</v>
      </c>
      <c r="E27" s="179" t="s">
        <v>87</v>
      </c>
      <c r="F27" s="179" t="s">
        <v>183</v>
      </c>
      <c r="G27" s="179" t="s">
        <v>184</v>
      </c>
      <c r="H27" s="182">
        <v>15000</v>
      </c>
      <c r="I27" s="182">
        <v>15000</v>
      </c>
      <c r="J27" s="182"/>
      <c r="K27" s="182"/>
      <c r="L27" s="182">
        <v>15000</v>
      </c>
      <c r="M27" s="179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"/>
      <c r="Y27" s="1"/>
      <c r="Z27" s="154"/>
      <c r="AA27" s="154"/>
      <c r="AB27" s="154"/>
      <c r="AC27" s="154"/>
      <c r="AD27" s="154"/>
      <c r="AE27" s="154"/>
    </row>
    <row r="28" ht="33" customHeight="1" outlineLevel="7" spans="1:31">
      <c r="A28" s="179" t="s">
        <v>46</v>
      </c>
      <c r="B28" s="179" t="s">
        <v>185</v>
      </c>
      <c r="C28" s="179" t="s">
        <v>186</v>
      </c>
      <c r="D28" s="179" t="s">
        <v>86</v>
      </c>
      <c r="E28" s="179" t="s">
        <v>87</v>
      </c>
      <c r="F28" s="179" t="s">
        <v>187</v>
      </c>
      <c r="G28" s="179" t="s">
        <v>188</v>
      </c>
      <c r="H28" s="182">
        <v>14000</v>
      </c>
      <c r="I28" s="182">
        <v>14000</v>
      </c>
      <c r="J28" s="182"/>
      <c r="K28" s="182"/>
      <c r="L28" s="182">
        <v>14000</v>
      </c>
      <c r="M28" s="179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"/>
      <c r="Y28" s="1"/>
      <c r="Z28" s="154"/>
      <c r="AA28" s="154"/>
      <c r="AB28" s="154"/>
      <c r="AC28" s="154"/>
      <c r="AD28" s="154"/>
      <c r="AE28" s="154"/>
    </row>
    <row r="29" ht="33" customHeight="1" outlineLevel="7" spans="1:31">
      <c r="A29" s="179" t="s">
        <v>46</v>
      </c>
      <c r="B29" s="179" t="s">
        <v>185</v>
      </c>
      <c r="C29" s="179" t="s">
        <v>186</v>
      </c>
      <c r="D29" s="179" t="s">
        <v>86</v>
      </c>
      <c r="E29" s="179" t="s">
        <v>87</v>
      </c>
      <c r="F29" s="179" t="s">
        <v>189</v>
      </c>
      <c r="G29" s="179" t="s">
        <v>190</v>
      </c>
      <c r="H29" s="182">
        <v>1000</v>
      </c>
      <c r="I29" s="182">
        <v>1000</v>
      </c>
      <c r="J29" s="182"/>
      <c r="K29" s="182"/>
      <c r="L29" s="182">
        <v>1000</v>
      </c>
      <c r="M29" s="179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"/>
      <c r="Y29" s="1"/>
      <c r="Z29" s="154"/>
      <c r="AA29" s="154"/>
      <c r="AB29" s="154"/>
      <c r="AC29" s="154"/>
      <c r="AD29" s="154"/>
      <c r="AE29" s="154"/>
    </row>
    <row r="30" ht="33" customHeight="1" outlineLevel="7" spans="1:31">
      <c r="A30" s="179" t="s">
        <v>46</v>
      </c>
      <c r="B30" s="179" t="s">
        <v>185</v>
      </c>
      <c r="C30" s="179" t="s">
        <v>186</v>
      </c>
      <c r="D30" s="179" t="s">
        <v>86</v>
      </c>
      <c r="E30" s="179" t="s">
        <v>87</v>
      </c>
      <c r="F30" s="179" t="s">
        <v>191</v>
      </c>
      <c r="G30" s="179" t="s">
        <v>192</v>
      </c>
      <c r="H30" s="182">
        <v>1000</v>
      </c>
      <c r="I30" s="182">
        <v>1000</v>
      </c>
      <c r="J30" s="182"/>
      <c r="K30" s="182"/>
      <c r="L30" s="182">
        <v>1000</v>
      </c>
      <c r="M30" s="179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"/>
      <c r="Y30" s="1"/>
      <c r="Z30" s="154"/>
      <c r="AA30" s="154"/>
      <c r="AB30" s="154"/>
      <c r="AC30" s="154"/>
      <c r="AD30" s="154"/>
      <c r="AE30" s="154"/>
    </row>
    <row r="31" ht="33" customHeight="1" outlineLevel="7" spans="1:31">
      <c r="A31" s="179" t="s">
        <v>46</v>
      </c>
      <c r="B31" s="179" t="s">
        <v>185</v>
      </c>
      <c r="C31" s="179" t="s">
        <v>186</v>
      </c>
      <c r="D31" s="179" t="s">
        <v>86</v>
      </c>
      <c r="E31" s="179" t="s">
        <v>87</v>
      </c>
      <c r="F31" s="179" t="s">
        <v>193</v>
      </c>
      <c r="G31" s="179" t="s">
        <v>194</v>
      </c>
      <c r="H31" s="182">
        <v>1000</v>
      </c>
      <c r="I31" s="182">
        <v>1000</v>
      </c>
      <c r="J31" s="182"/>
      <c r="K31" s="182"/>
      <c r="L31" s="182">
        <v>1000</v>
      </c>
      <c r="M31" s="179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"/>
      <c r="Y31" s="1"/>
      <c r="Z31" s="154"/>
      <c r="AA31" s="154"/>
      <c r="AB31" s="154"/>
      <c r="AC31" s="154"/>
      <c r="AD31" s="154"/>
      <c r="AE31" s="154"/>
    </row>
    <row r="32" ht="33" customHeight="1" outlineLevel="7" spans="1:31">
      <c r="A32" s="179" t="s">
        <v>46</v>
      </c>
      <c r="B32" s="179" t="s">
        <v>195</v>
      </c>
      <c r="C32" s="179" t="s">
        <v>196</v>
      </c>
      <c r="D32" s="179" t="s">
        <v>86</v>
      </c>
      <c r="E32" s="179" t="s">
        <v>87</v>
      </c>
      <c r="F32" s="179" t="s">
        <v>197</v>
      </c>
      <c r="G32" s="179" t="s">
        <v>131</v>
      </c>
      <c r="H32" s="182">
        <v>2910</v>
      </c>
      <c r="I32" s="182">
        <v>2910</v>
      </c>
      <c r="J32" s="182"/>
      <c r="K32" s="182"/>
      <c r="L32" s="182">
        <v>2910</v>
      </c>
      <c r="M32" s="179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"/>
      <c r="Y32" s="1"/>
      <c r="Z32" s="154"/>
      <c r="AA32" s="154"/>
      <c r="AB32" s="154"/>
      <c r="AC32" s="154"/>
      <c r="AD32" s="154"/>
      <c r="AE32" s="154"/>
    </row>
    <row r="33" ht="33" customHeight="1" outlineLevel="7" spans="1:31">
      <c r="A33" s="179" t="s">
        <v>46</v>
      </c>
      <c r="B33" s="179" t="s">
        <v>185</v>
      </c>
      <c r="C33" s="179" t="s">
        <v>186</v>
      </c>
      <c r="D33" s="179" t="s">
        <v>86</v>
      </c>
      <c r="E33" s="179" t="s">
        <v>87</v>
      </c>
      <c r="F33" s="179" t="s">
        <v>198</v>
      </c>
      <c r="G33" s="179" t="s">
        <v>199</v>
      </c>
      <c r="H33" s="182">
        <v>5000</v>
      </c>
      <c r="I33" s="182">
        <v>5000</v>
      </c>
      <c r="J33" s="182"/>
      <c r="K33" s="182"/>
      <c r="L33" s="182">
        <v>5000</v>
      </c>
      <c r="M33" s="179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"/>
      <c r="Y33" s="1"/>
      <c r="Z33" s="154"/>
      <c r="AA33" s="154"/>
      <c r="AB33" s="154"/>
      <c r="AC33" s="154"/>
      <c r="AD33" s="154"/>
      <c r="AE33" s="154"/>
    </row>
    <row r="34" ht="33" customHeight="1" outlineLevel="7" spans="1:31">
      <c r="A34" s="179" t="s">
        <v>46</v>
      </c>
      <c r="B34" s="179" t="s">
        <v>185</v>
      </c>
      <c r="C34" s="179" t="s">
        <v>186</v>
      </c>
      <c r="D34" s="179" t="s">
        <v>86</v>
      </c>
      <c r="E34" s="179" t="s">
        <v>87</v>
      </c>
      <c r="F34" s="179" t="s">
        <v>200</v>
      </c>
      <c r="G34" s="179" t="s">
        <v>201</v>
      </c>
      <c r="H34" s="182">
        <v>10490</v>
      </c>
      <c r="I34" s="182">
        <v>10490</v>
      </c>
      <c r="J34" s="182"/>
      <c r="K34" s="182"/>
      <c r="L34" s="182">
        <v>10490</v>
      </c>
      <c r="M34" s="179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"/>
      <c r="Y34" s="1"/>
      <c r="Z34" s="154"/>
      <c r="AA34" s="154"/>
      <c r="AB34" s="154"/>
      <c r="AC34" s="154"/>
      <c r="AD34" s="154"/>
      <c r="AE34" s="154"/>
    </row>
    <row r="35" ht="33" customHeight="1" outlineLevel="7" spans="1:31">
      <c r="A35" s="179" t="s">
        <v>46</v>
      </c>
      <c r="B35" s="179" t="s">
        <v>202</v>
      </c>
      <c r="C35" s="179" t="s">
        <v>203</v>
      </c>
      <c r="D35" s="179" t="s">
        <v>78</v>
      </c>
      <c r="E35" s="179" t="s">
        <v>79</v>
      </c>
      <c r="F35" s="179" t="s">
        <v>200</v>
      </c>
      <c r="G35" s="179" t="s">
        <v>201</v>
      </c>
      <c r="H35" s="182">
        <v>1000</v>
      </c>
      <c r="I35" s="182">
        <v>1000</v>
      </c>
      <c r="J35" s="182"/>
      <c r="K35" s="182"/>
      <c r="L35" s="182">
        <v>1000</v>
      </c>
      <c r="M35" s="179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"/>
      <c r="Y35" s="1"/>
      <c r="Z35" s="154"/>
      <c r="AA35" s="154"/>
      <c r="AB35" s="154"/>
      <c r="AC35" s="154"/>
      <c r="AD35" s="154"/>
      <c r="AE35" s="154"/>
    </row>
    <row r="36" ht="33" customHeight="1" outlineLevel="7" spans="1:31">
      <c r="A36" s="179" t="s">
        <v>46</v>
      </c>
      <c r="B36" s="179" t="s">
        <v>204</v>
      </c>
      <c r="C36" s="179" t="s">
        <v>205</v>
      </c>
      <c r="D36" s="179" t="s">
        <v>86</v>
      </c>
      <c r="E36" s="179" t="s">
        <v>87</v>
      </c>
      <c r="F36" s="179" t="s">
        <v>206</v>
      </c>
      <c r="G36" s="179" t="s">
        <v>205</v>
      </c>
      <c r="H36" s="182">
        <v>14035.2</v>
      </c>
      <c r="I36" s="182">
        <v>14035.2</v>
      </c>
      <c r="J36" s="182"/>
      <c r="K36" s="182"/>
      <c r="L36" s="182">
        <v>14035.2</v>
      </c>
      <c r="M36" s="179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"/>
      <c r="Y36" s="1"/>
      <c r="Z36" s="154"/>
      <c r="AA36" s="154"/>
      <c r="AB36" s="154"/>
      <c r="AC36" s="154"/>
      <c r="AD36" s="154"/>
      <c r="AE36" s="154"/>
    </row>
    <row r="37" ht="33" customHeight="1" outlineLevel="7" spans="1:31">
      <c r="A37" s="179" t="s">
        <v>46</v>
      </c>
      <c r="B37" s="179" t="s">
        <v>207</v>
      </c>
      <c r="C37" s="179" t="s">
        <v>208</v>
      </c>
      <c r="D37" s="179" t="s">
        <v>86</v>
      </c>
      <c r="E37" s="179" t="s">
        <v>87</v>
      </c>
      <c r="F37" s="179" t="s">
        <v>209</v>
      </c>
      <c r="G37" s="179" t="s">
        <v>210</v>
      </c>
      <c r="H37" s="182">
        <v>60600</v>
      </c>
      <c r="I37" s="182">
        <v>60600</v>
      </c>
      <c r="J37" s="182"/>
      <c r="K37" s="182"/>
      <c r="L37" s="182">
        <v>60600</v>
      </c>
      <c r="M37" s="179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"/>
      <c r="Y37" s="1"/>
      <c r="Z37" s="154"/>
      <c r="AA37" s="154"/>
      <c r="AB37" s="154"/>
      <c r="AC37" s="154"/>
      <c r="AD37" s="154"/>
      <c r="AE37" s="154"/>
    </row>
    <row r="38" ht="33" customHeight="1" outlineLevel="7" spans="1:31">
      <c r="A38" s="179" t="s">
        <v>46</v>
      </c>
      <c r="B38" s="179" t="s">
        <v>211</v>
      </c>
      <c r="C38" s="179" t="s">
        <v>212</v>
      </c>
      <c r="D38" s="179" t="s">
        <v>90</v>
      </c>
      <c r="E38" s="179" t="s">
        <v>91</v>
      </c>
      <c r="F38" s="179" t="s">
        <v>183</v>
      </c>
      <c r="G38" s="179" t="s">
        <v>184</v>
      </c>
      <c r="H38" s="182">
        <v>40000</v>
      </c>
      <c r="I38" s="182">
        <v>40000</v>
      </c>
      <c r="J38" s="182"/>
      <c r="K38" s="182"/>
      <c r="L38" s="182">
        <v>40000</v>
      </c>
      <c r="M38" s="179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"/>
      <c r="Y38" s="1"/>
      <c r="Z38" s="154"/>
      <c r="AA38" s="154"/>
      <c r="AB38" s="154"/>
      <c r="AC38" s="154"/>
      <c r="AD38" s="154"/>
      <c r="AE38" s="154"/>
    </row>
    <row r="39" ht="33" customHeight="1" outlineLevel="7" spans="1:31">
      <c r="A39" s="179" t="s">
        <v>46</v>
      </c>
      <c r="B39" s="179" t="s">
        <v>213</v>
      </c>
      <c r="C39" s="179" t="s">
        <v>214</v>
      </c>
      <c r="D39" s="179" t="s">
        <v>86</v>
      </c>
      <c r="E39" s="179" t="s">
        <v>87</v>
      </c>
      <c r="F39" s="179" t="s">
        <v>200</v>
      </c>
      <c r="G39" s="179" t="s">
        <v>201</v>
      </c>
      <c r="H39" s="182">
        <v>5000000</v>
      </c>
      <c r="I39" s="182"/>
      <c r="J39" s="182"/>
      <c r="K39" s="182"/>
      <c r="L39" s="182"/>
      <c r="M39" s="179"/>
      <c r="N39" s="182"/>
      <c r="O39" s="182"/>
      <c r="P39" s="182"/>
      <c r="Q39" s="182"/>
      <c r="R39" s="182">
        <v>5000000</v>
      </c>
      <c r="S39" s="182"/>
      <c r="T39" s="182"/>
      <c r="U39" s="182"/>
      <c r="V39" s="182"/>
      <c r="W39" s="182">
        <v>5000000</v>
      </c>
      <c r="X39" s="1"/>
      <c r="Y39" s="1"/>
      <c r="Z39" s="154"/>
      <c r="AA39" s="154"/>
      <c r="AB39" s="154"/>
      <c r="AC39" s="154"/>
      <c r="AD39" s="154"/>
      <c r="AE39" s="154"/>
    </row>
    <row r="40" ht="33" customHeight="1" outlineLevel="7" spans="1:31">
      <c r="A40" s="179" t="s">
        <v>46</v>
      </c>
      <c r="B40" s="179" t="s">
        <v>213</v>
      </c>
      <c r="C40" s="179" t="s">
        <v>214</v>
      </c>
      <c r="D40" s="179" t="s">
        <v>86</v>
      </c>
      <c r="E40" s="179" t="s">
        <v>87</v>
      </c>
      <c r="F40" s="179" t="s">
        <v>215</v>
      </c>
      <c r="G40" s="179" t="s">
        <v>216</v>
      </c>
      <c r="H40" s="182">
        <v>100000</v>
      </c>
      <c r="I40" s="182"/>
      <c r="J40" s="182"/>
      <c r="K40" s="182"/>
      <c r="L40" s="182"/>
      <c r="M40" s="179"/>
      <c r="N40" s="182"/>
      <c r="O40" s="182"/>
      <c r="P40" s="182"/>
      <c r="Q40" s="182"/>
      <c r="R40" s="182">
        <v>100000</v>
      </c>
      <c r="S40" s="182"/>
      <c r="T40" s="182"/>
      <c r="U40" s="182"/>
      <c r="V40" s="182"/>
      <c r="W40" s="182">
        <v>100000</v>
      </c>
      <c r="X40" s="1"/>
      <c r="Y40" s="1"/>
      <c r="Z40" s="154"/>
      <c r="AA40" s="154"/>
      <c r="AB40" s="154"/>
      <c r="AC40" s="154"/>
      <c r="AD40" s="154"/>
      <c r="AE40" s="154"/>
    </row>
    <row r="41" ht="33" customHeight="1" outlineLevel="7" spans="1:31">
      <c r="A41" s="179" t="s">
        <v>46</v>
      </c>
      <c r="B41" s="179" t="s">
        <v>213</v>
      </c>
      <c r="C41" s="179" t="s">
        <v>214</v>
      </c>
      <c r="D41" s="179" t="s">
        <v>86</v>
      </c>
      <c r="E41" s="179" t="s">
        <v>87</v>
      </c>
      <c r="F41" s="179" t="s">
        <v>217</v>
      </c>
      <c r="G41" s="179" t="s">
        <v>218</v>
      </c>
      <c r="H41" s="182">
        <v>6000</v>
      </c>
      <c r="I41" s="182"/>
      <c r="J41" s="182"/>
      <c r="K41" s="182"/>
      <c r="L41" s="182"/>
      <c r="M41" s="179"/>
      <c r="N41" s="182"/>
      <c r="O41" s="182"/>
      <c r="P41" s="182"/>
      <c r="Q41" s="182"/>
      <c r="R41" s="182">
        <v>6000</v>
      </c>
      <c r="S41" s="182"/>
      <c r="T41" s="182"/>
      <c r="U41" s="182"/>
      <c r="V41" s="182"/>
      <c r="W41" s="182">
        <v>6000</v>
      </c>
      <c r="X41" s="1"/>
      <c r="Y41" s="1"/>
      <c r="Z41" s="154"/>
      <c r="AA41" s="154"/>
      <c r="AB41" s="154"/>
      <c r="AC41" s="154"/>
      <c r="AD41" s="154"/>
      <c r="AE41" s="154"/>
    </row>
    <row r="42" ht="33" customHeight="1" spans="1:25">
      <c r="A42" s="179" t="s">
        <v>46</v>
      </c>
      <c r="B42" s="179" t="s">
        <v>213</v>
      </c>
      <c r="C42" s="179" t="s">
        <v>214</v>
      </c>
      <c r="D42" s="179" t="s">
        <v>86</v>
      </c>
      <c r="E42" s="179" t="s">
        <v>87</v>
      </c>
      <c r="F42" s="179" t="s">
        <v>189</v>
      </c>
      <c r="G42" s="179" t="s">
        <v>190</v>
      </c>
      <c r="H42" s="182">
        <v>10000</v>
      </c>
      <c r="I42" s="182"/>
      <c r="J42" s="182"/>
      <c r="K42" s="182"/>
      <c r="L42" s="182"/>
      <c r="M42" s="179"/>
      <c r="N42" s="182"/>
      <c r="O42" s="182"/>
      <c r="P42" s="182"/>
      <c r="Q42" s="182"/>
      <c r="R42" s="182">
        <v>10000</v>
      </c>
      <c r="S42" s="182"/>
      <c r="T42" s="182"/>
      <c r="U42" s="182"/>
      <c r="V42" s="182"/>
      <c r="W42" s="182">
        <v>10000</v>
      </c>
      <c r="X42" s="1"/>
      <c r="Y42" s="1"/>
    </row>
    <row r="43" ht="33" customHeight="1" spans="1:25">
      <c r="A43" s="179" t="s">
        <v>46</v>
      </c>
      <c r="B43" s="179" t="s">
        <v>213</v>
      </c>
      <c r="C43" s="179" t="s">
        <v>214</v>
      </c>
      <c r="D43" s="179" t="s">
        <v>86</v>
      </c>
      <c r="E43" s="179" t="s">
        <v>87</v>
      </c>
      <c r="F43" s="179" t="s">
        <v>191</v>
      </c>
      <c r="G43" s="179" t="s">
        <v>192</v>
      </c>
      <c r="H43" s="182">
        <v>10000</v>
      </c>
      <c r="I43" s="182"/>
      <c r="J43" s="182"/>
      <c r="K43" s="182"/>
      <c r="L43" s="182"/>
      <c r="M43" s="179"/>
      <c r="N43" s="182"/>
      <c r="O43" s="182"/>
      <c r="P43" s="182"/>
      <c r="Q43" s="182"/>
      <c r="R43" s="182">
        <v>10000</v>
      </c>
      <c r="S43" s="182"/>
      <c r="T43" s="182"/>
      <c r="U43" s="182"/>
      <c r="V43" s="182"/>
      <c r="W43" s="182">
        <v>10000</v>
      </c>
      <c r="X43" s="1"/>
      <c r="Y43" s="1"/>
    </row>
    <row r="44" ht="33" customHeight="1" spans="1:25">
      <c r="A44" s="179" t="s">
        <v>46</v>
      </c>
      <c r="B44" s="179" t="s">
        <v>213</v>
      </c>
      <c r="C44" s="179" t="s">
        <v>214</v>
      </c>
      <c r="D44" s="179" t="s">
        <v>86</v>
      </c>
      <c r="E44" s="179" t="s">
        <v>87</v>
      </c>
      <c r="F44" s="179" t="s">
        <v>193</v>
      </c>
      <c r="G44" s="179" t="s">
        <v>194</v>
      </c>
      <c r="H44" s="182">
        <v>50000</v>
      </c>
      <c r="I44" s="182"/>
      <c r="J44" s="182"/>
      <c r="K44" s="182"/>
      <c r="L44" s="182"/>
      <c r="M44" s="179"/>
      <c r="N44" s="182"/>
      <c r="O44" s="182"/>
      <c r="P44" s="182"/>
      <c r="Q44" s="182"/>
      <c r="R44" s="182">
        <v>50000</v>
      </c>
      <c r="S44" s="182"/>
      <c r="T44" s="182"/>
      <c r="U44" s="182"/>
      <c r="V44" s="182"/>
      <c r="W44" s="182">
        <v>50000</v>
      </c>
      <c r="X44" s="1"/>
      <c r="Y44" s="1"/>
    </row>
    <row r="45" ht="33" customHeight="1" spans="1:25">
      <c r="A45" s="179" t="s">
        <v>46</v>
      </c>
      <c r="B45" s="179" t="s">
        <v>213</v>
      </c>
      <c r="C45" s="179" t="s">
        <v>214</v>
      </c>
      <c r="D45" s="179" t="s">
        <v>86</v>
      </c>
      <c r="E45" s="179" t="s">
        <v>87</v>
      </c>
      <c r="F45" s="179" t="s">
        <v>198</v>
      </c>
      <c r="G45" s="179" t="s">
        <v>199</v>
      </c>
      <c r="H45" s="182">
        <v>100000</v>
      </c>
      <c r="I45" s="182"/>
      <c r="J45" s="182"/>
      <c r="K45" s="182"/>
      <c r="L45" s="182"/>
      <c r="M45" s="179"/>
      <c r="N45" s="182"/>
      <c r="O45" s="182"/>
      <c r="P45" s="182"/>
      <c r="Q45" s="182"/>
      <c r="R45" s="182">
        <v>100000</v>
      </c>
      <c r="S45" s="182"/>
      <c r="T45" s="182"/>
      <c r="U45" s="182"/>
      <c r="V45" s="182"/>
      <c r="W45" s="182">
        <v>100000</v>
      </c>
      <c r="X45" s="1"/>
      <c r="Y45" s="1"/>
    </row>
    <row r="46" ht="33" customHeight="1" spans="1:25">
      <c r="A46" s="179" t="s">
        <v>46</v>
      </c>
      <c r="B46" s="179" t="s">
        <v>213</v>
      </c>
      <c r="C46" s="179" t="s">
        <v>214</v>
      </c>
      <c r="D46" s="179" t="s">
        <v>86</v>
      </c>
      <c r="E46" s="179" t="s">
        <v>87</v>
      </c>
      <c r="F46" s="179" t="s">
        <v>219</v>
      </c>
      <c r="G46" s="179" t="s">
        <v>220</v>
      </c>
      <c r="H46" s="182">
        <v>150000</v>
      </c>
      <c r="I46" s="182"/>
      <c r="J46" s="182"/>
      <c r="K46" s="182"/>
      <c r="L46" s="182"/>
      <c r="M46" s="179"/>
      <c r="N46" s="182"/>
      <c r="O46" s="182"/>
      <c r="P46" s="182"/>
      <c r="Q46" s="182"/>
      <c r="R46" s="182">
        <v>150000</v>
      </c>
      <c r="S46" s="182"/>
      <c r="T46" s="182"/>
      <c r="U46" s="182"/>
      <c r="V46" s="182"/>
      <c r="W46" s="182">
        <v>150000</v>
      </c>
      <c r="X46" s="1"/>
      <c r="Y46" s="1"/>
    </row>
    <row r="47" ht="33" customHeight="1" spans="1:25">
      <c r="A47" s="179" t="s">
        <v>46</v>
      </c>
      <c r="B47" s="179" t="s">
        <v>213</v>
      </c>
      <c r="C47" s="179" t="s">
        <v>214</v>
      </c>
      <c r="D47" s="179" t="s">
        <v>86</v>
      </c>
      <c r="E47" s="179" t="s">
        <v>87</v>
      </c>
      <c r="F47" s="179" t="s">
        <v>221</v>
      </c>
      <c r="G47" s="179" t="s">
        <v>222</v>
      </c>
      <c r="H47" s="182">
        <v>200000</v>
      </c>
      <c r="I47" s="182"/>
      <c r="J47" s="182"/>
      <c r="K47" s="182"/>
      <c r="L47" s="182"/>
      <c r="M47" s="179"/>
      <c r="N47" s="182"/>
      <c r="O47" s="182"/>
      <c r="P47" s="182"/>
      <c r="Q47" s="182"/>
      <c r="R47" s="182">
        <v>200000</v>
      </c>
      <c r="S47" s="182"/>
      <c r="T47" s="182"/>
      <c r="U47" s="182"/>
      <c r="V47" s="182"/>
      <c r="W47" s="182">
        <v>200000</v>
      </c>
      <c r="X47" s="1"/>
      <c r="Y47" s="1"/>
    </row>
    <row r="48" ht="33" customHeight="1" spans="1:25">
      <c r="A48" s="179" t="s">
        <v>46</v>
      </c>
      <c r="B48" s="179" t="s">
        <v>213</v>
      </c>
      <c r="C48" s="179" t="s">
        <v>214</v>
      </c>
      <c r="D48" s="179" t="s">
        <v>86</v>
      </c>
      <c r="E48" s="179" t="s">
        <v>87</v>
      </c>
      <c r="F48" s="179" t="s">
        <v>223</v>
      </c>
      <c r="G48" s="179" t="s">
        <v>224</v>
      </c>
      <c r="H48" s="182">
        <v>200000</v>
      </c>
      <c r="I48" s="182"/>
      <c r="J48" s="182"/>
      <c r="K48" s="182"/>
      <c r="L48" s="182"/>
      <c r="M48" s="179"/>
      <c r="N48" s="182"/>
      <c r="O48" s="182"/>
      <c r="P48" s="182"/>
      <c r="Q48" s="182"/>
      <c r="R48" s="182">
        <v>200000</v>
      </c>
      <c r="S48" s="182"/>
      <c r="T48" s="182"/>
      <c r="U48" s="182"/>
      <c r="V48" s="182"/>
      <c r="W48" s="182">
        <v>200000</v>
      </c>
      <c r="X48" s="1"/>
      <c r="Y48" s="1"/>
    </row>
    <row r="49" ht="33" customHeight="1" spans="1:25">
      <c r="A49" s="179" t="s">
        <v>46</v>
      </c>
      <c r="B49" s="179" t="s">
        <v>213</v>
      </c>
      <c r="C49" s="179" t="s">
        <v>214</v>
      </c>
      <c r="D49" s="179" t="s">
        <v>86</v>
      </c>
      <c r="E49" s="179" t="s">
        <v>87</v>
      </c>
      <c r="F49" s="179" t="s">
        <v>225</v>
      </c>
      <c r="G49" s="179" t="s">
        <v>226</v>
      </c>
      <c r="H49" s="182">
        <v>300000</v>
      </c>
      <c r="I49" s="182"/>
      <c r="J49" s="182"/>
      <c r="K49" s="182"/>
      <c r="L49" s="182"/>
      <c r="M49" s="179"/>
      <c r="N49" s="182"/>
      <c r="O49" s="182"/>
      <c r="P49" s="182"/>
      <c r="Q49" s="182"/>
      <c r="R49" s="182">
        <v>300000</v>
      </c>
      <c r="S49" s="182"/>
      <c r="T49" s="182"/>
      <c r="U49" s="182"/>
      <c r="V49" s="182"/>
      <c r="W49" s="182">
        <v>300000</v>
      </c>
      <c r="X49" s="1"/>
      <c r="Y49" s="1"/>
    </row>
    <row r="50" ht="33" customHeight="1" spans="1:25">
      <c r="A50" s="179" t="s">
        <v>46</v>
      </c>
      <c r="B50" s="179" t="s">
        <v>213</v>
      </c>
      <c r="C50" s="179" t="s">
        <v>214</v>
      </c>
      <c r="D50" s="179" t="s">
        <v>86</v>
      </c>
      <c r="E50" s="179" t="s">
        <v>87</v>
      </c>
      <c r="F50" s="179" t="s">
        <v>227</v>
      </c>
      <c r="G50" s="179" t="s">
        <v>228</v>
      </c>
      <c r="H50" s="182">
        <v>500000</v>
      </c>
      <c r="I50" s="182"/>
      <c r="J50" s="182"/>
      <c r="K50" s="182"/>
      <c r="L50" s="182"/>
      <c r="M50" s="179"/>
      <c r="N50" s="182"/>
      <c r="O50" s="182"/>
      <c r="P50" s="182"/>
      <c r="Q50" s="182"/>
      <c r="R50" s="182">
        <v>500000</v>
      </c>
      <c r="S50" s="182"/>
      <c r="T50" s="182"/>
      <c r="U50" s="182"/>
      <c r="V50" s="182"/>
      <c r="W50" s="182">
        <v>500000</v>
      </c>
      <c r="X50" s="1"/>
      <c r="Y50" s="1"/>
    </row>
    <row r="51" ht="33" customHeight="1" spans="1:25">
      <c r="A51" s="179" t="s">
        <v>46</v>
      </c>
      <c r="B51" s="179" t="s">
        <v>213</v>
      </c>
      <c r="C51" s="179" t="s">
        <v>214</v>
      </c>
      <c r="D51" s="179" t="s">
        <v>86</v>
      </c>
      <c r="E51" s="179" t="s">
        <v>87</v>
      </c>
      <c r="F51" s="179" t="s">
        <v>229</v>
      </c>
      <c r="G51" s="179" t="s">
        <v>230</v>
      </c>
      <c r="H51" s="182">
        <v>3000000</v>
      </c>
      <c r="I51" s="182"/>
      <c r="J51" s="182"/>
      <c r="K51" s="182"/>
      <c r="L51" s="182"/>
      <c r="M51" s="179"/>
      <c r="N51" s="182"/>
      <c r="O51" s="182"/>
      <c r="P51" s="182"/>
      <c r="Q51" s="182"/>
      <c r="R51" s="182">
        <v>3000000</v>
      </c>
      <c r="S51" s="182"/>
      <c r="T51" s="182"/>
      <c r="U51" s="182"/>
      <c r="V51" s="182"/>
      <c r="W51" s="182">
        <v>3000000</v>
      </c>
      <c r="X51" s="1"/>
      <c r="Y51" s="1"/>
    </row>
    <row r="52" ht="33" customHeight="1" spans="1:25">
      <c r="A52" s="179" t="s">
        <v>46</v>
      </c>
      <c r="B52" s="179" t="s">
        <v>213</v>
      </c>
      <c r="C52" s="179" t="s">
        <v>214</v>
      </c>
      <c r="D52" s="179" t="s">
        <v>86</v>
      </c>
      <c r="E52" s="179" t="s">
        <v>87</v>
      </c>
      <c r="F52" s="179" t="s">
        <v>231</v>
      </c>
      <c r="G52" s="179" t="s">
        <v>232</v>
      </c>
      <c r="H52" s="182">
        <v>2800000</v>
      </c>
      <c r="I52" s="182"/>
      <c r="J52" s="182"/>
      <c r="K52" s="182"/>
      <c r="L52" s="182"/>
      <c r="M52" s="179"/>
      <c r="N52" s="182"/>
      <c r="O52" s="182"/>
      <c r="P52" s="182"/>
      <c r="Q52" s="182"/>
      <c r="R52" s="182">
        <v>2800000</v>
      </c>
      <c r="S52" s="182"/>
      <c r="T52" s="182"/>
      <c r="U52" s="182"/>
      <c r="V52" s="182"/>
      <c r="W52" s="182">
        <v>2800000</v>
      </c>
      <c r="X52" s="1"/>
      <c r="Y52" s="1"/>
    </row>
    <row r="53" ht="33" customHeight="1" spans="1:25">
      <c r="A53" s="179" t="s">
        <v>46</v>
      </c>
      <c r="B53" s="179" t="s">
        <v>213</v>
      </c>
      <c r="C53" s="179" t="s">
        <v>214</v>
      </c>
      <c r="D53" s="179" t="s">
        <v>86</v>
      </c>
      <c r="E53" s="179" t="s">
        <v>87</v>
      </c>
      <c r="F53" s="179" t="s">
        <v>209</v>
      </c>
      <c r="G53" s="179" t="s">
        <v>210</v>
      </c>
      <c r="H53" s="182">
        <v>300000</v>
      </c>
      <c r="I53" s="182"/>
      <c r="J53" s="182"/>
      <c r="K53" s="182"/>
      <c r="L53" s="182"/>
      <c r="M53" s="179"/>
      <c r="N53" s="182"/>
      <c r="O53" s="182"/>
      <c r="P53" s="182"/>
      <c r="Q53" s="182"/>
      <c r="R53" s="182">
        <v>300000</v>
      </c>
      <c r="S53" s="182"/>
      <c r="T53" s="182"/>
      <c r="U53" s="182"/>
      <c r="V53" s="182"/>
      <c r="W53" s="182">
        <v>300000</v>
      </c>
      <c r="X53" s="1"/>
      <c r="Y53" s="1"/>
    </row>
    <row r="54" ht="33" customHeight="1" spans="1:25">
      <c r="A54" s="179" t="s">
        <v>46</v>
      </c>
      <c r="B54" s="179" t="s">
        <v>213</v>
      </c>
      <c r="C54" s="179" t="s">
        <v>214</v>
      </c>
      <c r="D54" s="179" t="s">
        <v>86</v>
      </c>
      <c r="E54" s="179" t="s">
        <v>87</v>
      </c>
      <c r="F54" s="179" t="s">
        <v>187</v>
      </c>
      <c r="G54" s="179" t="s">
        <v>188</v>
      </c>
      <c r="H54" s="182">
        <v>260000</v>
      </c>
      <c r="I54" s="182"/>
      <c r="J54" s="182"/>
      <c r="K54" s="182"/>
      <c r="L54" s="182"/>
      <c r="M54" s="179"/>
      <c r="N54" s="182"/>
      <c r="O54" s="182"/>
      <c r="P54" s="182"/>
      <c r="Q54" s="182"/>
      <c r="R54" s="182">
        <v>260000</v>
      </c>
      <c r="S54" s="182"/>
      <c r="T54" s="182"/>
      <c r="U54" s="182"/>
      <c r="V54" s="182"/>
      <c r="W54" s="182">
        <v>260000</v>
      </c>
      <c r="X54" s="1"/>
      <c r="Y54" s="1"/>
    </row>
    <row r="55" ht="33" customHeight="1" spans="1:25">
      <c r="A55" s="187" t="s">
        <v>30</v>
      </c>
      <c r="B55" s="187"/>
      <c r="C55" s="187"/>
      <c r="D55" s="187"/>
      <c r="E55" s="187"/>
      <c r="F55" s="187"/>
      <c r="G55" s="187"/>
      <c r="H55" s="182">
        <v>14204982.48</v>
      </c>
      <c r="I55" s="182">
        <v>1218982.48</v>
      </c>
      <c r="J55" s="182"/>
      <c r="K55" s="182"/>
      <c r="L55" s="182">
        <v>1218982.48</v>
      </c>
      <c r="M55" s="182"/>
      <c r="N55" s="182"/>
      <c r="O55" s="182"/>
      <c r="P55" s="182"/>
      <c r="Q55" s="182"/>
      <c r="R55" s="182">
        <v>12986000</v>
      </c>
      <c r="S55" s="182"/>
      <c r="T55" s="182"/>
      <c r="U55" s="182"/>
      <c r="V55" s="182"/>
      <c r="W55" s="182">
        <v>12986000</v>
      </c>
      <c r="X55" s="1"/>
      <c r="Y55" s="1"/>
    </row>
    <row r="56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customHeight="1" spans="1:25">
      <c r="A57" s="1"/>
      <c r="B57" s="1"/>
      <c r="C57" s="1"/>
      <c r="D57" s="1"/>
      <c r="E57" s="1"/>
      <c r="F57" s="1"/>
      <c r="G57" s="1"/>
      <c r="H57" s="1"/>
      <c r="I57" s="18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3"/>
  <sheetViews>
    <sheetView showZeros="0" topLeftCell="A2" workbookViewId="0">
      <selection activeCell="A2" sqref="$A1:$XFD1048576"/>
    </sheetView>
  </sheetViews>
  <sheetFormatPr defaultColWidth="9.14166666666667" defaultRowHeight="14.25" customHeight="1"/>
  <cols>
    <col min="1" max="1" width="10.8833333333333" customWidth="1"/>
    <col min="2" max="2" width="19.25" customWidth="1"/>
    <col min="3" max="3" width="27.6333333333333" customWidth="1"/>
    <col min="4" max="4" width="15.1333333333333" customWidth="1"/>
    <col min="5" max="5" width="7.25" customWidth="1"/>
    <col min="6" max="6" width="15.1333333333333" customWidth="1"/>
    <col min="7" max="7" width="7" customWidth="1"/>
    <col min="8" max="8" width="14.3833333333333" customWidth="1"/>
    <col min="9" max="16" width="14.175" customWidth="1"/>
    <col min="17" max="17" width="13.6" customWidth="1"/>
    <col min="18" max="23" width="15.175" customWidth="1"/>
  </cols>
  <sheetData>
    <row r="1" customHeight="1" spans="1:24">
      <c r="A1" s="175" t="s">
        <v>233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"/>
    </row>
    <row r="2" ht="38" customHeight="1" spans="1:24">
      <c r="A2" s="171" t="s">
        <v>234</v>
      </c>
      <c r="B2" s="171"/>
      <c r="C2" s="171" t="s">
        <v>59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"/>
    </row>
    <row r="3" ht="27.75" customHeight="1" spans="1:24">
      <c r="A3" s="176" t="str">
        <f>"单位名称："&amp;"盈江县红十字会"</f>
        <v>单位名称：盈江县红十字会</v>
      </c>
      <c r="B3" s="176"/>
      <c r="C3" s="176"/>
      <c r="D3" s="176"/>
      <c r="E3" s="176"/>
      <c r="F3" s="176"/>
      <c r="G3" s="176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5" t="s">
        <v>27</v>
      </c>
      <c r="W3" s="175"/>
      <c r="X3" s="1"/>
    </row>
    <row r="4" ht="24" customHeight="1" spans="1:24">
      <c r="A4" s="178" t="s">
        <v>235</v>
      </c>
      <c r="B4" s="178" t="s">
        <v>137</v>
      </c>
      <c r="C4" s="178" t="s">
        <v>138</v>
      </c>
      <c r="D4" s="178" t="s">
        <v>236</v>
      </c>
      <c r="E4" s="178" t="s">
        <v>139</v>
      </c>
      <c r="F4" s="178" t="s">
        <v>140</v>
      </c>
      <c r="G4" s="178" t="s">
        <v>237</v>
      </c>
      <c r="H4" s="178" t="s">
        <v>238</v>
      </c>
      <c r="I4" s="178" t="s">
        <v>30</v>
      </c>
      <c r="J4" s="178" t="s">
        <v>239</v>
      </c>
      <c r="K4" s="178"/>
      <c r="L4" s="178"/>
      <c r="M4" s="178"/>
      <c r="N4" s="178" t="s">
        <v>149</v>
      </c>
      <c r="O4" s="178"/>
      <c r="P4" s="178"/>
      <c r="Q4" s="178" t="s">
        <v>37</v>
      </c>
      <c r="R4" s="178" t="s">
        <v>51</v>
      </c>
      <c r="S4" s="178"/>
      <c r="T4" s="178"/>
      <c r="U4" s="178"/>
      <c r="V4" s="178"/>
      <c r="W4" s="178"/>
      <c r="X4" s="1"/>
    </row>
    <row r="5" ht="21.75" customHeight="1" spans="1:24">
      <c r="A5" s="178"/>
      <c r="B5" s="178"/>
      <c r="C5" s="178"/>
      <c r="D5" s="178"/>
      <c r="E5" s="178"/>
      <c r="F5" s="178"/>
      <c r="G5" s="178"/>
      <c r="H5" s="178"/>
      <c r="I5" s="178"/>
      <c r="J5" s="178" t="s">
        <v>34</v>
      </c>
      <c r="K5" s="178"/>
      <c r="L5" s="178" t="s">
        <v>35</v>
      </c>
      <c r="M5" s="178" t="s">
        <v>36</v>
      </c>
      <c r="N5" s="178" t="s">
        <v>34</v>
      </c>
      <c r="O5" s="178" t="s">
        <v>35</v>
      </c>
      <c r="P5" s="178" t="s">
        <v>36</v>
      </c>
      <c r="Q5" s="178"/>
      <c r="R5" s="178" t="s">
        <v>33</v>
      </c>
      <c r="S5" s="178" t="s">
        <v>40</v>
      </c>
      <c r="T5" s="178" t="s">
        <v>41</v>
      </c>
      <c r="U5" s="178" t="s">
        <v>42</v>
      </c>
      <c r="V5" s="178" t="s">
        <v>43</v>
      </c>
      <c r="W5" s="178" t="s">
        <v>44</v>
      </c>
      <c r="X5" s="1"/>
    </row>
    <row r="6" ht="27" customHeight="1" spans="1:24">
      <c r="A6" s="178"/>
      <c r="B6" s="178"/>
      <c r="C6" s="178"/>
      <c r="D6" s="178"/>
      <c r="E6" s="178"/>
      <c r="F6" s="178"/>
      <c r="G6" s="178"/>
      <c r="H6" s="178"/>
      <c r="I6" s="178"/>
      <c r="J6" s="178" t="s">
        <v>33</v>
      </c>
      <c r="K6" s="178" t="s">
        <v>240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"/>
    </row>
    <row r="7" ht="40.5" customHeight="1" spans="1:24">
      <c r="A7" s="178" t="s">
        <v>59</v>
      </c>
      <c r="B7" s="178" t="s">
        <v>60</v>
      </c>
      <c r="C7" s="178" t="s">
        <v>61</v>
      </c>
      <c r="D7" s="178" t="s">
        <v>62</v>
      </c>
      <c r="E7" s="178" t="s">
        <v>63</v>
      </c>
      <c r="F7" s="178" t="s">
        <v>64</v>
      </c>
      <c r="G7" s="178" t="s">
        <v>65</v>
      </c>
      <c r="H7" s="178" t="s">
        <v>66</v>
      </c>
      <c r="I7" s="178" t="s">
        <v>67</v>
      </c>
      <c r="J7" s="178" t="s">
        <v>68</v>
      </c>
      <c r="K7" s="178" t="s">
        <v>69</v>
      </c>
      <c r="L7" s="178" t="s">
        <v>70</v>
      </c>
      <c r="M7" s="178" t="s">
        <v>71</v>
      </c>
      <c r="N7" s="178" t="s">
        <v>72</v>
      </c>
      <c r="O7" s="178" t="s">
        <v>73</v>
      </c>
      <c r="P7" s="178" t="s">
        <v>151</v>
      </c>
      <c r="Q7" s="178" t="s">
        <v>152</v>
      </c>
      <c r="R7" s="178" t="s">
        <v>153</v>
      </c>
      <c r="S7" s="178" t="s">
        <v>154</v>
      </c>
      <c r="T7" s="178" t="s">
        <v>155</v>
      </c>
      <c r="U7" s="178" t="s">
        <v>156</v>
      </c>
      <c r="V7" s="178" t="s">
        <v>157</v>
      </c>
      <c r="W7" s="178" t="s">
        <v>158</v>
      </c>
      <c r="X7" s="1"/>
    </row>
    <row r="8" ht="29" customHeight="1" spans="1:24">
      <c r="A8" s="179"/>
      <c r="B8" s="179"/>
      <c r="C8" s="179" t="s">
        <v>241</v>
      </c>
      <c r="D8" s="179"/>
      <c r="E8" s="179"/>
      <c r="F8" s="179"/>
      <c r="G8" s="179"/>
      <c r="H8" s="179"/>
      <c r="I8" s="182">
        <v>20000</v>
      </c>
      <c r="J8" s="182">
        <v>20000</v>
      </c>
      <c r="K8" s="182">
        <v>20000</v>
      </c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"/>
    </row>
    <row r="9" ht="29" customHeight="1" spans="1:24">
      <c r="A9" s="179" t="s">
        <v>242</v>
      </c>
      <c r="B9" s="179" t="s">
        <v>243</v>
      </c>
      <c r="C9" s="179" t="s">
        <v>241</v>
      </c>
      <c r="D9" s="179" t="s">
        <v>46</v>
      </c>
      <c r="E9" s="179" t="s">
        <v>90</v>
      </c>
      <c r="F9" s="179" t="s">
        <v>91</v>
      </c>
      <c r="G9" s="179" t="s">
        <v>227</v>
      </c>
      <c r="H9" s="179" t="s">
        <v>228</v>
      </c>
      <c r="I9" s="182">
        <v>20000</v>
      </c>
      <c r="J9" s="183">
        <v>20000</v>
      </c>
      <c r="K9" s="182">
        <v>20000</v>
      </c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"/>
    </row>
    <row r="10" ht="29" customHeight="1" spans="1:24">
      <c r="A10" s="179"/>
      <c r="B10" s="179"/>
      <c r="C10" s="179" t="s">
        <v>244</v>
      </c>
      <c r="D10" s="179"/>
      <c r="E10" s="179"/>
      <c r="F10" s="179"/>
      <c r="G10" s="179"/>
      <c r="H10" s="179"/>
      <c r="I10" s="182">
        <v>860000</v>
      </c>
      <c r="J10" s="182"/>
      <c r="K10" s="182"/>
      <c r="L10" s="182"/>
      <c r="M10" s="182"/>
      <c r="N10" s="179"/>
      <c r="O10" s="179"/>
      <c r="P10" s="179"/>
      <c r="Q10" s="182"/>
      <c r="R10" s="182">
        <v>860000</v>
      </c>
      <c r="S10" s="182"/>
      <c r="T10" s="182"/>
      <c r="U10" s="182"/>
      <c r="V10" s="182"/>
      <c r="W10" s="182">
        <v>860000</v>
      </c>
      <c r="X10" s="1"/>
    </row>
    <row r="11" ht="29" customHeight="1" spans="1:24">
      <c r="A11" s="179" t="s">
        <v>245</v>
      </c>
      <c r="B11" s="179" t="s">
        <v>246</v>
      </c>
      <c r="C11" s="179" t="s">
        <v>244</v>
      </c>
      <c r="D11" s="179" t="s">
        <v>46</v>
      </c>
      <c r="E11" s="179" t="s">
        <v>86</v>
      </c>
      <c r="F11" s="179" t="s">
        <v>87</v>
      </c>
      <c r="G11" s="179" t="s">
        <v>200</v>
      </c>
      <c r="H11" s="179" t="s">
        <v>201</v>
      </c>
      <c r="I11" s="182">
        <v>300000</v>
      </c>
      <c r="J11" s="182"/>
      <c r="K11" s="182"/>
      <c r="L11" s="182"/>
      <c r="M11" s="182"/>
      <c r="N11" s="179"/>
      <c r="O11" s="179"/>
      <c r="P11" s="179"/>
      <c r="Q11" s="182"/>
      <c r="R11" s="182">
        <v>300000</v>
      </c>
      <c r="S11" s="182"/>
      <c r="T11" s="182"/>
      <c r="U11" s="182"/>
      <c r="V11" s="182"/>
      <c r="W11" s="182">
        <v>300000</v>
      </c>
      <c r="X11" s="1"/>
    </row>
    <row r="12" ht="29" customHeight="1" spans="1:24">
      <c r="A12" s="179" t="s">
        <v>245</v>
      </c>
      <c r="B12" s="179" t="s">
        <v>246</v>
      </c>
      <c r="C12" s="179" t="s">
        <v>244</v>
      </c>
      <c r="D12" s="179" t="s">
        <v>46</v>
      </c>
      <c r="E12" s="179" t="s">
        <v>86</v>
      </c>
      <c r="F12" s="179" t="s">
        <v>87</v>
      </c>
      <c r="G12" s="179" t="s">
        <v>247</v>
      </c>
      <c r="H12" s="179" t="s">
        <v>248</v>
      </c>
      <c r="I12" s="182">
        <v>500000</v>
      </c>
      <c r="J12" s="182"/>
      <c r="K12" s="182"/>
      <c r="L12" s="182"/>
      <c r="M12" s="182"/>
      <c r="N12" s="179"/>
      <c r="O12" s="179"/>
      <c r="P12" s="179"/>
      <c r="Q12" s="182"/>
      <c r="R12" s="182">
        <v>500000</v>
      </c>
      <c r="S12" s="182"/>
      <c r="T12" s="182"/>
      <c r="U12" s="182"/>
      <c r="V12" s="182"/>
      <c r="W12" s="182">
        <v>500000</v>
      </c>
      <c r="X12" s="1"/>
    </row>
    <row r="13" ht="29" customHeight="1" spans="1:24">
      <c r="A13" s="179" t="s">
        <v>245</v>
      </c>
      <c r="B13" s="179" t="s">
        <v>246</v>
      </c>
      <c r="C13" s="179" t="s">
        <v>244</v>
      </c>
      <c r="D13" s="179" t="s">
        <v>46</v>
      </c>
      <c r="E13" s="179" t="s">
        <v>86</v>
      </c>
      <c r="F13" s="179" t="s">
        <v>87</v>
      </c>
      <c r="G13" s="179" t="s">
        <v>249</v>
      </c>
      <c r="H13" s="179" t="s">
        <v>250</v>
      </c>
      <c r="I13" s="182">
        <v>60000</v>
      </c>
      <c r="J13" s="182"/>
      <c r="K13" s="182"/>
      <c r="L13" s="182"/>
      <c r="M13" s="182"/>
      <c r="N13" s="179"/>
      <c r="O13" s="179"/>
      <c r="P13" s="179"/>
      <c r="Q13" s="182"/>
      <c r="R13" s="182">
        <v>60000</v>
      </c>
      <c r="S13" s="182"/>
      <c r="T13" s="182"/>
      <c r="U13" s="182"/>
      <c r="V13" s="182"/>
      <c r="W13" s="182">
        <v>60000</v>
      </c>
      <c r="X13" s="1"/>
    </row>
    <row r="14" ht="29" customHeight="1" spans="1:24">
      <c r="A14" s="179"/>
      <c r="B14" s="179"/>
      <c r="C14" s="179" t="s">
        <v>251</v>
      </c>
      <c r="D14" s="179"/>
      <c r="E14" s="179"/>
      <c r="F14" s="179"/>
      <c r="G14" s="179"/>
      <c r="H14" s="179"/>
      <c r="I14" s="182">
        <v>50000</v>
      </c>
      <c r="J14" s="182">
        <v>50000</v>
      </c>
      <c r="K14" s="182">
        <v>50000</v>
      </c>
      <c r="L14" s="182"/>
      <c r="M14" s="182"/>
      <c r="N14" s="179"/>
      <c r="O14" s="179"/>
      <c r="P14" s="179"/>
      <c r="Q14" s="182"/>
      <c r="R14" s="182"/>
      <c r="S14" s="182"/>
      <c r="T14" s="182"/>
      <c r="U14" s="182"/>
      <c r="V14" s="182"/>
      <c r="W14" s="182"/>
      <c r="X14" s="1"/>
    </row>
    <row r="15" ht="29" customHeight="1" spans="1:24">
      <c r="A15" s="179" t="s">
        <v>242</v>
      </c>
      <c r="B15" s="179" t="s">
        <v>252</v>
      </c>
      <c r="C15" s="179" t="s">
        <v>251</v>
      </c>
      <c r="D15" s="179" t="s">
        <v>46</v>
      </c>
      <c r="E15" s="179" t="s">
        <v>88</v>
      </c>
      <c r="F15" s="179" t="s">
        <v>89</v>
      </c>
      <c r="G15" s="179" t="s">
        <v>200</v>
      </c>
      <c r="H15" s="179" t="s">
        <v>201</v>
      </c>
      <c r="I15" s="182">
        <v>30000</v>
      </c>
      <c r="J15" s="183">
        <v>30000</v>
      </c>
      <c r="K15" s="182">
        <v>30000</v>
      </c>
      <c r="L15" s="182"/>
      <c r="M15" s="182"/>
      <c r="N15" s="179"/>
      <c r="O15" s="179"/>
      <c r="P15" s="179"/>
      <c r="Q15" s="182"/>
      <c r="R15" s="182"/>
      <c r="S15" s="182"/>
      <c r="T15" s="182"/>
      <c r="U15" s="182"/>
      <c r="V15" s="182"/>
      <c r="W15" s="182"/>
      <c r="X15" s="1"/>
    </row>
    <row r="16" ht="29" customHeight="1" spans="1:24">
      <c r="A16" s="179" t="s">
        <v>242</v>
      </c>
      <c r="B16" s="179" t="s">
        <v>252</v>
      </c>
      <c r="C16" s="179" t="s">
        <v>251</v>
      </c>
      <c r="D16" s="179" t="s">
        <v>46</v>
      </c>
      <c r="E16" s="179" t="s">
        <v>88</v>
      </c>
      <c r="F16" s="179" t="s">
        <v>89</v>
      </c>
      <c r="G16" s="179" t="s">
        <v>221</v>
      </c>
      <c r="H16" s="179" t="s">
        <v>222</v>
      </c>
      <c r="I16" s="182">
        <v>20000</v>
      </c>
      <c r="J16" s="183">
        <v>20000</v>
      </c>
      <c r="K16" s="182">
        <v>20000</v>
      </c>
      <c r="L16" s="182"/>
      <c r="M16" s="182"/>
      <c r="N16" s="179"/>
      <c r="O16" s="179"/>
      <c r="P16" s="179"/>
      <c r="Q16" s="182"/>
      <c r="R16" s="182"/>
      <c r="S16" s="182"/>
      <c r="T16" s="182"/>
      <c r="U16" s="182"/>
      <c r="V16" s="182"/>
      <c r="W16" s="182"/>
      <c r="X16" s="1"/>
    </row>
    <row r="17" ht="29" customHeight="1" spans="1:24">
      <c r="A17" s="179"/>
      <c r="B17" s="179"/>
      <c r="C17" s="179" t="s">
        <v>253</v>
      </c>
      <c r="D17" s="179"/>
      <c r="E17" s="179"/>
      <c r="F17" s="179"/>
      <c r="G17" s="179"/>
      <c r="H17" s="179"/>
      <c r="I17" s="182">
        <v>1000</v>
      </c>
      <c r="J17" s="182">
        <v>1000</v>
      </c>
      <c r="K17" s="182">
        <v>1000</v>
      </c>
      <c r="L17" s="182"/>
      <c r="M17" s="182"/>
      <c r="N17" s="179"/>
      <c r="O17" s="179"/>
      <c r="P17" s="179"/>
      <c r="Q17" s="182"/>
      <c r="R17" s="182"/>
      <c r="S17" s="182"/>
      <c r="T17" s="182"/>
      <c r="U17" s="182"/>
      <c r="V17" s="182"/>
      <c r="W17" s="182"/>
      <c r="X17" s="1"/>
    </row>
    <row r="18" ht="29" customHeight="1" spans="1:24">
      <c r="A18" s="179" t="s">
        <v>242</v>
      </c>
      <c r="B18" s="179" t="s">
        <v>254</v>
      </c>
      <c r="C18" s="179" t="s">
        <v>253</v>
      </c>
      <c r="D18" s="179" t="s">
        <v>46</v>
      </c>
      <c r="E18" s="179" t="s">
        <v>86</v>
      </c>
      <c r="F18" s="179" t="s">
        <v>87</v>
      </c>
      <c r="G18" s="179" t="s">
        <v>200</v>
      </c>
      <c r="H18" s="179" t="s">
        <v>201</v>
      </c>
      <c r="I18" s="182">
        <v>1000</v>
      </c>
      <c r="J18" s="183">
        <v>1000</v>
      </c>
      <c r="K18" s="182">
        <v>1000</v>
      </c>
      <c r="L18" s="182"/>
      <c r="M18" s="182"/>
      <c r="N18" s="179"/>
      <c r="O18" s="179"/>
      <c r="P18" s="179"/>
      <c r="Q18" s="182"/>
      <c r="R18" s="182"/>
      <c r="S18" s="182"/>
      <c r="T18" s="182"/>
      <c r="U18" s="182"/>
      <c r="V18" s="182"/>
      <c r="W18" s="182"/>
      <c r="X18" s="1"/>
    </row>
    <row r="19" ht="29" customHeight="1" spans="1:24">
      <c r="A19" s="180" t="s">
        <v>30</v>
      </c>
      <c r="B19" s="180"/>
      <c r="C19" s="180"/>
      <c r="D19" s="180"/>
      <c r="E19" s="180"/>
      <c r="F19" s="180"/>
      <c r="G19" s="180"/>
      <c r="H19" s="180"/>
      <c r="I19" s="182">
        <v>931000</v>
      </c>
      <c r="J19" s="182">
        <v>71000</v>
      </c>
      <c r="K19" s="182">
        <v>71000</v>
      </c>
      <c r="L19" s="182"/>
      <c r="M19" s="182"/>
      <c r="N19" s="182"/>
      <c r="O19" s="182"/>
      <c r="P19" s="182"/>
      <c r="Q19" s="182"/>
      <c r="R19" s="182">
        <v>860000</v>
      </c>
      <c r="S19" s="182"/>
      <c r="T19" s="182"/>
      <c r="U19" s="182"/>
      <c r="V19" s="182"/>
      <c r="W19" s="182">
        <v>860000</v>
      </c>
      <c r="X19" s="1"/>
    </row>
    <row r="20" ht="29" customHeight="1" spans="1:24">
      <c r="A20" s="1"/>
      <c r="B20" s="1"/>
      <c r="C20" s="1"/>
      <c r="D20" s="1"/>
      <c r="E20" s="1"/>
      <c r="F20" s="1"/>
      <c r="G20" s="1"/>
      <c r="H20" s="1"/>
      <c r="I20" s="1"/>
      <c r="J20" s="18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customHeight="1" spans="1:24">
      <c r="A21" s="154"/>
      <c r="B21" s="154"/>
      <c r="C21" s="154"/>
      <c r="D21" s="154"/>
      <c r="E21" s="154"/>
      <c r="F21" s="154"/>
      <c r="G21" s="181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customHeight="1" spans="1:24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 customHeight="1" spans="1:24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R59"/>
  <sheetViews>
    <sheetView showZeros="0" tabSelected="1" topLeftCell="A9" workbookViewId="0">
      <selection activeCell="B11" sqref="B11:B19"/>
    </sheetView>
  </sheetViews>
  <sheetFormatPr defaultColWidth="9.14166666666667" defaultRowHeight="12" customHeight="1"/>
  <cols>
    <col min="2" max="2" width="22" customWidth="1"/>
    <col min="3" max="3" width="13.25" customWidth="1"/>
    <col min="4" max="4" width="14.8833333333333" customWidth="1"/>
    <col min="5" max="5" width="28.3833333333333" customWidth="1"/>
    <col min="6" max="6" width="7.88333333333333" customWidth="1"/>
    <col min="8" max="8" width="10.8833333333333" customWidth="1"/>
    <col min="10" max="10" width="56.3833333333333" customWidth="1"/>
  </cols>
  <sheetData>
    <row r="1" customHeight="1" spans="1:18">
      <c r="A1" s="170"/>
      <c r="B1" s="170"/>
      <c r="C1" s="170"/>
      <c r="D1" s="170"/>
      <c r="E1" s="170"/>
      <c r="F1" s="170"/>
      <c r="G1" s="170"/>
      <c r="H1" s="170"/>
      <c r="I1" s="170"/>
      <c r="J1" s="174" t="s">
        <v>255</v>
      </c>
      <c r="K1" s="1"/>
      <c r="L1" s="1"/>
      <c r="M1" s="1"/>
      <c r="N1" s="1"/>
      <c r="O1" s="1"/>
      <c r="P1" s="1"/>
      <c r="Q1" s="1"/>
      <c r="R1" s="1"/>
    </row>
    <row r="2" ht="47" customHeight="1" spans="1:18">
      <c r="A2" s="171" t="str">
        <f>"2025"&amp;"年项目支出绩效目标表"</f>
        <v>2025年项目支出绩效目标表</v>
      </c>
      <c r="B2" s="171"/>
      <c r="C2" s="171"/>
      <c r="D2" s="171"/>
      <c r="E2" s="171"/>
      <c r="F2" s="171"/>
      <c r="G2" s="171"/>
      <c r="H2" s="171"/>
      <c r="I2" s="171"/>
      <c r="J2" s="171"/>
      <c r="K2" s="1"/>
      <c r="L2" s="1"/>
      <c r="M2" s="1"/>
      <c r="N2" s="1"/>
      <c r="O2" s="1"/>
      <c r="P2" s="1"/>
      <c r="Q2" s="1"/>
      <c r="R2" s="1"/>
    </row>
    <row r="3" ht="27" customHeight="1" spans="1:18">
      <c r="A3" s="170" t="str">
        <f>"单位名称："&amp;"盈江县红十字会"</f>
        <v>单位名称：盈江县红十字会</v>
      </c>
      <c r="B3" s="170"/>
      <c r="C3" s="170"/>
      <c r="D3" s="170"/>
      <c r="E3" s="170"/>
      <c r="F3" s="170"/>
      <c r="G3" s="170"/>
      <c r="H3" s="170"/>
      <c r="I3" s="170"/>
      <c r="J3" s="170"/>
      <c r="K3" s="1"/>
      <c r="L3" s="1"/>
      <c r="M3" s="1"/>
      <c r="N3" s="1"/>
      <c r="O3" s="1"/>
      <c r="P3" s="1"/>
      <c r="Q3" s="1"/>
      <c r="R3" s="1"/>
    </row>
    <row r="4" ht="27" customHeight="1" spans="1:18">
      <c r="A4" s="172" t="s">
        <v>256</v>
      </c>
      <c r="B4" s="172" t="s">
        <v>257</v>
      </c>
      <c r="C4" s="172" t="s">
        <v>258</v>
      </c>
      <c r="D4" s="172" t="s">
        <v>259</v>
      </c>
      <c r="E4" s="172" t="s">
        <v>260</v>
      </c>
      <c r="F4" s="172" t="s">
        <v>261</v>
      </c>
      <c r="G4" s="172" t="s">
        <v>262</v>
      </c>
      <c r="H4" s="172" t="s">
        <v>263</v>
      </c>
      <c r="I4" s="172" t="s">
        <v>264</v>
      </c>
      <c r="J4" s="172" t="s">
        <v>265</v>
      </c>
      <c r="K4" s="1"/>
      <c r="L4" s="1"/>
      <c r="M4" s="1"/>
      <c r="N4" s="1"/>
      <c r="O4" s="1"/>
      <c r="P4" s="1"/>
      <c r="Q4" s="1"/>
      <c r="R4" s="1"/>
    </row>
    <row r="5" ht="27" customHeight="1" spans="1:18">
      <c r="A5" s="172" t="s">
        <v>59</v>
      </c>
      <c r="B5" s="172" t="s">
        <v>60</v>
      </c>
      <c r="C5" s="172" t="s">
        <v>61</v>
      </c>
      <c r="D5" s="172" t="s">
        <v>62</v>
      </c>
      <c r="E5" s="172" t="s">
        <v>63</v>
      </c>
      <c r="F5" s="172" t="s">
        <v>64</v>
      </c>
      <c r="G5" s="172" t="s">
        <v>65</v>
      </c>
      <c r="H5" s="172" t="s">
        <v>66</v>
      </c>
      <c r="I5" s="172" t="s">
        <v>67</v>
      </c>
      <c r="J5" s="172" t="s">
        <v>68</v>
      </c>
      <c r="K5" s="1"/>
      <c r="L5" s="1"/>
      <c r="M5" s="1"/>
      <c r="N5" s="1"/>
      <c r="O5" s="1"/>
      <c r="P5" s="1"/>
      <c r="Q5" s="1"/>
      <c r="R5" s="1"/>
    </row>
    <row r="6" ht="34" customHeight="1" spans="1:18">
      <c r="A6" s="172" t="s">
        <v>46</v>
      </c>
      <c r="B6" s="172"/>
      <c r="C6" s="172"/>
      <c r="D6" s="172"/>
      <c r="E6" s="172"/>
      <c r="F6" s="172"/>
      <c r="G6" s="172"/>
      <c r="H6" s="172"/>
      <c r="I6" s="172"/>
      <c r="J6" s="172"/>
      <c r="K6" s="1"/>
      <c r="L6" s="1"/>
      <c r="M6" s="1"/>
      <c r="N6" s="1"/>
      <c r="O6" s="1"/>
      <c r="P6" s="1"/>
      <c r="Q6" s="1"/>
      <c r="R6" s="1"/>
    </row>
    <row r="7" ht="34" customHeight="1" spans="1:18">
      <c r="A7" s="173" t="s">
        <v>244</v>
      </c>
      <c r="B7" s="173" t="s">
        <v>266</v>
      </c>
      <c r="C7" s="173" t="s">
        <v>267</v>
      </c>
      <c r="D7" s="173" t="s">
        <v>268</v>
      </c>
      <c r="E7" s="173" t="s">
        <v>269</v>
      </c>
      <c r="F7" s="173" t="s">
        <v>270</v>
      </c>
      <c r="G7" s="172" t="s">
        <v>60</v>
      </c>
      <c r="H7" s="172" t="s">
        <v>271</v>
      </c>
      <c r="I7" s="173" t="s">
        <v>272</v>
      </c>
      <c r="J7" s="173" t="s">
        <v>273</v>
      </c>
      <c r="K7" s="1"/>
      <c r="L7" s="1"/>
      <c r="M7" s="1"/>
      <c r="N7" s="1"/>
      <c r="O7" s="1"/>
      <c r="P7" s="1"/>
      <c r="Q7" s="1"/>
      <c r="R7" s="1"/>
    </row>
    <row r="8" ht="34" customHeight="1" spans="1:18">
      <c r="A8" s="173" t="s">
        <v>244</v>
      </c>
      <c r="B8" s="173" t="s">
        <v>266</v>
      </c>
      <c r="C8" s="173" t="s">
        <v>267</v>
      </c>
      <c r="D8" s="173" t="s">
        <v>268</v>
      </c>
      <c r="E8" s="173" t="s">
        <v>274</v>
      </c>
      <c r="F8" s="173" t="s">
        <v>270</v>
      </c>
      <c r="G8" s="172" t="s">
        <v>60</v>
      </c>
      <c r="H8" s="172" t="s">
        <v>271</v>
      </c>
      <c r="I8" s="173" t="s">
        <v>272</v>
      </c>
      <c r="J8" s="173" t="s">
        <v>275</v>
      </c>
      <c r="K8" s="1"/>
      <c r="L8" s="1"/>
      <c r="M8" s="1"/>
      <c r="N8" s="1"/>
      <c r="O8" s="1"/>
      <c r="P8" s="1"/>
      <c r="Q8" s="1"/>
      <c r="R8" s="1"/>
    </row>
    <row r="9" ht="34" customHeight="1" spans="1:18">
      <c r="A9" s="173" t="s">
        <v>244</v>
      </c>
      <c r="B9" s="173" t="s">
        <v>266</v>
      </c>
      <c r="C9" s="173" t="s">
        <v>276</v>
      </c>
      <c r="D9" s="173" t="s">
        <v>277</v>
      </c>
      <c r="E9" s="173" t="s">
        <v>278</v>
      </c>
      <c r="F9" s="173" t="s">
        <v>279</v>
      </c>
      <c r="G9" s="172" t="s">
        <v>280</v>
      </c>
      <c r="H9" s="172" t="s">
        <v>281</v>
      </c>
      <c r="I9" s="173" t="s">
        <v>272</v>
      </c>
      <c r="J9" s="173" t="s">
        <v>282</v>
      </c>
      <c r="K9" s="1"/>
      <c r="L9" s="1"/>
      <c r="M9" s="1"/>
      <c r="N9" s="1"/>
      <c r="O9" s="1"/>
      <c r="P9" s="1"/>
      <c r="Q9" s="1"/>
      <c r="R9" s="1"/>
    </row>
    <row r="10" ht="34" customHeight="1" spans="1:18">
      <c r="A10" s="173" t="s">
        <v>244</v>
      </c>
      <c r="B10" s="173" t="s">
        <v>266</v>
      </c>
      <c r="C10" s="173" t="s">
        <v>283</v>
      </c>
      <c r="D10" s="173" t="s">
        <v>284</v>
      </c>
      <c r="E10" s="173" t="s">
        <v>285</v>
      </c>
      <c r="F10" s="173" t="s">
        <v>270</v>
      </c>
      <c r="G10" s="172" t="s">
        <v>286</v>
      </c>
      <c r="H10" s="172" t="s">
        <v>287</v>
      </c>
      <c r="I10" s="173" t="s">
        <v>272</v>
      </c>
      <c r="J10" s="173" t="s">
        <v>288</v>
      </c>
      <c r="K10" s="1"/>
      <c r="L10" s="1"/>
      <c r="M10" s="1"/>
      <c r="N10" s="1"/>
      <c r="O10" s="1"/>
      <c r="P10" s="1"/>
      <c r="Q10" s="1"/>
      <c r="R10" s="1"/>
    </row>
    <row r="11" ht="34" customHeight="1" spans="1:18">
      <c r="A11" s="173" t="s">
        <v>251</v>
      </c>
      <c r="B11" s="173" t="s">
        <v>289</v>
      </c>
      <c r="C11" s="173" t="s">
        <v>267</v>
      </c>
      <c r="D11" s="173" t="s">
        <v>268</v>
      </c>
      <c r="E11" s="173" t="s">
        <v>290</v>
      </c>
      <c r="F11" s="173" t="s">
        <v>270</v>
      </c>
      <c r="G11" s="172" t="s">
        <v>291</v>
      </c>
      <c r="H11" s="172" t="s">
        <v>292</v>
      </c>
      <c r="I11" s="173" t="s">
        <v>272</v>
      </c>
      <c r="J11" s="173" t="s">
        <v>293</v>
      </c>
      <c r="K11" s="1"/>
      <c r="L11" s="1"/>
      <c r="M11" s="1"/>
      <c r="N11" s="1"/>
      <c r="O11" s="1"/>
      <c r="P11" s="1"/>
      <c r="Q11" s="1"/>
      <c r="R11" s="1"/>
    </row>
    <row r="12" ht="34" customHeight="1" spans="1:18">
      <c r="A12" s="173" t="s">
        <v>251</v>
      </c>
      <c r="B12" s="173" t="s">
        <v>294</v>
      </c>
      <c r="C12" s="173" t="s">
        <v>267</v>
      </c>
      <c r="D12" s="173" t="s">
        <v>268</v>
      </c>
      <c r="E12" s="173" t="s">
        <v>295</v>
      </c>
      <c r="F12" s="173" t="s">
        <v>270</v>
      </c>
      <c r="G12" s="172" t="s">
        <v>63</v>
      </c>
      <c r="H12" s="172" t="s">
        <v>296</v>
      </c>
      <c r="I12" s="173" t="s">
        <v>272</v>
      </c>
      <c r="J12" s="173" t="s">
        <v>297</v>
      </c>
      <c r="K12" s="1"/>
      <c r="L12" s="1"/>
      <c r="M12" s="1"/>
      <c r="N12" s="1"/>
      <c r="O12" s="1"/>
      <c r="P12" s="1"/>
      <c r="Q12" s="1"/>
      <c r="R12" s="1"/>
    </row>
    <row r="13" ht="34" customHeight="1" spans="1:18">
      <c r="A13" s="173" t="s">
        <v>251</v>
      </c>
      <c r="B13" s="173" t="s">
        <v>294</v>
      </c>
      <c r="C13" s="173" t="s">
        <v>267</v>
      </c>
      <c r="D13" s="173" t="s">
        <v>268</v>
      </c>
      <c r="E13" s="173" t="s">
        <v>298</v>
      </c>
      <c r="F13" s="173" t="s">
        <v>270</v>
      </c>
      <c r="G13" s="172" t="s">
        <v>68</v>
      </c>
      <c r="H13" s="172" t="s">
        <v>296</v>
      </c>
      <c r="I13" s="173" t="s">
        <v>272</v>
      </c>
      <c r="J13" s="173" t="s">
        <v>299</v>
      </c>
      <c r="K13" s="1"/>
      <c r="L13" s="1"/>
      <c r="M13" s="1"/>
      <c r="N13" s="1"/>
      <c r="O13" s="1"/>
      <c r="P13" s="1"/>
      <c r="Q13" s="1"/>
      <c r="R13" s="1"/>
    </row>
    <row r="14" ht="34" customHeight="1" spans="1:18">
      <c r="A14" s="173" t="s">
        <v>251</v>
      </c>
      <c r="B14" s="173" t="s">
        <v>294</v>
      </c>
      <c r="C14" s="173" t="s">
        <v>267</v>
      </c>
      <c r="D14" s="173" t="s">
        <v>268</v>
      </c>
      <c r="E14" s="173" t="s">
        <v>300</v>
      </c>
      <c r="F14" s="173" t="s">
        <v>270</v>
      </c>
      <c r="G14" s="172" t="s">
        <v>301</v>
      </c>
      <c r="H14" s="172" t="s">
        <v>302</v>
      </c>
      <c r="I14" s="173" t="s">
        <v>272</v>
      </c>
      <c r="J14" s="173" t="s">
        <v>303</v>
      </c>
      <c r="K14" s="1"/>
      <c r="L14" s="1"/>
      <c r="M14" s="1"/>
      <c r="N14" s="1"/>
      <c r="O14" s="1"/>
      <c r="P14" s="1"/>
      <c r="Q14" s="1"/>
      <c r="R14" s="1"/>
    </row>
    <row r="15" ht="34" customHeight="1" spans="1:18">
      <c r="A15" s="173" t="s">
        <v>251</v>
      </c>
      <c r="B15" s="173" t="s">
        <v>294</v>
      </c>
      <c r="C15" s="173" t="s">
        <v>267</v>
      </c>
      <c r="D15" s="173" t="s">
        <v>268</v>
      </c>
      <c r="E15" s="173" t="s">
        <v>304</v>
      </c>
      <c r="F15" s="173" t="s">
        <v>270</v>
      </c>
      <c r="G15" s="172" t="s">
        <v>305</v>
      </c>
      <c r="H15" s="172" t="s">
        <v>306</v>
      </c>
      <c r="I15" s="173" t="s">
        <v>272</v>
      </c>
      <c r="J15" s="173" t="s">
        <v>307</v>
      </c>
      <c r="K15" s="1"/>
      <c r="L15" s="1"/>
      <c r="M15" s="1"/>
      <c r="N15" s="1"/>
      <c r="O15" s="1"/>
      <c r="P15" s="1"/>
      <c r="Q15" s="1"/>
      <c r="R15" s="1"/>
    </row>
    <row r="16" ht="34" customHeight="1" spans="1:18">
      <c r="A16" s="173" t="s">
        <v>251</v>
      </c>
      <c r="B16" s="173" t="s">
        <v>294</v>
      </c>
      <c r="C16" s="173" t="s">
        <v>267</v>
      </c>
      <c r="D16" s="173" t="s">
        <v>268</v>
      </c>
      <c r="E16" s="173" t="s">
        <v>308</v>
      </c>
      <c r="F16" s="173" t="s">
        <v>270</v>
      </c>
      <c r="G16" s="172" t="s">
        <v>309</v>
      </c>
      <c r="H16" s="172" t="s">
        <v>310</v>
      </c>
      <c r="I16" s="173" t="s">
        <v>272</v>
      </c>
      <c r="J16" s="173" t="s">
        <v>311</v>
      </c>
      <c r="K16" s="1"/>
      <c r="L16" s="1"/>
      <c r="M16" s="1"/>
      <c r="N16" s="1"/>
      <c r="O16" s="1"/>
      <c r="P16" s="1"/>
      <c r="Q16" s="1"/>
      <c r="R16" s="1"/>
    </row>
    <row r="17" ht="34" customHeight="1" spans="1:18">
      <c r="A17" s="173" t="s">
        <v>251</v>
      </c>
      <c r="B17" s="173" t="s">
        <v>294</v>
      </c>
      <c r="C17" s="173" t="s">
        <v>267</v>
      </c>
      <c r="D17" s="173" t="s">
        <v>312</v>
      </c>
      <c r="E17" s="173" t="s">
        <v>313</v>
      </c>
      <c r="F17" s="173" t="s">
        <v>270</v>
      </c>
      <c r="G17" s="172" t="s">
        <v>314</v>
      </c>
      <c r="H17" s="172" t="s">
        <v>287</v>
      </c>
      <c r="I17" s="173" t="s">
        <v>272</v>
      </c>
      <c r="J17" s="173" t="s">
        <v>315</v>
      </c>
      <c r="K17" s="1"/>
      <c r="L17" s="1"/>
      <c r="M17" s="1"/>
      <c r="N17" s="1"/>
      <c r="O17" s="1"/>
      <c r="P17" s="1"/>
      <c r="Q17" s="1"/>
      <c r="R17" s="1"/>
    </row>
    <row r="18" ht="48" customHeight="1" spans="1:18">
      <c r="A18" s="173" t="s">
        <v>251</v>
      </c>
      <c r="B18" s="173" t="s">
        <v>294</v>
      </c>
      <c r="C18" s="173" t="s">
        <v>276</v>
      </c>
      <c r="D18" s="173" t="s">
        <v>277</v>
      </c>
      <c r="E18" s="173" t="s">
        <v>316</v>
      </c>
      <c r="F18" s="173" t="s">
        <v>270</v>
      </c>
      <c r="G18" s="172" t="s">
        <v>317</v>
      </c>
      <c r="H18" s="172" t="s">
        <v>287</v>
      </c>
      <c r="I18" s="173" t="s">
        <v>272</v>
      </c>
      <c r="J18" s="173" t="s">
        <v>318</v>
      </c>
      <c r="K18" s="1"/>
      <c r="L18" s="1"/>
      <c r="M18" s="1"/>
      <c r="N18" s="1"/>
      <c r="O18" s="1"/>
      <c r="P18" s="1"/>
      <c r="Q18" s="1"/>
      <c r="R18" s="1"/>
    </row>
    <row r="19" ht="34" customHeight="1" spans="1:18">
      <c r="A19" s="173" t="s">
        <v>251</v>
      </c>
      <c r="B19" s="173" t="s">
        <v>294</v>
      </c>
      <c r="C19" s="173" t="s">
        <v>283</v>
      </c>
      <c r="D19" s="173" t="s">
        <v>284</v>
      </c>
      <c r="E19" s="173" t="s">
        <v>319</v>
      </c>
      <c r="F19" s="173" t="s">
        <v>270</v>
      </c>
      <c r="G19" s="172" t="s">
        <v>286</v>
      </c>
      <c r="H19" s="172" t="s">
        <v>287</v>
      </c>
      <c r="I19" s="173" t="s">
        <v>272</v>
      </c>
      <c r="J19" s="173" t="s">
        <v>320</v>
      </c>
      <c r="K19" s="1"/>
      <c r="L19" s="1"/>
      <c r="M19" s="1"/>
      <c r="N19" s="1"/>
      <c r="O19" s="1"/>
      <c r="P19" s="1"/>
      <c r="Q19" s="1"/>
      <c r="R19" s="1"/>
    </row>
    <row r="20" ht="34" customHeight="1" spans="1:18">
      <c r="A20" s="173" t="s">
        <v>241</v>
      </c>
      <c r="B20" s="173" t="s">
        <v>321</v>
      </c>
      <c r="C20" s="173" t="s">
        <v>267</v>
      </c>
      <c r="D20" s="173" t="s">
        <v>268</v>
      </c>
      <c r="E20" s="173" t="s">
        <v>322</v>
      </c>
      <c r="F20" s="173" t="s">
        <v>270</v>
      </c>
      <c r="G20" s="172" t="s">
        <v>305</v>
      </c>
      <c r="H20" s="172" t="s">
        <v>323</v>
      </c>
      <c r="I20" s="173" t="s">
        <v>272</v>
      </c>
      <c r="J20" s="173" t="s">
        <v>324</v>
      </c>
      <c r="K20" s="1"/>
      <c r="L20" s="1"/>
      <c r="M20" s="1"/>
      <c r="N20" s="1"/>
      <c r="O20" s="1"/>
      <c r="P20" s="1"/>
      <c r="Q20" s="1"/>
      <c r="R20" s="1"/>
    </row>
    <row r="21" ht="34" customHeight="1" spans="1:18">
      <c r="A21" s="173" t="s">
        <v>241</v>
      </c>
      <c r="B21" s="173" t="s">
        <v>321</v>
      </c>
      <c r="C21" s="173" t="s">
        <v>267</v>
      </c>
      <c r="D21" s="173" t="s">
        <v>268</v>
      </c>
      <c r="E21" s="173" t="s">
        <v>325</v>
      </c>
      <c r="F21" s="173" t="s">
        <v>270</v>
      </c>
      <c r="G21" s="172" t="s">
        <v>60</v>
      </c>
      <c r="H21" s="172" t="s">
        <v>271</v>
      </c>
      <c r="I21" s="173" t="s">
        <v>272</v>
      </c>
      <c r="J21" s="173" t="s">
        <v>326</v>
      </c>
      <c r="K21" s="1"/>
      <c r="L21" s="1"/>
      <c r="M21" s="1"/>
      <c r="N21" s="1"/>
      <c r="O21" s="1"/>
      <c r="P21" s="1"/>
      <c r="Q21" s="1"/>
      <c r="R21" s="1"/>
    </row>
    <row r="22" ht="34" customHeight="1" spans="1:18">
      <c r="A22" s="173" t="s">
        <v>241</v>
      </c>
      <c r="B22" s="173" t="s">
        <v>321</v>
      </c>
      <c r="C22" s="173" t="s">
        <v>267</v>
      </c>
      <c r="D22" s="173" t="s">
        <v>327</v>
      </c>
      <c r="E22" s="173" t="s">
        <v>328</v>
      </c>
      <c r="F22" s="173" t="s">
        <v>279</v>
      </c>
      <c r="G22" s="172" t="s">
        <v>305</v>
      </c>
      <c r="H22" s="172" t="s">
        <v>287</v>
      </c>
      <c r="I22" s="173" t="s">
        <v>272</v>
      </c>
      <c r="J22" s="173" t="s">
        <v>329</v>
      </c>
      <c r="K22" s="1"/>
      <c r="L22" s="1"/>
      <c r="M22" s="1"/>
      <c r="N22" s="1"/>
      <c r="O22" s="1"/>
      <c r="P22" s="1"/>
      <c r="Q22" s="1"/>
      <c r="R22" s="1"/>
    </row>
    <row r="23" ht="34" customHeight="1" spans="1:18">
      <c r="A23" s="173" t="s">
        <v>241</v>
      </c>
      <c r="B23" s="173" t="s">
        <v>321</v>
      </c>
      <c r="C23" s="173" t="s">
        <v>267</v>
      </c>
      <c r="D23" s="173" t="s">
        <v>327</v>
      </c>
      <c r="E23" s="173" t="s">
        <v>330</v>
      </c>
      <c r="F23" s="173" t="s">
        <v>270</v>
      </c>
      <c r="G23" s="172" t="s">
        <v>331</v>
      </c>
      <c r="H23" s="172" t="s">
        <v>287</v>
      </c>
      <c r="I23" s="173" t="s">
        <v>272</v>
      </c>
      <c r="J23" s="173" t="s">
        <v>332</v>
      </c>
      <c r="K23" s="1"/>
      <c r="L23" s="1"/>
      <c r="M23" s="1"/>
      <c r="N23" s="1"/>
      <c r="O23" s="1"/>
      <c r="P23" s="1"/>
      <c r="Q23" s="1"/>
      <c r="R23" s="1"/>
    </row>
    <row r="24" ht="34" customHeight="1" spans="1:18">
      <c r="A24" s="173" t="s">
        <v>241</v>
      </c>
      <c r="B24" s="173" t="s">
        <v>321</v>
      </c>
      <c r="C24" s="173" t="s">
        <v>276</v>
      </c>
      <c r="D24" s="173" t="s">
        <v>277</v>
      </c>
      <c r="E24" s="173" t="s">
        <v>333</v>
      </c>
      <c r="F24" s="173" t="s">
        <v>270</v>
      </c>
      <c r="G24" s="172" t="s">
        <v>317</v>
      </c>
      <c r="H24" s="172" t="s">
        <v>287</v>
      </c>
      <c r="I24" s="173" t="s">
        <v>272</v>
      </c>
      <c r="J24" s="173" t="s">
        <v>282</v>
      </c>
      <c r="K24" s="1"/>
      <c r="L24" s="1"/>
      <c r="M24" s="1"/>
      <c r="N24" s="1"/>
      <c r="O24" s="1"/>
      <c r="P24" s="1"/>
      <c r="Q24" s="1"/>
      <c r="R24" s="1"/>
    </row>
    <row r="25" ht="34" customHeight="1" spans="1:18">
      <c r="A25" s="173" t="s">
        <v>241</v>
      </c>
      <c r="B25" s="173" t="s">
        <v>321</v>
      </c>
      <c r="C25" s="173" t="s">
        <v>283</v>
      </c>
      <c r="D25" s="173" t="s">
        <v>284</v>
      </c>
      <c r="E25" s="173" t="s">
        <v>285</v>
      </c>
      <c r="F25" s="173" t="s">
        <v>270</v>
      </c>
      <c r="G25" s="172" t="s">
        <v>305</v>
      </c>
      <c r="H25" s="172" t="s">
        <v>287</v>
      </c>
      <c r="I25" s="173" t="s">
        <v>272</v>
      </c>
      <c r="J25" s="173" t="s">
        <v>288</v>
      </c>
      <c r="K25" s="1"/>
      <c r="L25" s="1"/>
      <c r="M25" s="1"/>
      <c r="N25" s="1"/>
      <c r="O25" s="1"/>
      <c r="P25" s="1"/>
      <c r="Q25" s="1"/>
      <c r="R25" s="1"/>
    </row>
    <row r="26" ht="39" customHeight="1" spans="1:18">
      <c r="A26" s="173" t="s">
        <v>253</v>
      </c>
      <c r="B26" s="173" t="s">
        <v>334</v>
      </c>
      <c r="C26" s="173" t="s">
        <v>267</v>
      </c>
      <c r="D26" s="173" t="s">
        <v>268</v>
      </c>
      <c r="E26" s="173" t="s">
        <v>335</v>
      </c>
      <c r="F26" s="173" t="s">
        <v>270</v>
      </c>
      <c r="G26" s="172" t="s">
        <v>61</v>
      </c>
      <c r="H26" s="172" t="s">
        <v>296</v>
      </c>
      <c r="I26" s="173" t="s">
        <v>272</v>
      </c>
      <c r="J26" s="173" t="s">
        <v>336</v>
      </c>
      <c r="K26" s="1"/>
      <c r="L26" s="1"/>
      <c r="M26" s="1"/>
      <c r="N26" s="1"/>
      <c r="O26" s="1"/>
      <c r="P26" s="1"/>
      <c r="Q26" s="1"/>
      <c r="R26" s="1"/>
    </row>
    <row r="27" ht="34" customHeight="1" spans="1:18">
      <c r="A27" s="173" t="s">
        <v>253</v>
      </c>
      <c r="B27" s="173" t="s">
        <v>334</v>
      </c>
      <c r="C27" s="173" t="s">
        <v>267</v>
      </c>
      <c r="D27" s="173" t="s">
        <v>268</v>
      </c>
      <c r="E27" s="173" t="s">
        <v>337</v>
      </c>
      <c r="F27" s="173" t="s">
        <v>270</v>
      </c>
      <c r="G27" s="172" t="s">
        <v>64</v>
      </c>
      <c r="H27" s="172" t="s">
        <v>296</v>
      </c>
      <c r="I27" s="173" t="s">
        <v>272</v>
      </c>
      <c r="J27" s="173" t="s">
        <v>336</v>
      </c>
      <c r="K27" s="1"/>
      <c r="L27" s="1"/>
      <c r="M27" s="1"/>
      <c r="N27" s="1"/>
      <c r="O27" s="1"/>
      <c r="P27" s="1"/>
      <c r="Q27" s="1"/>
      <c r="R27" s="1"/>
    </row>
    <row r="28" ht="34" customHeight="1" spans="1:18">
      <c r="A28" s="173" t="s">
        <v>253</v>
      </c>
      <c r="B28" s="173" t="s">
        <v>334</v>
      </c>
      <c r="C28" s="173" t="s">
        <v>276</v>
      </c>
      <c r="D28" s="173" t="s">
        <v>277</v>
      </c>
      <c r="E28" s="173" t="s">
        <v>338</v>
      </c>
      <c r="F28" s="173" t="s">
        <v>279</v>
      </c>
      <c r="G28" s="172" t="s">
        <v>339</v>
      </c>
      <c r="H28" s="172" t="s">
        <v>281</v>
      </c>
      <c r="I28" s="173" t="s">
        <v>340</v>
      </c>
      <c r="J28" s="173" t="s">
        <v>341</v>
      </c>
      <c r="K28" s="1"/>
      <c r="L28" s="1"/>
      <c r="M28" s="1"/>
      <c r="N28" s="1"/>
      <c r="O28" s="1"/>
      <c r="P28" s="1"/>
      <c r="Q28" s="1"/>
      <c r="R28" s="1"/>
    </row>
    <row r="29" ht="50" customHeight="1" spans="1:18">
      <c r="A29" s="173" t="s">
        <v>253</v>
      </c>
      <c r="B29" s="173" t="s">
        <v>334</v>
      </c>
      <c r="C29" s="173" t="s">
        <v>276</v>
      </c>
      <c r="D29" s="173" t="s">
        <v>277</v>
      </c>
      <c r="E29" s="173" t="s">
        <v>342</v>
      </c>
      <c r="F29" s="173" t="s">
        <v>279</v>
      </c>
      <c r="G29" s="172" t="s">
        <v>343</v>
      </c>
      <c r="H29" s="172" t="s">
        <v>281</v>
      </c>
      <c r="I29" s="173" t="s">
        <v>340</v>
      </c>
      <c r="J29" s="173" t="s">
        <v>344</v>
      </c>
      <c r="K29" s="1"/>
      <c r="L29" s="1"/>
      <c r="M29" s="1"/>
      <c r="N29" s="1"/>
      <c r="O29" s="1"/>
      <c r="P29" s="1"/>
      <c r="Q29" s="1"/>
      <c r="R29" s="1"/>
    </row>
    <row r="30" ht="34" customHeight="1" spans="1:18">
      <c r="A30" s="173" t="s">
        <v>253</v>
      </c>
      <c r="B30" s="173" t="s">
        <v>334</v>
      </c>
      <c r="C30" s="173" t="s">
        <v>283</v>
      </c>
      <c r="D30" s="173" t="s">
        <v>284</v>
      </c>
      <c r="E30" s="173" t="s">
        <v>319</v>
      </c>
      <c r="F30" s="173" t="s">
        <v>279</v>
      </c>
      <c r="G30" s="172" t="s">
        <v>286</v>
      </c>
      <c r="H30" s="172" t="s">
        <v>287</v>
      </c>
      <c r="I30" s="173" t="s">
        <v>340</v>
      </c>
      <c r="J30" s="173" t="s">
        <v>345</v>
      </c>
      <c r="K30" s="1"/>
      <c r="L30" s="1"/>
      <c r="M30" s="1"/>
      <c r="N30" s="1"/>
      <c r="O30" s="1"/>
      <c r="P30" s="1"/>
      <c r="Q30" s="1"/>
      <c r="R30" s="1"/>
    </row>
    <row r="31" customHeight="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customHeight="1" spans="1:1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customHeight="1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customHeight="1" spans="1: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customHeight="1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customHeight="1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customHeight="1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customHeight="1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customHeight="1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customHeight="1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customHeight="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customHeight="1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customHeight="1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customHeight="1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customHeight="1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customHeight="1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customHeight="1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customHeight="1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customHeight="1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customHeight="1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customHeight="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customHeight="1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customHeight="1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customHeight="1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customHeight="1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customHeight="1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customHeight="1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customHeight="1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customHeight="1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mergeCells count="10">
    <mergeCell ref="A2:J2"/>
    <mergeCell ref="A3:E3"/>
    <mergeCell ref="A7:A10"/>
    <mergeCell ref="A11:A19"/>
    <mergeCell ref="A20:A25"/>
    <mergeCell ref="A26:A30"/>
    <mergeCell ref="B7:B10"/>
    <mergeCell ref="B11:B19"/>
    <mergeCell ref="B20:B25"/>
    <mergeCell ref="B26:B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2025-01-21T02:50:00Z</dcterms:created>
  <dcterms:modified xsi:type="dcterms:W3CDTF">2026-01-06T08:30:50Z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2052-11.8.2.12309</vt:lpwstr>
  </property>
</Properties>
</file>