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60" windowHeight="8655" firstSheet="8"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转移支付补助项目支出预算表11" sheetId="17" r:id="rId16"/>
    <sheet name="部门项目中期规划预算表12" sheetId="18" r:id="rId17"/>
  </sheets>
  <definedNames>
    <definedName name="_xlnm.Print_Titles" localSheetId="2">'部门支出预算表01-3'!$1:$6</definedName>
    <definedName name="_xlnm.Print_Titles" localSheetId="6">部门基本支出预算表04!$1:$8</definedName>
    <definedName name="_xlnm.Print_Titles" localSheetId="7">'部门项目支出预算表05-1'!$1:$7</definedName>
    <definedName name="_xlnm.Print_Titles" localSheetId="8">'部门项目支出绩效目标表05-2'!$1:$5</definedName>
    <definedName name="_xlnm.Print_Titles" localSheetId="16">部门项目中期规划预算表12!$1:$7</definedName>
    <definedName name="_xlnm.Print_Titles" localSheetId="0">'部门财务收支预算总表 01-1'!$1:$5</definedName>
    <definedName name="_xlnm.Print_Titles" localSheetId="4">'一般公共预算支出预算表02-2'!$1:$6</definedName>
  </definedNames>
  <calcPr calcId="144525"/>
</workbook>
</file>

<file path=xl/sharedStrings.xml><?xml version="1.0" encoding="utf-8"?>
<sst xmlns="http://schemas.openxmlformats.org/spreadsheetml/2006/main" count="1902" uniqueCount="555">
  <si>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</si>
  <si>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</si>
  <si>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</si>
  <si>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</si>
  <si>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</si>
  <si>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</si>
  <si>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</si>
  <si>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</si>
  <si>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</si>
  <si>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</si>
  <si>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</si>
  <si>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</si>
  <si>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</si>
  <si>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</si>
  <si>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</si>
  <si>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</si>
  <si>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</si>
  <si>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</si>
  <si>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</si>
  <si>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</si>
  <si>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</si>
  <si>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</si>
  <si>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</si>
  <si>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</si>
  <si>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</si>
  <si>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</si>
  <si>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</si>
  <si>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</si>
  <si>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</si>
  <si>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</si>
  <si>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</si>
  <si>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</si>
  <si>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</si>
  <si>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</si>
  <si>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</si>
  <si>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</si>
  <si>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</si>
  <si>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</si>
  <si>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</si>
  <si>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</si>
  <si>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</si>
  <si>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</si>
  <si>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</si>
  <si>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</si>
  <si>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</si>
  <si>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129001</t>
  </si>
  <si>
    <t>盈江县文化和旅游局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</si>
  <si>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</si>
  <si>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</si>
  <si>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</si>
  <si>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</si>
  <si>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</si>
  <si>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</si>
  <si>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</si>
  <si>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</si>
  <si>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</si>
  <si>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</si>
  <si>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</si>
  <si>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</si>
  <si>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</si>
  <si>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</si>
  <si>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</si>
  <si>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</si>
  <si>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</si>
  <si>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</si>
  <si>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</si>
  <si>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</si>
  <si>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</si>
  <si>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</si>
  <si>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</si>
  <si>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</si>
  <si>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</si>
  <si>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</si>
  <si>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</si>
  <si>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</si>
  <si>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</si>
  <si>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</si>
  <si>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</si>
  <si>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</si>
  <si>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</si>
  <si>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207</t>
  </si>
  <si>
    <t>文化旅游体育与传媒支出</t>
  </si>
  <si>
    <t>20701</t>
  </si>
  <si>
    <t>文化和旅游</t>
  </si>
  <si>
    <t>2070101</t>
  </si>
  <si>
    <t>2070104</t>
  </si>
  <si>
    <t>图书馆</t>
  </si>
  <si>
    <t>2070107</t>
  </si>
  <si>
    <t>艺术表演团体</t>
  </si>
  <si>
    <t>2070109</t>
  </si>
  <si>
    <t>群众文化</t>
  </si>
  <si>
    <t>2070112</t>
  </si>
  <si>
    <t>文化和旅游市场管理</t>
  </si>
  <si>
    <t>2070199</t>
  </si>
  <si>
    <t>其他文化和旅游支出</t>
  </si>
  <si>
    <t>20702</t>
  </si>
  <si>
    <t>文物</t>
  </si>
  <si>
    <t>2070204</t>
  </si>
  <si>
    <t>文物保护</t>
  </si>
  <si>
    <t>2070299</t>
  </si>
  <si>
    <t>其他文物支出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</si>
  <si>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</si>
  <si>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</si>
  <si>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</si>
  <si>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</si>
  <si>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</si>
  <si>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</si>
  <si>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</si>
  <si>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</si>
  <si>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</si>
  <si>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</si>
  <si>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</si>
  <si>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</si>
  <si>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</si>
  <si>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</si>
  <si>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</si>
  <si>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</si>
  <si>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</si>
  <si>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</si>
  <si>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</si>
  <si>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</si>
  <si>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</si>
  <si>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</si>
  <si>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</si>
  <si>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</si>
  <si>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</si>
  <si>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</si>
  <si>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</si>
  <si>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</si>
  <si>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</si>
  <si>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</si>
  <si>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</si>
  <si>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</si>
  <si>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</si>
  <si>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</si>
  <si>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</si>
  <si>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</si>
  <si>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</si>
  <si>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</si>
  <si>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</si>
  <si>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</si>
  <si>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</si>
  <si>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</si>
  <si>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</si>
  <si>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</si>
  <si>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</si>
  <si>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</si>
  <si>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</si>
  <si>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</si>
  <si>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</si>
  <si>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</si>
  <si>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</si>
  <si>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</si>
  <si>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</si>
  <si>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</si>
  <si>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</si>
  <si>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</si>
  <si>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</si>
  <si>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</si>
  <si>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</si>
  <si>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</si>
  <si>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</si>
  <si>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</si>
  <si>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</si>
  <si>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</si>
  <si>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</si>
  <si>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</si>
  <si>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</si>
  <si>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</si>
  <si>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</si>
  <si>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</si>
  <si>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</si>
  <si>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</si>
  <si>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</si>
  <si>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</si>
  <si>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</si>
  <si>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</si>
  <si>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</si>
  <si>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</si>
  <si>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</si>
  <si>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</si>
  <si>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</si>
  <si>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</si>
  <si>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</si>
  <si>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533123210000000002510</t>
  </si>
  <si>
    <t>事业人员支出工资</t>
  </si>
  <si>
    <t>30101</t>
  </si>
  <si>
    <t>基本工资</t>
  </si>
  <si>
    <t>533123210000000002509</t>
  </si>
  <si>
    <t>行政人员支出工资</t>
  </si>
  <si>
    <t>30102</t>
  </si>
  <si>
    <t>津贴补贴</t>
  </si>
  <si>
    <t>30103</t>
  </si>
  <si>
    <t>奖金</t>
  </si>
  <si>
    <t>533123231100001404381</t>
  </si>
  <si>
    <t>行政绩效奖励</t>
  </si>
  <si>
    <t>30107</t>
  </si>
  <si>
    <t>绩效工资</t>
  </si>
  <si>
    <t>533123231100001404383</t>
  </si>
  <si>
    <t>事业绩效奖励</t>
  </si>
  <si>
    <t>533123231100001404385</t>
  </si>
  <si>
    <t>事业人员奖励性绩效改革性补贴</t>
  </si>
  <si>
    <t>533123210000000002511</t>
  </si>
  <si>
    <t>社会保障缴费</t>
  </si>
  <si>
    <t>30108</t>
  </si>
  <si>
    <t>机关事业单位基本养老保险缴费</t>
  </si>
  <si>
    <t>30109</t>
  </si>
  <si>
    <t>职业年金缴费</t>
  </si>
  <si>
    <t>30110</t>
  </si>
  <si>
    <t>职工基本医疗保险缴费</t>
  </si>
  <si>
    <t>30112</t>
  </si>
  <si>
    <t>其他社会保障缴费</t>
  </si>
  <si>
    <t>533123210000000002512</t>
  </si>
  <si>
    <t>30113</t>
  </si>
  <si>
    <t>533123241100002317947</t>
  </si>
  <si>
    <t>编外人员经费</t>
  </si>
  <si>
    <t>30199</t>
  </si>
  <si>
    <t>其他工资福利支出</t>
  </si>
  <si>
    <t>533123210000000002517</t>
  </si>
  <si>
    <t>一般公用经费</t>
  </si>
  <si>
    <t>30201</t>
  </si>
  <si>
    <t>办公费</t>
  </si>
  <si>
    <t>30226</t>
  </si>
  <si>
    <t>劳务费</t>
  </si>
  <si>
    <t>533123231100001152166</t>
  </si>
  <si>
    <t>公用经费安排的公车购置及运维费</t>
  </si>
  <si>
    <t>30231</t>
  </si>
  <si>
    <t>公务用车运行维护费</t>
  </si>
  <si>
    <t>30239</t>
  </si>
  <si>
    <t>其他交通费用</t>
  </si>
  <si>
    <t>533123241100002360694</t>
  </si>
  <si>
    <t>公用经费安排的生活补助</t>
  </si>
  <si>
    <t>30305</t>
  </si>
  <si>
    <t>生活补助</t>
  </si>
  <si>
    <t>30211</t>
  </si>
  <si>
    <t>差旅费</t>
  </si>
  <si>
    <t>30207</t>
  </si>
  <si>
    <t>邮电费</t>
  </si>
  <si>
    <t>30213</t>
  </si>
  <si>
    <t>维修（护）费</t>
  </si>
  <si>
    <t>533123221100000293626</t>
  </si>
  <si>
    <t>公用经费安排的公务接待费</t>
  </si>
  <si>
    <t>30217</t>
  </si>
  <si>
    <t>533123210000000002516</t>
  </si>
  <si>
    <t>退休公用经费</t>
  </si>
  <si>
    <t>30299</t>
  </si>
  <si>
    <t>其他商品和服务支出</t>
  </si>
  <si>
    <t>533123231100001152177</t>
  </si>
  <si>
    <t>工会经费</t>
  </si>
  <si>
    <t>30228</t>
  </si>
  <si>
    <t>533123210000000002514</t>
  </si>
  <si>
    <t>公务交通补贴</t>
  </si>
  <si>
    <t>533123231100001152165</t>
  </si>
  <si>
    <t>离退休干部党组织书记工作补贴</t>
  </si>
  <si>
    <t>533123231100001530536</t>
  </si>
  <si>
    <t>离退休干部党组织副书记、委员工作补贴</t>
  </si>
  <si>
    <t>533123241100002318403</t>
  </si>
  <si>
    <t>非物质文化传承人</t>
  </si>
  <si>
    <t>533123210000000002513</t>
  </si>
  <si>
    <t>机关事业单位职工遗属生活补助</t>
  </si>
  <si>
    <t>预算05-1表</t>
  </si>
  <si>
    <t>2025年部门项目支出预算表</t>
  </si>
  <si>
    <t>项目分类</t>
  </si>
  <si>
    <t>项目单位</t>
  </si>
  <si>
    <t>经济科目编码</t>
  </si>
  <si>
    <t>经济科目名称</t>
  </si>
  <si>
    <t>本年拨款</t>
  </si>
  <si>
    <t>其中：本次下达</t>
  </si>
  <si>
    <t>“一部手机游云南”专项经费</t>
  </si>
  <si>
    <t>事业发展类</t>
  </si>
  <si>
    <t>533123210000000002380</t>
  </si>
  <si>
    <t>30216</t>
  </si>
  <si>
    <t>培训费</t>
  </si>
  <si>
    <t>30227</t>
  </si>
  <si>
    <t>委托业务费</t>
  </si>
  <si>
    <t>单位资金安排的增量奖励性绩效项目经费</t>
  </si>
  <si>
    <t>533123241100002320840</t>
  </si>
  <si>
    <t>单位资金安排文化和旅游事业发展项目资金</t>
  </si>
  <si>
    <t>专项业务类</t>
  </si>
  <si>
    <t>533123221100000731011</t>
  </si>
  <si>
    <t>第四次全国文物普查工作经费</t>
  </si>
  <si>
    <t>533123241100002320790</t>
  </si>
  <si>
    <t>非物质文化遗产保护专项经费</t>
  </si>
  <si>
    <t>533123241100002320828</t>
  </si>
  <si>
    <t>30202</t>
  </si>
  <si>
    <t>印刷费</t>
  </si>
  <si>
    <t>机关事业单位党组织工作经费</t>
  </si>
  <si>
    <t>533123221100000359208</t>
  </si>
  <si>
    <t>离退休干部党组织工作经费</t>
  </si>
  <si>
    <t>533123231100001121970</t>
  </si>
  <si>
    <t>文化旅游宣传工作经费</t>
  </si>
  <si>
    <t>533123241100002320576</t>
  </si>
  <si>
    <t>文化市场执法专项经费</t>
  </si>
  <si>
    <t>533123241100002320830</t>
  </si>
  <si>
    <t>30218</t>
  </si>
  <si>
    <t>专用材料费</t>
  </si>
  <si>
    <t>文物安全经费</t>
  </si>
  <si>
    <t>533123241100002320791</t>
  </si>
  <si>
    <t>文物保护经费</t>
  </si>
  <si>
    <t>533123241100002320792</t>
  </si>
  <si>
    <t>盈江县美术馆公共图书馆文化馆站免费开放县级配套补助资金</t>
  </si>
  <si>
    <t>533123231100001158959</t>
  </si>
  <si>
    <t>盈江县图书馆购书经费</t>
  </si>
  <si>
    <t>533123231100001153280</t>
  </si>
  <si>
    <t>允燕山管理所工作经费</t>
  </si>
  <si>
    <t>533123231100001156499</t>
  </si>
  <si>
    <t>30205</t>
  </si>
  <si>
    <t>水费</t>
  </si>
  <si>
    <t>30206</t>
  </si>
  <si>
    <t>电费</t>
  </si>
  <si>
    <t>预算05-2表</t>
  </si>
  <si>
    <t>单位名称、项目名称</t>
  </si>
  <si>
    <t>项目年度绩效目标</t>
  </si>
  <si>
    <t>一级指标</t>
  </si>
  <si>
    <t>二级指标</t>
  </si>
  <si>
    <t>三级指标</t>
  </si>
  <si>
    <t>指标性质</t>
  </si>
  <si>
    <t>指标值</t>
  </si>
  <si>
    <t>度量单位</t>
  </si>
  <si>
    <t>指标属性</t>
  </si>
  <si>
    <t>指标内容</t>
  </si>
  <si>
    <t>促进允燕山景区安全稳定长效机制建设，为游客创造良好的旅游环境</t>
  </si>
  <si>
    <t>产出指标</t>
  </si>
  <si>
    <t>数量指标</t>
  </si>
  <si>
    <t>景区环境卫生整治</t>
  </si>
  <si>
    <t>&gt;=</t>
  </si>
  <si>
    <t>01</t>
  </si>
  <si>
    <t>次</t>
  </si>
  <si>
    <t>定量指标</t>
  </si>
  <si>
    <t>全年对允燕山景区进行环境卫生整治不低于一次得满分，否则不得分</t>
  </si>
  <si>
    <t>效益指标</t>
  </si>
  <si>
    <t>可持续影响</t>
  </si>
  <si>
    <t>允燕山景区全年游客数</t>
  </si>
  <si>
    <t>20000</t>
  </si>
  <si>
    <t>人次</t>
  </si>
  <si>
    <t>允燕山景区全年游客数不低于20000人次得满分，否则不得分</t>
  </si>
  <si>
    <t>满意度指标</t>
  </si>
  <si>
    <t>服务对象满意度</t>
  </si>
  <si>
    <t>游客满意度</t>
  </si>
  <si>
    <t>90</t>
  </si>
  <si>
    <t>%</t>
  </si>
  <si>
    <t>定性指标</t>
  </si>
  <si>
    <t>游客满意度&gt;=90%，满分</t>
  </si>
  <si>
    <t>一、项目的基本情况
（一）项目名称：盈江县文物保护工作经费
（二）项目实施地点：全县范围内
（三）项目实施单位：盈江县文化和旅游局
（四）项目实施起止年限：2025年1月— 2025年12月
（五）项目总投资：5万元。
（六）项目实施内容与规模：
按照国家文物局《文物建筑防火设计导则》：为县级文物保护单位及未定级文物保护单位进行抢救性的修缮及开展“四有”工作。</t>
  </si>
  <si>
    <t>保护设施建设点</t>
  </si>
  <si>
    <t>个</t>
  </si>
  <si>
    <t>建设保护范围、建控地带，建设标志说明碑等文保点个数不少于2个得满分，每少一个扣20分，扣完为止。</t>
  </si>
  <si>
    <t>社会效益</t>
  </si>
  <si>
    <t>文物展出率较上年提升率</t>
  </si>
  <si>
    <t>文物展出率较上年提升率不低于5%得满分，每少一个百分点扣8分，扣完为止。</t>
  </si>
  <si>
    <t>群众满意度</t>
  </si>
  <si>
    <t>群众满意度90%以上</t>
  </si>
  <si>
    <t>文旅活动预估自有经费</t>
  </si>
  <si>
    <t>时效指标</t>
  </si>
  <si>
    <t>及时使用资金</t>
  </si>
  <si>
    <t>95</t>
  </si>
  <si>
    <t>工作开展情况及资金落实情况是够大于95%</t>
  </si>
  <si>
    <t>提升群众文化生活</t>
  </si>
  <si>
    <t>=</t>
  </si>
  <si>
    <t>提升群众文化生活显著</t>
  </si>
  <si>
    <t>提升群众文化生活显著情况</t>
  </si>
  <si>
    <t>服务对象满意度大于95%</t>
  </si>
  <si>
    <t>为文艺专业人才及院团发展提供经费保障</t>
  </si>
  <si>
    <t>文艺专业人才人数</t>
  </si>
  <si>
    <t>人</t>
  </si>
  <si>
    <t>要做好县民族文化工作队工作经费及人员工资待遇保障，院团内文艺专业人才大于20人得满分，不足20大于10人个得一半分数，不足10人不得分。</t>
  </si>
  <si>
    <t>民族文化工作队演员服务能力水平</t>
  </si>
  <si>
    <t>明显提高</t>
  </si>
  <si>
    <t>年内</t>
  </si>
  <si>
    <t>民族文化工作队演员服务能力水平明显提高得满分</t>
  </si>
  <si>
    <t>群众满意度不低于90%得满分</t>
  </si>
  <si>
    <t>根据《云南省人民政府关于加快推进旅游转型升级的若干意见》（云政发〔2018〕38号文件）和“一部手机游云南”第15次专题会议精神，盈江县“一部手机游云南”工作已经正常运行7年，2025年开展主要工作“一部手机游云南”正常运营管理维护、宣传、诚信评价、投诉处理、30天无理由退货等工作。</t>
  </si>
  <si>
    <t>退货完成率</t>
  </si>
  <si>
    <t>100</t>
  </si>
  <si>
    <t>全年投诉处置率100%得满分，否则为0分。</t>
  </si>
  <si>
    <t>质量指标</t>
  </si>
  <si>
    <t>退货响应时间</t>
  </si>
  <si>
    <t>&lt;=</t>
  </si>
  <si>
    <t>分钟</t>
  </si>
  <si>
    <t>退货响应时间不超过5分钟得满分，否则不得分。</t>
  </si>
  <si>
    <t>旅游购物企业签订退货承诺书</t>
  </si>
  <si>
    <t>全年购物企业签订退货承诺书，为10分。达不到为0分。</t>
  </si>
  <si>
    <t>退货满意度</t>
  </si>
  <si>
    <t>全年游客数，大于等于2万人次，为10分，达不到为0分</t>
  </si>
  <si>
    <t>开展一期传承人培训，并以民族节庆泼水节、目瑙众歌节、和阔时节为契机，组织开展好相关非遗展示宣传活动，做好非遗保护传承、非遗活化利用、非遗资料收集、非遗保护数据库建设工作。</t>
  </si>
  <si>
    <t>全年开展非遗代表性传承人培训人数</t>
  </si>
  <si>
    <t>50</t>
  </si>
  <si>
    <t>全年开展非遗代表性传承人培训人数不低于50人次得满分，没低于一人次记0.4分</t>
  </si>
  <si>
    <t>全年开展田野调查次数</t>
  </si>
  <si>
    <t>次/年</t>
  </si>
  <si>
    <t>全年开展田野调查次数不低于4次/年得满分，每低于1次扣5分。</t>
  </si>
  <si>
    <t>开展非遗实践展示活动</t>
  </si>
  <si>
    <t>开展非遗实践展示活动不低于4场得满分，每完成一场记5分。</t>
  </si>
  <si>
    <t>非物质文化遗产传承活力</t>
  </si>
  <si>
    <t>明显增强</t>
  </si>
  <si>
    <t>年</t>
  </si>
  <si>
    <t>非物质文化遗产传承活力明显增强得满分，否则不得分。</t>
  </si>
  <si>
    <t>群众对非物质文化传承工作满意度90%以上得满分，否则不得分。</t>
  </si>
  <si>
    <t>文旅宣传，视频拍摄制作，外出交流与合作，刊物印刷等宣传工作。</t>
  </si>
  <si>
    <t>全年制作宣传视频数量</t>
  </si>
  <si>
    <t>48</t>
  </si>
  <si>
    <t>条</t>
  </si>
  <si>
    <t>每月制作宣传视频数量不低于4条，全年制作宣传视频数不低于48条得满分，否则不得分。</t>
  </si>
  <si>
    <t>播放点击量</t>
  </si>
  <si>
    <t>200</t>
  </si>
  <si>
    <t>万人次</t>
  </si>
  <si>
    <t>全年视频宣传播放量比低于200万人次得满分，否则不得分。</t>
  </si>
  <si>
    <t>粉丝增长</t>
  </si>
  <si>
    <t>2000</t>
  </si>
  <si>
    <t>人/年</t>
  </si>
  <si>
    <t>全年账户粉丝增长不低于2000人得满分，否则不得分</t>
  </si>
  <si>
    <t>点赞量</t>
  </si>
  <si>
    <t>万人次/年</t>
  </si>
  <si>
    <t>全年视频点赞量不低于2万人次/年得满分，否则不得分</t>
  </si>
  <si>
    <t>为全民提供的基本服务项目全部免费，公共空间设施场地全部免费开放。2025年服务人次15万以上，全年免费开放时间不低于245天，国家法定节假日和学校寒暑假期间适当延长开放时间，通过微信公众号、小视频与专题活动、培训、讲座、流动文化服务　开展线上线下群众文化活动，为群众提供优质、高效的公共文化服务体验。</t>
  </si>
  <si>
    <t>全年免费开放天数</t>
  </si>
  <si>
    <t>245</t>
  </si>
  <si>
    <t>天（工作日）</t>
  </si>
  <si>
    <t>全年免费开放天数&gt;=245天得满分，否则不得分。</t>
  </si>
  <si>
    <t>文化馆免费开放时长</t>
  </si>
  <si>
    <t>196</t>
  </si>
  <si>
    <t>小时/月</t>
  </si>
  <si>
    <t>文化馆免费开放时&gt;=196小时/月得满分</t>
  </si>
  <si>
    <t>图书馆免费开放天数</t>
  </si>
  <si>
    <t>256</t>
  </si>
  <si>
    <t>天</t>
  </si>
  <si>
    <t>图书馆免费开放时长&gt;=256小时/月得满分，否则不得分。</t>
  </si>
  <si>
    <t>服务人数增长率</t>
  </si>
  <si>
    <t xml:space="preserve">服务人数增长率&gt;=10得满分，否则不得分
</t>
  </si>
  <si>
    <t>服务对象满意度&gt;=90得满分，否则不得分。</t>
  </si>
  <si>
    <t>2025年全年开展主题党日活动不低于12次，开展党员志愿服务不低于4次，实地参观警示教育基地不低于1次。</t>
  </si>
  <si>
    <t>每年开展党员志愿服务次数</t>
  </si>
  <si>
    <t>每年开展党员志愿服务次数不低于4次得满分，否则不得分</t>
  </si>
  <si>
    <t>开展主题党日活动</t>
  </si>
  <si>
    <t>开展主题党日活动不低于12次得满分，否则不得分。</t>
  </si>
  <si>
    <t>实地参观警示教育基地</t>
  </si>
  <si>
    <t>实地参观警示教育基地不低于1次得满分，否则不得分。</t>
  </si>
  <si>
    <t>党员活动覆盖率</t>
  </si>
  <si>
    <t>党员参加活动覆盖率不低于90%得满分，否则不得分。</t>
  </si>
  <si>
    <t>通过问卷调查，群众对支部建设满意度不低于90%得满分，否则不得分。</t>
  </si>
  <si>
    <t>为全民提供的行政许可服务项目全部免费，每月对县城城区娱乐场所全部检查一次，每季度对全县全部娱乐场所检查一次。全年平均执法案件数达到每人两件，办案工作经费9800元。服装和标志采购经费合计1.02万元：3人×3400元/套。</t>
  </si>
  <si>
    <t>每月对县城城区娱乐场全覆盖</t>
  </si>
  <si>
    <t>次/月</t>
  </si>
  <si>
    <t>每月对县城城区娱乐场全覆盖1次得满分，否则不得分。</t>
  </si>
  <si>
    <t>服装和标志采购</t>
  </si>
  <si>
    <t>套</t>
  </si>
  <si>
    <t>服装和标志采购不低于3套得满分，每少一套扣10分，扣完为止。</t>
  </si>
  <si>
    <t>全年平均执法案件数</t>
  </si>
  <si>
    <t>件/人</t>
  </si>
  <si>
    <t>全年平均执法案件数不低于2件/人得满分，否则不得分</t>
  </si>
  <si>
    <t>执法合规率</t>
  </si>
  <si>
    <t>执法合规率100%得满分，否则不得分</t>
  </si>
  <si>
    <t>未收到群众投诉意见。</t>
  </si>
  <si>
    <t>按照国家文物局《文物建筑防火设计导则》：为20处县级文物保护单位及未定级文物保护单位进行电线线路改造、镀锌管穿管、配备消防灭火器、烟感报警器及消防安全培训。</t>
  </si>
  <si>
    <t>宣传活动、培训次数</t>
  </si>
  <si>
    <t>按《盈江县文化和旅游局文物安全项目实施方案》安全宣传及培训不低于4次/年得满分，每少一次扣10分。</t>
  </si>
  <si>
    <t>以群众投诉为依据，满意度不低于95%得满分，每少一个百分点扣4分，扣完为止。</t>
  </si>
  <si>
    <t>开展实地调查，做好文物数据和相关资料的采集和登记工作；及时整理、录入调查资料和信息数据，保证资料、信息和各项原始数据真实完整 ；建立本辖区不可移动文物资源目录 ，在政府网站向社会公开不可移动文物资源目录。</t>
  </si>
  <si>
    <t>实地调查完成率</t>
  </si>
  <si>
    <t>反映普查数据录入情况，实地调查完成率不低于95%得满分，否则不得分。</t>
  </si>
  <si>
    <t>普查数据完整度</t>
  </si>
  <si>
    <t>反映普查信息真实、有效、数据合理性，普查数据审核通过情况。普查数据完整度不低于90%得满分。</t>
  </si>
  <si>
    <t>不可移动文物资源增加率</t>
  </si>
  <si>
    <t>不可移动文物资源增加率不低于9%，新增不可移动文保单位不少于5处得满分，每少一处扣4分，扣完为止。</t>
  </si>
  <si>
    <t>反映群众反映问题情况，以群众投诉为依据，满意度不低于95%得满分，每少一个百分点扣4分，扣完为止。</t>
  </si>
  <si>
    <t>保障离退休党组织工作正常开展</t>
  </si>
  <si>
    <t>离退休党组织数</t>
  </si>
  <si>
    <t>离退休党组织数个数</t>
  </si>
  <si>
    <t>保障离退休党组织工作</t>
  </si>
  <si>
    <t>正常开展</t>
  </si>
  <si>
    <t>离退休党员干部满意度</t>
  </si>
  <si>
    <t>99</t>
  </si>
  <si>
    <t>按照第七次全国县级以上公共图书馆评估定级工作中的每年购置人均0.03册图书要求，以全县25万常住人口计算购买图书量，购买图书、电子文献、报纸杂志等，在综合阅览室、少儿阅览室、外借室、地方文献室、过刊库、图书分馆和图书服务点等按照平等、开放、共享的要求向社会公众提供以下免费服务：(一)文献信息查询、借阅;(二)阅览室、自习室等公共空间设施场地开放;(三)公益性讲座、阅读推广、培训、展览;(四)国家规定的其他免费服务项目。
根据老年人、残疾人等群体的特点，提供适合其需要的文献信息、无障碍设施设备和服务等。
在党建图书服务中心的基础上，在全县范围内挖掘适合的场所设置图书分馆和图书服务点，开展阅读指导、读书交流、演讲诵读、图书互换共享等活动，推广全民阅读。</t>
  </si>
  <si>
    <t>完成图书购置</t>
  </si>
  <si>
    <t>6300</t>
  </si>
  <si>
    <t>册</t>
  </si>
  <si>
    <t>完成图书购置数量不低于6300册得满分，否则不得分</t>
  </si>
  <si>
    <t>按照第七次全国县级以上公共图书馆评估定级工作中的每年购置人均0.03册图书要求，以全县25万常驻人口计算购买图书量，购买图书、电子文献、报纸杂志等，在综合阅览室、少儿阅览室、外借室、地方文献室、过刊库、图书分馆和图书服务点等按照平等、开放、共享的要求向社会公众提供以下免费服务：(一)文献信息查询、借阅;(二)阅览室、自习室等公共空间设施场地开放;(三)公益性讲座、阅读推广、培训、展览;(四)国家规定的其他免费服务项目。
根据老年人、残疾人等群体的特点，提供适合其需要的文献信息、无障碍设施设备和服务等。
在党建图书服务中心的基础上，在全县范围内挖掘适合的场所设置图书分馆和图书服务点，开展阅读指导、读书交流、演讲诵读、图书互换共享等活动，推广全民阅读。</t>
  </si>
  <si>
    <t>订购报纸种类数</t>
  </si>
  <si>
    <t>30</t>
  </si>
  <si>
    <t>类</t>
  </si>
  <si>
    <t>订购报纸种类数不低于30类得满分，否则不得分</t>
  </si>
  <si>
    <t>订购期刊种类数</t>
  </si>
  <si>
    <t>180</t>
  </si>
  <si>
    <t>全年订购期刊种类数不低于180类得满分，否则不得分。</t>
  </si>
  <si>
    <t>推动全民阅读效果</t>
  </si>
  <si>
    <t>显著</t>
  </si>
  <si>
    <t>提升</t>
  </si>
  <si>
    <t>推动全面阅读效果显著提升得满分，否则不得分。</t>
  </si>
  <si>
    <t>85</t>
  </si>
  <si>
    <t>通过问卷调查，群总满意度不低于85%得满分，否则不得分。</t>
  </si>
  <si>
    <t>预算06表</t>
  </si>
  <si>
    <t>政府性基金预算支出预算表</t>
  </si>
  <si>
    <t>单位名称：德宏傣族景颇族自治州残疾人联合会</t>
  </si>
  <si>
    <t>本年政府性基金预算支出</t>
  </si>
  <si>
    <t>合  计</t>
  </si>
  <si>
    <t>备注：盈江县文化和旅游局2025年无部门政府性基金预算支出预算，故公开空表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</si>
  <si>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</si>
  <si>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</si>
  <si>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</si>
  <si>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</si>
  <si>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</si>
  <si>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</si>
  <si>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</si>
  <si>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</si>
  <si>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</si>
  <si>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</si>
  <si>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</si>
  <si>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</si>
  <si>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备注：盈江县文化和旅游局</t>
    </r>
    <r>
      <rPr>
        <sz val="11"/>
        <color rgb="FF000000"/>
        <rFont val="Calibri"/>
        <charset val="134"/>
      </rPr>
      <t>2025</t>
    </r>
    <r>
      <rPr>
        <sz val="11"/>
        <color rgb="FF000000"/>
        <rFont val="宋体"/>
        <charset val="134"/>
      </rPr>
      <t>年无部门政府采购预算，故公开空表。</t>
    </r>
  </si>
  <si>
    <t>预算08表</t>
  </si>
  <si>
    <t>政府购买服务项目</t>
  </si>
  <si>
    <t>政府购买服务目录</t>
  </si>
  <si>
    <r>
      <rPr>
        <sz val="11"/>
        <color rgb="FF000000"/>
        <rFont val="宋体"/>
        <charset val="134"/>
      </rPr>
      <t>备注：盈江县文化和旅游局</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</si>
  <si>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</si>
  <si>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</si>
  <si>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</si>
  <si>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</si>
  <si>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</si>
  <si>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</si>
  <si>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</si>
  <si>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</si>
  <si>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</si>
  <si>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</si>
  <si>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</si>
  <si>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</si>
  <si>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</si>
  <si>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</si>
  <si>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</si>
  <si>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</si>
  <si>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</si>
  <si>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</si>
  <si>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</si>
  <si>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</si>
  <si>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</si>
  <si>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备注：盈江县文化和旅游局</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</si>
  <si>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</si>
  <si>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</si>
  <si>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</si>
  <si>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</si>
  <si>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</si>
  <si>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</si>
  <si>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</si>
  <si>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</si>
  <si>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</si>
  <si>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备注：盈江县文化和旅游局</t>
    </r>
    <r>
      <rPr>
        <sz val="11"/>
        <color rgb="FF000000"/>
        <rFont val="Calibri"/>
        <charset val="134"/>
      </rPr>
      <t>2025</t>
    </r>
    <r>
      <rPr>
        <sz val="11"/>
        <color rgb="FF000000"/>
        <rFont val="宋体"/>
        <charset val="134"/>
      </rPr>
      <t>年无新增资产配置，故公开空表。</t>
    </r>
  </si>
  <si>
    <t>预算11表</t>
  </si>
  <si>
    <t>2025年上级转移支付补助项目支出预算表</t>
  </si>
  <si>
    <t>上级补助</t>
  </si>
  <si>
    <t>备注：盈江县文化和旅游局2025年上级转移支付补助项目支出预算，故公开空表。</t>
  </si>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</sst>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color theme="1"/>
      <name val="宋体"/>
      <charset val="134"/>
      <scheme val="minor"/>
    </font>
    <font>
      <sz val="9"/>
      <color theme="1"/>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6"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176"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6"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6" fillId="0" borderId="0" applyFont="0" applyFill="0" applyBorder="0" applyAlignment="0" applyProtection="0">
      <alignment vertical="center"/>
    </xf>
    <xf numFmtId="177" fontId="1" fillId="0" borderId="7">
      <alignment horizontal="right" vertical="center"/>
    </xf>
    <xf numFmtId="0" fontId="27" fillId="0" borderId="0" applyNumberFormat="0" applyFill="0" applyBorder="0" applyAlignment="0" applyProtection="0">
      <alignment vertical="center"/>
    </xf>
    <xf numFmtId="0" fontId="6"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0" applyFont="1" applyFill="1" applyBorder="1" applyAlignment="1"/>
    <xf numFmtId="0" fontId="6" fillId="0" borderId="0" xfId="0" applyFont="1" applyFill="1" applyBorder="1" applyAlignment="1">
      <alignment horizontal="center" vertical="center"/>
    </xf>
    <xf numFmtId="49" fontId="2" fillId="0" borderId="0" xfId="0" applyNumberFormat="1"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178" fontId="7" fillId="0" borderId="7" xfId="0" applyNumberFormat="1" applyFont="1" applyFill="1" applyBorder="1" applyAlignment="1">
      <alignment horizontal="right" vertical="center"/>
    </xf>
    <xf numFmtId="0" fontId="2" fillId="0" borderId="2" xfId="0" applyFont="1" applyFill="1" applyBorder="1" applyAlignment="1" applyProtection="1">
      <alignment horizontal="center" vertical="center" wrapText="1"/>
      <protection locked="0"/>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protection locked="0"/>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7" xfId="0" applyFont="1" applyFill="1" applyBorder="1" applyAlignment="1" applyProtection="1">
      <alignment horizontal="center" vertical="center"/>
      <protection locked="0"/>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5" fillId="0" borderId="0" xfId="0"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5" fillId="0" borderId="7"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8"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0" xfId="0" applyBorder="1" applyAlignment="1"/>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3" fillId="0" borderId="0" xfId="53" applyFont="1" applyBorder="1">
      <alignment horizontal="left" vertical="center" wrapText="1"/>
    </xf>
    <xf numFmtId="49" fontId="14" fillId="0" borderId="0" xfId="53" applyFont="1" applyBorder="1" applyAlignment="1">
      <alignment horizontal="center" vertical="center" wrapText="1"/>
    </xf>
    <xf numFmtId="49" fontId="13" fillId="0" borderId="7" xfId="53" applyFont="1" applyAlignment="1">
      <alignment horizontal="center" vertical="center" wrapText="1"/>
    </xf>
    <xf numFmtId="49" fontId="13" fillId="0" borderId="7" xfId="53" applyFont="1">
      <alignment horizontal="left" vertical="center" wrapText="1"/>
    </xf>
    <xf numFmtId="49" fontId="13" fillId="0" borderId="0" xfId="53"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5" fillId="0" borderId="0" xfId="0" applyBorder="1">
      <alignment vertical="top"/>
    </xf>
    <xf numFmtId="0" fontId="14" fillId="0" borderId="0" xfId="0" applyFont="1" applyBorder="1" applyAlignment="1">
      <alignment horizontal="center" vertical="center"/>
    </xf>
    <xf numFmtId="0" fontId="15" fillId="0" borderId="7" xfId="0" applyBorder="1" applyAlignment="1">
      <alignment horizontal="center" vertical="center" wrapText="1"/>
    </xf>
    <xf numFmtId="0" fontId="15" fillId="0" borderId="0" xfId="0" applyBorder="1" applyAlignment="1">
      <alignment horizontal="right" vertical="center"/>
    </xf>
    <xf numFmtId="0" fontId="15"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6" fillId="0" borderId="0" xfId="0" applyFont="1" applyBorder="1" applyAlignment="1">
      <alignment horizontal="center" vertical="center" wrapText="1"/>
    </xf>
    <xf numFmtId="0" fontId="5" fillId="0" borderId="0" xfId="0" applyBorder="1" applyAlignment="1">
      <alignment horizontal="left"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17" fillId="0" borderId="7" xfId="0" applyNumberFormat="1" applyFont="1" applyBorder="1" applyAlignment="1">
      <alignment vertical="center"/>
    </xf>
    <xf numFmtId="4" fontId="17" fillId="0" borderId="2" xfId="0" applyNumberFormat="1" applyFont="1" applyBorder="1" applyAlignment="1">
      <alignment vertical="center"/>
    </xf>
    <xf numFmtId="49" fontId="14" fillId="0" borderId="0" xfId="0" applyNumberFormat="1" applyFont="1" applyBorder="1" applyAlignment="1">
      <alignment horizontal="center" vertical="center" wrapText="1"/>
    </xf>
    <xf numFmtId="49" fontId="15" fillId="0" borderId="0" xfId="0" applyNumberFormat="1" applyBorder="1" applyAlignment="1">
      <alignment horizontal="left" vertical="center" wrapText="1"/>
    </xf>
    <xf numFmtId="49" fontId="18" fillId="0" borderId="7" xfId="53" applyFont="1" applyAlignment="1">
      <alignment horizontal="center" vertical="center" wrapText="1"/>
    </xf>
    <xf numFmtId="49" fontId="18" fillId="0" borderId="7" xfId="53" applyFont="1">
      <alignment horizontal="left" vertical="center" wrapText="1"/>
    </xf>
    <xf numFmtId="178" fontId="18" fillId="0" borderId="7" xfId="54" applyFont="1">
      <alignment horizontal="right" vertical="center"/>
    </xf>
    <xf numFmtId="49" fontId="18" fillId="0" borderId="7" xfId="53" applyFont="1" applyAlignment="1">
      <alignment horizontal="left" vertical="center" wrapText="1" indent="1"/>
    </xf>
    <xf numFmtId="49" fontId="18" fillId="0" borderId="7" xfId="53" applyFont="1" applyAlignment="1">
      <alignment horizontal="left" vertical="center" wrapText="1" indent="2"/>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D1" sqref="D1"/>
    </sheetView>
  </sheetViews>
  <sheetFormatPr defaultColWidth="10.2857142857143" defaultRowHeight="15" customHeight="1" outlineLevelCol="3"/>
  <cols>
    <col min="1" max="4" width="33.2857142857143" customWidth="1"/>
  </cols>
  <sheetData>
    <row r="1" ht="18.75" customHeight="1" spans="1:4">
      <c r="A1" s="197"/>
      <c r="B1" s="197"/>
      <c r="C1" s="197"/>
      <c r="D1" s="198" t="s">
        <v>0</v>
      </c>
    </row>
    <row r="2" ht="42" customHeight="1" spans="1:4">
      <c r="A2" s="199" t="str">
        <f>"2025"&amp;"年部门财务收支预算总表"</f>
        <v>2025年部门财务收支预算总表</v>
      </c>
      <c r="B2" s="199"/>
      <c r="C2" s="199"/>
      <c r="D2" s="199"/>
    </row>
    <row r="3" ht="18.75" customHeight="1" spans="1:4">
      <c r="A3" s="155" t="str">
        <f>"单位名称："&amp;"盈江县文化和旅游局"</f>
        <v>单位名称：盈江县文化和旅游局</v>
      </c>
      <c r="B3" s="155"/>
      <c r="C3" s="156"/>
      <c r="D3" s="200" t="s">
        <v>1</v>
      </c>
    </row>
    <row r="4" ht="18.75" customHeight="1" spans="1:4">
      <c r="A4" s="156" t="s">
        <v>2</v>
      </c>
      <c r="B4" s="156"/>
      <c r="C4" s="156" t="s">
        <v>3</v>
      </c>
      <c r="D4" s="156"/>
    </row>
    <row r="5" ht="18.75" customHeight="1" spans="1:4">
      <c r="A5" s="156" t="s">
        <v>4</v>
      </c>
      <c r="B5" s="156" t="s">
        <v>5</v>
      </c>
      <c r="C5" s="156" t="s">
        <v>6</v>
      </c>
      <c r="D5" s="156" t="s">
        <v>5</v>
      </c>
    </row>
    <row r="6" ht="18.75" customHeight="1" spans="1:4">
      <c r="A6" s="155" t="s">
        <v>7</v>
      </c>
      <c r="B6" s="157">
        <v>12250612.94</v>
      </c>
      <c r="C6" s="155" t="str">
        <f>"一"&amp;"、"&amp;"一般公共服务支出"</f>
        <v>一、一般公共服务支出</v>
      </c>
      <c r="D6" s="157">
        <v>8400</v>
      </c>
    </row>
    <row r="7" ht="18.75" customHeight="1" spans="1:4">
      <c r="A7" s="155" t="s">
        <v>8</v>
      </c>
      <c r="B7" s="157"/>
      <c r="C7" s="155" t="str">
        <f>"二"&amp;"、"&amp;"文化旅游体育与传媒支出"</f>
        <v>二、文化旅游体育与传媒支出</v>
      </c>
      <c r="D7" s="157">
        <v>9822807.96</v>
      </c>
    </row>
    <row r="8" ht="18.75" customHeight="1" spans="1:4">
      <c r="A8" s="155" t="s">
        <v>9</v>
      </c>
      <c r="B8" s="157"/>
      <c r="C8" s="155" t="str">
        <f>"三"&amp;"、"&amp;"社会保障和就业支出"</f>
        <v>三、社会保障和就业支出</v>
      </c>
      <c r="D8" s="157">
        <v>1378545.6</v>
      </c>
    </row>
    <row r="9" ht="18.75" customHeight="1" spans="1:4">
      <c r="A9" s="155" t="s">
        <v>10</v>
      </c>
      <c r="B9" s="157"/>
      <c r="C9" s="155" t="str">
        <f>"四"&amp;"、"&amp;"卫生健康支出"</f>
        <v>四、卫生健康支出</v>
      </c>
      <c r="D9" s="157">
        <v>626649.38</v>
      </c>
    </row>
    <row r="10" ht="18.75" customHeight="1" spans="1:4">
      <c r="A10" s="155" t="s">
        <v>11</v>
      </c>
      <c r="B10" s="157">
        <v>400000</v>
      </c>
      <c r="C10" s="155" t="str">
        <f>"五"&amp;"、"&amp;"住房保障支出"</f>
        <v>五、住房保障支出</v>
      </c>
      <c r="D10" s="157">
        <v>814210</v>
      </c>
    </row>
    <row r="11" ht="18.75" customHeight="1" spans="1:4">
      <c r="A11" s="155" t="s">
        <v>12</v>
      </c>
      <c r="B11" s="157"/>
      <c r="C11" s="155"/>
      <c r="D11" s="157"/>
    </row>
    <row r="12" ht="18.75" customHeight="1" spans="1:4">
      <c r="A12" s="155" t="s">
        <v>13</v>
      </c>
      <c r="B12" s="157"/>
      <c r="C12" s="155"/>
      <c r="D12" s="157"/>
    </row>
    <row r="13" ht="18.75" customHeight="1" spans="1:4">
      <c r="A13" s="155" t="s">
        <v>14</v>
      </c>
      <c r="B13" s="157"/>
      <c r="C13" s="155"/>
      <c r="D13" s="157"/>
    </row>
    <row r="14" ht="18.75" customHeight="1" spans="1:4">
      <c r="A14" s="155" t="s">
        <v>15</v>
      </c>
      <c r="B14" s="157"/>
      <c r="C14" s="155"/>
      <c r="D14" s="157"/>
    </row>
    <row r="15" ht="18.75" customHeight="1" spans="1:4">
      <c r="A15" s="155" t="s">
        <v>16</v>
      </c>
      <c r="B15" s="157">
        <v>400000</v>
      </c>
      <c r="C15" s="155"/>
      <c r="D15" s="157"/>
    </row>
    <row r="16" ht="18.75" customHeight="1" spans="1:4">
      <c r="A16" s="155"/>
      <c r="B16" s="157"/>
      <c r="C16" s="155"/>
      <c r="D16" s="157"/>
    </row>
    <row r="17" ht="18.75" customHeight="1" spans="1:4">
      <c r="A17" s="155"/>
      <c r="B17" s="157"/>
      <c r="C17" s="155"/>
      <c r="D17" s="157"/>
    </row>
    <row r="18" ht="18.75" customHeight="1" spans="1:4">
      <c r="A18" s="155"/>
      <c r="B18" s="157"/>
      <c r="C18" s="155"/>
      <c r="D18" s="157"/>
    </row>
    <row r="19" ht="18.75" customHeight="1" spans="1:4">
      <c r="A19" s="155"/>
      <c r="B19" s="157"/>
      <c r="C19" s="155"/>
      <c r="D19" s="157"/>
    </row>
    <row r="20" ht="18.75" customHeight="1" spans="1:4">
      <c r="A20" s="155"/>
      <c r="B20" s="157"/>
      <c r="C20" s="155"/>
      <c r="D20" s="157"/>
    </row>
    <row r="21" ht="18.75" customHeight="1" spans="1:4">
      <c r="A21" s="155"/>
      <c r="B21" s="157"/>
      <c r="C21" s="155"/>
      <c r="D21" s="157"/>
    </row>
    <row r="22" ht="18.75" customHeight="1" spans="1:4">
      <c r="A22" s="155"/>
      <c r="B22" s="157"/>
      <c r="C22" s="155"/>
      <c r="D22" s="157"/>
    </row>
    <row r="23" ht="18.75" customHeight="1" spans="1:4">
      <c r="A23" s="155"/>
      <c r="B23" s="157"/>
      <c r="C23" s="155"/>
      <c r="D23" s="157"/>
    </row>
    <row r="24" ht="18.75" customHeight="1" spans="1:4">
      <c r="A24" s="155"/>
      <c r="B24" s="157"/>
      <c r="C24" s="155"/>
      <c r="D24" s="157"/>
    </row>
    <row r="25" ht="18.75" customHeight="1" spans="1:4">
      <c r="A25" s="155"/>
      <c r="B25" s="157"/>
      <c r="C25" s="155"/>
      <c r="D25" s="157"/>
    </row>
    <row r="26" ht="18.75" customHeight="1" spans="1:4">
      <c r="A26" s="155"/>
      <c r="B26" s="157"/>
      <c r="C26" s="155"/>
      <c r="D26" s="157"/>
    </row>
    <row r="27" ht="18.75" customHeight="1" spans="1:4">
      <c r="A27" s="155"/>
      <c r="B27" s="157"/>
      <c r="C27" s="155"/>
      <c r="D27" s="157"/>
    </row>
    <row r="28" ht="18.75" customHeight="1" spans="1:4">
      <c r="A28" s="155"/>
      <c r="B28" s="157"/>
      <c r="C28" s="155"/>
      <c r="D28" s="157"/>
    </row>
    <row r="29" ht="18.75" customHeight="1" spans="1:4">
      <c r="A29" s="155"/>
      <c r="B29" s="157"/>
      <c r="C29" s="155"/>
      <c r="D29" s="157"/>
    </row>
    <row r="30" ht="18.75" customHeight="1" spans="1:4">
      <c r="A30" s="155"/>
      <c r="B30" s="157"/>
      <c r="C30" s="155"/>
      <c r="D30" s="157"/>
    </row>
    <row r="31" ht="18.75" customHeight="1" spans="1:4">
      <c r="A31" s="155"/>
      <c r="B31" s="157"/>
      <c r="C31" s="155"/>
      <c r="D31" s="157"/>
    </row>
    <row r="32" ht="18.75" customHeight="1" spans="1:4">
      <c r="A32" s="155" t="s">
        <v>17</v>
      </c>
      <c r="B32" s="157">
        <v>12650612.94</v>
      </c>
      <c r="C32" s="155" t="s">
        <v>18</v>
      </c>
      <c r="D32" s="157">
        <v>12650612.94</v>
      </c>
    </row>
    <row r="33" ht="18.75" customHeight="1" spans="1:4">
      <c r="A33" s="155" t="s">
        <v>19</v>
      </c>
      <c r="B33" s="157"/>
      <c r="C33" s="155" t="s">
        <v>20</v>
      </c>
      <c r="D33" s="157"/>
    </row>
    <row r="34" ht="18.75" customHeight="1" spans="1:4">
      <c r="A34" s="155" t="s">
        <v>21</v>
      </c>
      <c r="B34" s="157"/>
      <c r="C34" s="155" t="s">
        <v>21</v>
      </c>
      <c r="D34" s="157"/>
    </row>
    <row r="35" ht="18.75" customHeight="1" spans="1:4">
      <c r="A35" s="155" t="s">
        <v>22</v>
      </c>
      <c r="B35" s="157"/>
      <c r="C35" s="155" t="s">
        <v>23</v>
      </c>
      <c r="D35" s="157"/>
    </row>
    <row r="36" ht="18.75" customHeight="1" spans="1:4">
      <c r="A36" s="155" t="s">
        <v>24</v>
      </c>
      <c r="B36" s="157">
        <v>12650612.94</v>
      </c>
      <c r="C36" s="155" t="s">
        <v>25</v>
      </c>
      <c r="D36" s="157">
        <v>12650612.94</v>
      </c>
    </row>
  </sheetData>
  <mergeCells count="4">
    <mergeCell ref="A2:D2"/>
    <mergeCell ref="A3:B3"/>
    <mergeCell ref="A4:B4"/>
    <mergeCell ref="C4:D4"/>
  </mergeCells>
  <pageMargins left="0.751388888888889" right="0.751388888888889" top="1" bottom="1" header="0.5" footer="0.5"/>
  <pageSetup paperSize="9" scale="97"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H7" sqref="H7"/>
    </sheetView>
  </sheetViews>
  <sheetFormatPr defaultColWidth="9.14285714285714" defaultRowHeight="14.25" customHeight="1" outlineLevelCol="5"/>
  <cols>
    <col min="1" max="6" width="24.3428571428571" customWidth="1"/>
  </cols>
  <sheetData>
    <row r="1" ht="12" customHeight="1" spans="1:6">
      <c r="A1" s="136">
        <v>1</v>
      </c>
      <c r="B1" s="137">
        <v>0</v>
      </c>
      <c r="C1" s="136">
        <v>1</v>
      </c>
      <c r="D1" s="114"/>
      <c r="E1" s="114"/>
      <c r="F1" s="135" t="s">
        <v>491</v>
      </c>
    </row>
    <row r="2" ht="26.25" customHeight="1" spans="1:6">
      <c r="A2" s="138" t="str">
        <f>"2025"&amp;"年部门政府性基金预算支出预算表"</f>
        <v>2025年部门政府性基金预算支出预算表</v>
      </c>
      <c r="B2" s="138" t="s">
        <v>492</v>
      </c>
      <c r="C2" s="139"/>
      <c r="D2" s="140"/>
      <c r="E2" s="140"/>
      <c r="F2" s="140"/>
    </row>
    <row r="3" ht="13.5" customHeight="1" spans="1:6">
      <c r="A3" s="141" t="str">
        <f>"单位名称："&amp;"盈江县文化和旅游局"</f>
        <v>单位名称：盈江县文化和旅游局</v>
      </c>
      <c r="B3" s="141" t="s">
        <v>493</v>
      </c>
      <c r="C3" s="142"/>
      <c r="D3" s="114"/>
      <c r="E3" s="114"/>
      <c r="F3" s="135" t="s">
        <v>1</v>
      </c>
    </row>
    <row r="4" ht="19.5" customHeight="1" spans="1:6">
      <c r="A4" s="80" t="s">
        <v>161</v>
      </c>
      <c r="B4" s="143" t="s">
        <v>48</v>
      </c>
      <c r="C4" s="80" t="s">
        <v>49</v>
      </c>
      <c r="D4" s="98" t="s">
        <v>494</v>
      </c>
      <c r="E4" s="98"/>
      <c r="F4" s="98"/>
    </row>
    <row r="5" ht="18.55" customHeight="1" spans="1:6">
      <c r="A5" s="80"/>
      <c r="B5" s="143"/>
      <c r="C5" s="80"/>
      <c r="D5" s="98" t="s">
        <v>30</v>
      </c>
      <c r="E5" s="98" t="s">
        <v>52</v>
      </c>
      <c r="F5" s="98" t="s">
        <v>53</v>
      </c>
    </row>
    <row r="6" ht="20.25" customHeight="1" spans="1:6">
      <c r="A6" s="80">
        <v>1</v>
      </c>
      <c r="B6" s="144" t="s">
        <v>60</v>
      </c>
      <c r="C6" s="144" t="s">
        <v>61</v>
      </c>
      <c r="D6" s="144" t="s">
        <v>62</v>
      </c>
      <c r="E6" s="144" t="s">
        <v>63</v>
      </c>
      <c r="F6" s="144" t="s">
        <v>64</v>
      </c>
    </row>
    <row r="7" ht="30" customHeight="1" spans="1:6">
      <c r="A7" s="97"/>
      <c r="B7" s="143"/>
      <c r="C7" s="97"/>
      <c r="D7" s="102"/>
      <c r="E7" s="145"/>
      <c r="F7" s="145"/>
    </row>
    <row r="8" ht="30" customHeight="1" spans="1:6">
      <c r="A8" s="22"/>
      <c r="B8" s="22"/>
      <c r="C8" s="22"/>
      <c r="D8" s="102"/>
      <c r="E8" s="145"/>
      <c r="F8" s="145"/>
    </row>
    <row r="9" ht="30" customHeight="1" spans="1:6">
      <c r="A9" s="20" t="s">
        <v>495</v>
      </c>
      <c r="B9" s="20" t="s">
        <v>495</v>
      </c>
      <c r="C9" s="20" t="s">
        <v>495</v>
      </c>
      <c r="D9" s="102"/>
      <c r="E9" s="145"/>
      <c r="F9" s="145"/>
    </row>
    <row r="10" customHeight="1" spans="1:1">
      <c r="A10" s="75" t="s">
        <v>496</v>
      </c>
    </row>
  </sheetData>
  <mergeCells count="7">
    <mergeCell ref="A2:F2"/>
    <mergeCell ref="A3:C3"/>
    <mergeCell ref="D4:F4"/>
    <mergeCell ref="A9:C9"/>
    <mergeCell ref="A4:A5"/>
    <mergeCell ref="B4:B5"/>
    <mergeCell ref="C4:C5"/>
  </mergeCells>
  <pageMargins left="0.75" right="0.75" top="1" bottom="1" header="0.5" footer="0.5"/>
  <pageSetup paperSize="9" scale="8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showZeros="0" workbookViewId="0">
      <selection activeCell="J5" sqref="J5:J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26"/>
      <c r="P1" s="126"/>
      <c r="Q1" s="58" t="s">
        <v>497</v>
      </c>
    </row>
    <row r="2" ht="27.75" customHeight="1" spans="1:17">
      <c r="A2" s="59" t="str">
        <f>"2025"&amp;"年部门政府采购预算表"</f>
        <v>2025年部门政府采购预算表</v>
      </c>
      <c r="B2" s="60"/>
      <c r="C2" s="60"/>
      <c r="D2" s="60"/>
      <c r="E2" s="60"/>
      <c r="F2" s="60"/>
      <c r="G2" s="60"/>
      <c r="H2" s="60"/>
      <c r="I2" s="60"/>
      <c r="J2" s="60"/>
      <c r="K2" s="127"/>
      <c r="L2" s="60"/>
      <c r="M2" s="60"/>
      <c r="N2" s="60"/>
      <c r="O2" s="127"/>
      <c r="P2" s="127"/>
      <c r="Q2" s="60"/>
    </row>
    <row r="3" ht="18.75" customHeight="1" spans="1:17">
      <c r="A3" s="61" t="str">
        <f>"单位名称："&amp;"盈江县文化和旅游局"</f>
        <v>单位名称：盈江县文化和旅游局</v>
      </c>
      <c r="B3" s="109"/>
      <c r="C3" s="109"/>
      <c r="D3" s="109"/>
      <c r="E3" s="109"/>
      <c r="F3" s="109"/>
      <c r="G3" s="109"/>
      <c r="H3" s="109"/>
      <c r="I3" s="109"/>
      <c r="J3" s="109"/>
      <c r="K3" s="1"/>
      <c r="L3" s="1"/>
      <c r="M3" s="1"/>
      <c r="N3" s="1"/>
      <c r="O3" s="128"/>
      <c r="P3" s="128"/>
      <c r="Q3" s="135" t="s">
        <v>27</v>
      </c>
    </row>
    <row r="4" ht="15.75" customHeight="1" spans="1:17">
      <c r="A4" s="11" t="s">
        <v>498</v>
      </c>
      <c r="B4" s="115" t="s">
        <v>499</v>
      </c>
      <c r="C4" s="115" t="s">
        <v>500</v>
      </c>
      <c r="D4" s="115" t="s">
        <v>501</v>
      </c>
      <c r="E4" s="115" t="s">
        <v>502</v>
      </c>
      <c r="F4" s="115" t="s">
        <v>503</v>
      </c>
      <c r="G4" s="65" t="s">
        <v>168</v>
      </c>
      <c r="H4" s="65"/>
      <c r="I4" s="65"/>
      <c r="J4" s="65"/>
      <c r="K4" s="129"/>
      <c r="L4" s="65"/>
      <c r="M4" s="65"/>
      <c r="N4" s="65"/>
      <c r="O4" s="93"/>
      <c r="P4" s="129"/>
      <c r="Q4" s="66"/>
    </row>
    <row r="5" ht="17.25" customHeight="1" spans="1:17">
      <c r="A5" s="16"/>
      <c r="B5" s="116"/>
      <c r="C5" s="116"/>
      <c r="D5" s="116"/>
      <c r="E5" s="116"/>
      <c r="F5" s="116"/>
      <c r="G5" s="116" t="s">
        <v>30</v>
      </c>
      <c r="H5" s="116" t="s">
        <v>34</v>
      </c>
      <c r="I5" s="116" t="s">
        <v>504</v>
      </c>
      <c r="J5" s="116" t="s">
        <v>505</v>
      </c>
      <c r="K5" s="130" t="s">
        <v>506</v>
      </c>
      <c r="L5" s="131" t="s">
        <v>507</v>
      </c>
      <c r="M5" s="131"/>
      <c r="N5" s="131"/>
      <c r="O5" s="132"/>
      <c r="P5" s="133"/>
      <c r="Q5" s="117"/>
    </row>
    <row r="6" ht="54" customHeight="1" spans="1:17">
      <c r="A6" s="18"/>
      <c r="B6" s="117"/>
      <c r="C6" s="117"/>
      <c r="D6" s="117"/>
      <c r="E6" s="117"/>
      <c r="F6" s="117"/>
      <c r="G6" s="117"/>
      <c r="H6" s="117" t="s">
        <v>33</v>
      </c>
      <c r="I6" s="117"/>
      <c r="J6" s="117"/>
      <c r="K6" s="134"/>
      <c r="L6" s="117" t="s">
        <v>33</v>
      </c>
      <c r="M6" s="117" t="s">
        <v>40</v>
      </c>
      <c r="N6" s="117" t="s">
        <v>508</v>
      </c>
      <c r="O6" s="97" t="s">
        <v>42</v>
      </c>
      <c r="P6" s="134" t="s">
        <v>43</v>
      </c>
      <c r="Q6" s="117" t="s">
        <v>44</v>
      </c>
    </row>
    <row r="7" ht="15" customHeight="1" spans="1:17">
      <c r="A7" s="94">
        <v>1</v>
      </c>
      <c r="B7" s="118">
        <v>2</v>
      </c>
      <c r="C7" s="118">
        <v>3</v>
      </c>
      <c r="D7" s="118">
        <v>4</v>
      </c>
      <c r="E7" s="118">
        <v>5</v>
      </c>
      <c r="F7" s="118">
        <v>6</v>
      </c>
      <c r="G7" s="119">
        <v>7</v>
      </c>
      <c r="H7" s="119">
        <v>8</v>
      </c>
      <c r="I7" s="119">
        <v>9</v>
      </c>
      <c r="J7" s="119">
        <v>10</v>
      </c>
      <c r="K7" s="119">
        <v>11</v>
      </c>
      <c r="L7" s="119">
        <v>12</v>
      </c>
      <c r="M7" s="119">
        <v>13</v>
      </c>
      <c r="N7" s="119">
        <v>14</v>
      </c>
      <c r="O7" s="119">
        <v>15</v>
      </c>
      <c r="P7" s="119">
        <v>16</v>
      </c>
      <c r="Q7" s="119">
        <v>17</v>
      </c>
    </row>
    <row r="8" ht="52.5" customHeight="1" spans="1:17">
      <c r="A8" s="120"/>
      <c r="B8" s="121"/>
      <c r="C8" s="121"/>
      <c r="D8" s="122"/>
      <c r="E8" s="123"/>
      <c r="F8" s="23"/>
      <c r="G8" s="23"/>
      <c r="H8" s="23"/>
      <c r="I8" s="23"/>
      <c r="J8" s="23"/>
      <c r="K8" s="23"/>
      <c r="L8" s="23"/>
      <c r="M8" s="23"/>
      <c r="N8" s="23"/>
      <c r="O8" s="23"/>
      <c r="P8" s="23"/>
      <c r="Q8" s="23"/>
    </row>
    <row r="9" ht="52.5" customHeight="1" spans="1:17">
      <c r="A9" s="120"/>
      <c r="B9" s="121"/>
      <c r="C9" s="121"/>
      <c r="D9" s="122"/>
      <c r="E9" s="123"/>
      <c r="F9" s="23"/>
      <c r="G9" s="23"/>
      <c r="H9" s="23"/>
      <c r="I9" s="23"/>
      <c r="J9" s="23"/>
      <c r="K9" s="23"/>
      <c r="L9" s="23"/>
      <c r="M9" s="23"/>
      <c r="N9" s="23"/>
      <c r="O9" s="23"/>
      <c r="P9" s="23"/>
      <c r="Q9" s="23"/>
    </row>
    <row r="10" ht="30" customHeight="1" spans="1:17">
      <c r="A10" s="124" t="s">
        <v>495</v>
      </c>
      <c r="B10" s="125"/>
      <c r="C10" s="125"/>
      <c r="D10" s="125"/>
      <c r="E10" s="123"/>
      <c r="F10" s="23"/>
      <c r="G10" s="23"/>
      <c r="H10" s="23"/>
      <c r="I10" s="23"/>
      <c r="J10" s="23"/>
      <c r="K10" s="23"/>
      <c r="L10" s="23"/>
      <c r="M10" s="23"/>
      <c r="N10" s="23"/>
      <c r="O10" s="23"/>
      <c r="P10" s="23"/>
      <c r="Q10" s="23"/>
    </row>
    <row r="11" customHeight="1" spans="1:1">
      <c r="A11" s="75" t="s">
        <v>509</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108"/>
      <c r="I1" s="1"/>
      <c r="J1" s="1"/>
      <c r="K1" s="108"/>
      <c r="L1" s="1"/>
      <c r="M1" s="113"/>
      <c r="N1" s="113" t="s">
        <v>510</v>
      </c>
    </row>
    <row r="2" ht="36" customHeight="1" spans="1:14">
      <c r="A2" s="60" t="str">
        <f>"2025"&amp;"年部门政府购买服务预算表"</f>
        <v>2025年部门政府购买服务预算表</v>
      </c>
      <c r="B2" s="60"/>
      <c r="C2" s="60"/>
      <c r="D2" s="60"/>
      <c r="E2" s="60"/>
      <c r="F2" s="60"/>
      <c r="G2" s="60"/>
      <c r="H2" s="60"/>
      <c r="I2" s="60"/>
      <c r="J2" s="60"/>
      <c r="K2" s="60"/>
      <c r="L2" s="60"/>
      <c r="M2" s="60"/>
      <c r="N2" s="60"/>
    </row>
    <row r="3" ht="21.75" customHeight="1" spans="1:14">
      <c r="A3" s="62" t="str">
        <f>"单位名称："&amp;"盈江县文化和旅游局"</f>
        <v>单位名称：盈江县文化和旅游局</v>
      </c>
      <c r="B3" s="109"/>
      <c r="C3" s="109"/>
      <c r="D3" s="109"/>
      <c r="E3" s="109"/>
      <c r="F3" s="109"/>
      <c r="G3" s="109"/>
      <c r="H3" s="108"/>
      <c r="I3" s="1"/>
      <c r="J3" s="1"/>
      <c r="K3" s="108"/>
      <c r="L3" s="1"/>
      <c r="M3" s="114"/>
      <c r="N3" s="58" t="s">
        <v>27</v>
      </c>
    </row>
    <row r="4" ht="15.75" customHeight="1" spans="1:14">
      <c r="A4" s="11" t="s">
        <v>498</v>
      </c>
      <c r="B4" s="11" t="s">
        <v>511</v>
      </c>
      <c r="C4" s="11" t="s">
        <v>512</v>
      </c>
      <c r="D4" s="12" t="s">
        <v>168</v>
      </c>
      <c r="E4" s="13"/>
      <c r="F4" s="13"/>
      <c r="G4" s="13"/>
      <c r="H4" s="13"/>
      <c r="I4" s="13"/>
      <c r="J4" s="13"/>
      <c r="K4" s="13"/>
      <c r="L4" s="13"/>
      <c r="M4" s="13"/>
      <c r="N4" s="14"/>
    </row>
    <row r="5" ht="17.25" customHeight="1" spans="1:14">
      <c r="A5" s="16"/>
      <c r="B5" s="16"/>
      <c r="C5" s="16"/>
      <c r="D5" s="95" t="s">
        <v>30</v>
      </c>
      <c r="E5" s="11" t="s">
        <v>34</v>
      </c>
      <c r="F5" s="11" t="s">
        <v>504</v>
      </c>
      <c r="G5" s="11" t="s">
        <v>505</v>
      </c>
      <c r="H5" s="11" t="s">
        <v>506</v>
      </c>
      <c r="I5" s="12" t="s">
        <v>507</v>
      </c>
      <c r="J5" s="13"/>
      <c r="K5" s="13"/>
      <c r="L5" s="13"/>
      <c r="M5" s="13"/>
      <c r="N5" s="14"/>
    </row>
    <row r="6" ht="40.5" customHeight="1" spans="1:14">
      <c r="A6" s="18"/>
      <c r="B6" s="18"/>
      <c r="C6" s="18"/>
      <c r="D6" s="94"/>
      <c r="E6" s="16" t="s">
        <v>33</v>
      </c>
      <c r="F6" s="18"/>
      <c r="G6" s="18"/>
      <c r="H6" s="94"/>
      <c r="I6" s="16" t="s">
        <v>33</v>
      </c>
      <c r="J6" s="16" t="s">
        <v>40</v>
      </c>
      <c r="K6" s="16" t="s">
        <v>41</v>
      </c>
      <c r="L6" s="16" t="s">
        <v>42</v>
      </c>
      <c r="M6" s="16" t="s">
        <v>43</v>
      </c>
      <c r="N6" s="16" t="s">
        <v>44</v>
      </c>
    </row>
    <row r="7" ht="15" customHeight="1" spans="1:14">
      <c r="A7" s="98">
        <v>1</v>
      </c>
      <c r="B7" s="98">
        <v>2</v>
      </c>
      <c r="C7" s="98">
        <v>3</v>
      </c>
      <c r="D7" s="98">
        <v>7</v>
      </c>
      <c r="E7" s="98">
        <v>8</v>
      </c>
      <c r="F7" s="98">
        <v>9</v>
      </c>
      <c r="G7" s="98">
        <v>10</v>
      </c>
      <c r="H7" s="98">
        <v>11</v>
      </c>
      <c r="I7" s="98">
        <v>12</v>
      </c>
      <c r="J7" s="98">
        <v>13</v>
      </c>
      <c r="K7" s="98">
        <v>14</v>
      </c>
      <c r="L7" s="98">
        <v>15</v>
      </c>
      <c r="M7" s="98">
        <v>16</v>
      </c>
      <c r="N7" s="98">
        <v>17</v>
      </c>
    </row>
    <row r="8" ht="52.5" customHeight="1" spans="1:14">
      <c r="A8" s="110"/>
      <c r="B8" s="110"/>
      <c r="C8" s="110"/>
      <c r="D8" s="23"/>
      <c r="E8" s="23"/>
      <c r="F8" s="23"/>
      <c r="G8" s="23"/>
      <c r="H8" s="23"/>
      <c r="I8" s="23"/>
      <c r="J8" s="23"/>
      <c r="K8" s="23"/>
      <c r="L8" s="23"/>
      <c r="M8" s="23"/>
      <c r="N8" s="23"/>
    </row>
    <row r="9" ht="52.5" customHeight="1" spans="1:14">
      <c r="A9" s="111"/>
      <c r="B9" s="111"/>
      <c r="C9" s="111"/>
      <c r="D9" s="23"/>
      <c r="E9" s="23"/>
      <c r="F9" s="23"/>
      <c r="G9" s="23"/>
      <c r="H9" s="23"/>
      <c r="I9" s="23"/>
      <c r="J9" s="23"/>
      <c r="K9" s="23"/>
      <c r="L9" s="23"/>
      <c r="M9" s="23"/>
      <c r="N9" s="23"/>
    </row>
    <row r="10" ht="30" customHeight="1" spans="1:14">
      <c r="A10" s="12" t="s">
        <v>30</v>
      </c>
      <c r="B10" s="112"/>
      <c r="C10" s="112"/>
      <c r="D10" s="23"/>
      <c r="E10" s="23"/>
      <c r="F10" s="23"/>
      <c r="G10" s="23"/>
      <c r="H10" s="23"/>
      <c r="I10" s="23"/>
      <c r="J10" s="23"/>
      <c r="K10" s="23"/>
      <c r="L10" s="23"/>
      <c r="M10" s="23"/>
      <c r="N10" s="23"/>
    </row>
    <row r="11" customHeight="1" spans="1:1">
      <c r="A11" s="75" t="s">
        <v>513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F18" sqref="F18"/>
    </sheetView>
  </sheetViews>
  <sheetFormatPr defaultColWidth="9.14285714285714" defaultRowHeight="14.25" customHeight="1"/>
  <cols>
    <col min="1" max="1" width="24.4761904761905" customWidth="1"/>
    <col min="2" max="20" width="5.77142857142857" customWidth="1"/>
  </cols>
  <sheetData>
    <row r="1" ht="13.5" customHeight="1" spans="1:20">
      <c r="A1" s="85"/>
      <c r="B1" s="85"/>
      <c r="C1" s="85"/>
      <c r="D1" s="86"/>
      <c r="E1" s="86"/>
      <c r="F1" s="86"/>
      <c r="G1" s="86"/>
      <c r="H1" s="86"/>
      <c r="I1" s="86"/>
      <c r="J1" s="86"/>
      <c r="K1" s="86"/>
      <c r="L1" s="86"/>
      <c r="M1" s="86"/>
      <c r="N1" s="86"/>
      <c r="O1" s="86"/>
      <c r="P1" s="86"/>
      <c r="Q1" s="86"/>
      <c r="R1" s="86"/>
      <c r="S1" s="86"/>
      <c r="T1" s="105" t="s">
        <v>514</v>
      </c>
    </row>
    <row r="2" ht="27.75" customHeight="1" spans="1:20">
      <c r="A2" s="87" t="str">
        <f>"2025"&amp;"年县对下转移支付预算表"</f>
        <v>2025年县对下转移支付预算表</v>
      </c>
      <c r="B2" s="5"/>
      <c r="C2" s="5"/>
      <c r="D2" s="77"/>
      <c r="E2" s="77"/>
      <c r="F2" s="77"/>
      <c r="G2" s="77"/>
      <c r="H2" s="77"/>
      <c r="I2" s="77"/>
      <c r="J2" s="77"/>
      <c r="K2" s="77"/>
      <c r="L2" s="77"/>
      <c r="M2" s="77"/>
      <c r="N2" s="77"/>
      <c r="O2" s="77"/>
      <c r="P2" s="77"/>
      <c r="Q2" s="77"/>
      <c r="R2" s="77"/>
      <c r="S2" s="77"/>
      <c r="T2" s="5"/>
    </row>
    <row r="3" customHeight="1" spans="1:20">
      <c r="A3" s="88" t="s">
        <v>1</v>
      </c>
      <c r="B3" s="89"/>
      <c r="C3" s="89"/>
      <c r="D3" s="9"/>
      <c r="E3" s="9"/>
      <c r="F3" s="9"/>
      <c r="G3" s="9"/>
      <c r="H3" s="9"/>
      <c r="I3" s="9"/>
      <c r="J3" s="9"/>
      <c r="K3" s="9"/>
      <c r="L3" s="9"/>
      <c r="M3" s="9"/>
      <c r="N3" s="9"/>
      <c r="O3" s="9"/>
      <c r="P3" s="9"/>
      <c r="Q3" s="9"/>
      <c r="R3" s="9"/>
      <c r="S3" s="9"/>
      <c r="T3" s="106"/>
    </row>
    <row r="4" ht="18" customHeight="1" spans="1:20">
      <c r="A4" s="90" t="str">
        <f>"单位名称："&amp;"盈江县文化和旅游局"</f>
        <v>单位名称：盈江县文化和旅游局</v>
      </c>
      <c r="B4" s="91"/>
      <c r="C4" s="91"/>
      <c r="D4" s="9"/>
      <c r="E4" s="9"/>
      <c r="F4" s="9"/>
      <c r="G4" s="9"/>
      <c r="H4" s="9"/>
      <c r="I4" s="9"/>
      <c r="J4" s="9"/>
      <c r="K4" s="9"/>
      <c r="L4" s="9"/>
      <c r="M4" s="9"/>
      <c r="N4" s="9"/>
      <c r="O4" s="9"/>
      <c r="P4" s="9"/>
      <c r="Q4" s="9"/>
      <c r="R4" s="9"/>
      <c r="S4" s="9"/>
      <c r="T4" s="107"/>
    </row>
    <row r="5" ht="19.5" customHeight="1" spans="1:20">
      <c r="A5" s="92" t="s">
        <v>515</v>
      </c>
      <c r="B5" s="12" t="s">
        <v>168</v>
      </c>
      <c r="C5" s="13"/>
      <c r="D5" s="93"/>
      <c r="E5" s="80" t="s">
        <v>516</v>
      </c>
      <c r="F5" s="80"/>
      <c r="G5" s="80"/>
      <c r="H5" s="80"/>
      <c r="I5" s="80"/>
      <c r="J5" s="80"/>
      <c r="K5" s="80"/>
      <c r="L5" s="80"/>
      <c r="M5" s="80"/>
      <c r="N5" s="80"/>
      <c r="O5" s="80"/>
      <c r="P5" s="80"/>
      <c r="Q5" s="80"/>
      <c r="R5" s="80"/>
      <c r="S5" s="80"/>
      <c r="T5" s="98"/>
    </row>
    <row r="6" ht="61.3" customHeight="1" spans="1:20">
      <c r="A6" s="94"/>
      <c r="B6" s="95" t="s">
        <v>30</v>
      </c>
      <c r="C6" s="11" t="s">
        <v>34</v>
      </c>
      <c r="D6" s="96" t="s">
        <v>517</v>
      </c>
      <c r="E6" s="97" t="s">
        <v>518</v>
      </c>
      <c r="F6" s="97" t="s">
        <v>519</v>
      </c>
      <c r="G6" s="97" t="s">
        <v>520</v>
      </c>
      <c r="H6" s="97" t="s">
        <v>521</v>
      </c>
      <c r="I6" s="97" t="s">
        <v>522</v>
      </c>
      <c r="J6" s="97" t="s">
        <v>523</v>
      </c>
      <c r="K6" s="97" t="s">
        <v>524</v>
      </c>
      <c r="L6" s="97" t="s">
        <v>525</v>
      </c>
      <c r="M6" s="97" t="s">
        <v>526</v>
      </c>
      <c r="N6" s="97" t="s">
        <v>527</v>
      </c>
      <c r="O6" s="97" t="s">
        <v>528</v>
      </c>
      <c r="P6" s="97" t="s">
        <v>529</v>
      </c>
      <c r="Q6" s="97" t="s">
        <v>530</v>
      </c>
      <c r="R6" s="97" t="s">
        <v>531</v>
      </c>
      <c r="S6" s="97" t="s">
        <v>532</v>
      </c>
      <c r="T6" s="67" t="s">
        <v>533</v>
      </c>
    </row>
    <row r="7" ht="19.5" customHeight="1" spans="1:20">
      <c r="A7" s="98">
        <v>1</v>
      </c>
      <c r="B7" s="98">
        <v>2</v>
      </c>
      <c r="C7" s="99">
        <v>3</v>
      </c>
      <c r="D7" s="100">
        <v>4</v>
      </c>
      <c r="E7" s="99">
        <v>5</v>
      </c>
      <c r="F7" s="101">
        <v>6</v>
      </c>
      <c r="G7" s="99">
        <v>7</v>
      </c>
      <c r="H7" s="101">
        <v>8</v>
      </c>
      <c r="I7" s="99">
        <v>9</v>
      </c>
      <c r="J7" s="101">
        <v>10</v>
      </c>
      <c r="K7" s="99">
        <v>11</v>
      </c>
      <c r="L7" s="101">
        <v>12</v>
      </c>
      <c r="M7" s="99">
        <v>13</v>
      </c>
      <c r="N7" s="101">
        <v>14</v>
      </c>
      <c r="O7" s="99">
        <v>15</v>
      </c>
      <c r="P7" s="101">
        <v>16</v>
      </c>
      <c r="Q7" s="99">
        <v>17</v>
      </c>
      <c r="R7" s="101">
        <v>18</v>
      </c>
      <c r="S7" s="99">
        <v>19</v>
      </c>
      <c r="T7" s="99">
        <v>20</v>
      </c>
    </row>
    <row r="8" ht="19.5" customHeight="1" spans="1:20">
      <c r="A8" s="81" t="s">
        <v>534</v>
      </c>
      <c r="B8" s="102"/>
      <c r="C8" s="102"/>
      <c r="D8" s="103"/>
      <c r="E8" s="74"/>
      <c r="F8" s="74"/>
      <c r="G8" s="74"/>
      <c r="H8" s="74"/>
      <c r="I8" s="74"/>
      <c r="J8" s="74"/>
      <c r="K8" s="74"/>
      <c r="L8" s="74"/>
      <c r="M8" s="74"/>
      <c r="N8" s="74"/>
      <c r="O8" s="74"/>
      <c r="P8" s="74"/>
      <c r="Q8" s="74"/>
      <c r="R8" s="74"/>
      <c r="S8" s="74"/>
      <c r="T8" s="74"/>
    </row>
    <row r="9" ht="19.5" customHeight="1" spans="1:20">
      <c r="A9" s="24"/>
      <c r="B9" s="102"/>
      <c r="C9" s="102"/>
      <c r="D9" s="103"/>
      <c r="E9" s="104"/>
      <c r="F9" s="104"/>
      <c r="G9" s="104"/>
      <c r="H9" s="104"/>
      <c r="I9" s="104"/>
      <c r="J9" s="104"/>
      <c r="K9" s="104"/>
      <c r="L9" s="104"/>
      <c r="M9" s="104"/>
      <c r="N9" s="104"/>
      <c r="O9" s="104"/>
      <c r="P9" s="104"/>
      <c r="Q9" s="104"/>
      <c r="R9" s="104"/>
      <c r="S9" s="104"/>
      <c r="T9" s="24"/>
    </row>
    <row r="10" ht="19.5" customHeight="1" spans="1:20">
      <c r="A10" s="71" t="s">
        <v>30</v>
      </c>
      <c r="B10" s="102"/>
      <c r="C10" s="102"/>
      <c r="D10" s="103"/>
      <c r="E10" s="74"/>
      <c r="F10" s="74"/>
      <c r="G10" s="74"/>
      <c r="H10" s="74"/>
      <c r="I10" s="74"/>
      <c r="J10" s="74"/>
      <c r="K10" s="74"/>
      <c r="L10" s="74"/>
      <c r="M10" s="74"/>
      <c r="N10" s="74"/>
      <c r="O10" s="74"/>
      <c r="P10" s="74"/>
      <c r="Q10" s="74"/>
      <c r="R10" s="74"/>
      <c r="S10" s="74"/>
      <c r="T10" s="74"/>
    </row>
    <row r="11" customHeight="1" spans="1:1">
      <c r="A11" s="75" t="s">
        <v>535</v>
      </c>
    </row>
  </sheetData>
  <mergeCells count="6">
    <mergeCell ref="A2:T2"/>
    <mergeCell ref="A3:T3"/>
    <mergeCell ref="A4:T4"/>
    <mergeCell ref="B5:D5"/>
    <mergeCell ref="E5:T5"/>
    <mergeCell ref="A5:A6"/>
  </mergeCells>
  <pageMargins left="0.75" right="0.75" top="1" bottom="1"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G11" sqref="G11"/>
    </sheetView>
  </sheetViews>
  <sheetFormatPr defaultColWidth="9.14285714285714" defaultRowHeight="12" customHeight="1" outlineLevelRow="7"/>
  <cols>
    <col min="1" max="10" width="13.2" customWidth="1"/>
  </cols>
  <sheetData>
    <row r="1" customHeight="1" spans="10:10">
      <c r="J1" s="84" t="s">
        <v>536</v>
      </c>
    </row>
    <row r="2" ht="28.5" customHeight="1" spans="1:10">
      <c r="A2" s="76" t="str">
        <f>"2025"&amp;"年县对下转移支付绩效目标表"</f>
        <v>2025年县对下转移支付绩效目标表</v>
      </c>
      <c r="B2" s="5"/>
      <c r="C2" s="5"/>
      <c r="D2" s="5"/>
      <c r="E2" s="5"/>
      <c r="F2" s="77"/>
      <c r="G2" s="5"/>
      <c r="H2" s="77"/>
      <c r="I2" s="77"/>
      <c r="J2" s="5"/>
    </row>
    <row r="3" ht="17.25" customHeight="1" spans="1:8">
      <c r="A3" s="6" t="str">
        <f>"单位名称："&amp;"盈江县文化和旅游局"</f>
        <v>单位名称：盈江县文化和旅游局</v>
      </c>
      <c r="B3" s="78"/>
      <c r="C3" s="78"/>
      <c r="D3" s="78"/>
      <c r="E3" s="78"/>
      <c r="F3" s="79"/>
      <c r="G3" s="78"/>
      <c r="H3" s="79"/>
    </row>
    <row r="4" ht="44.25" customHeight="1" spans="1:10">
      <c r="A4" s="67" t="s">
        <v>311</v>
      </c>
      <c r="B4" s="67" t="s">
        <v>312</v>
      </c>
      <c r="C4" s="67" t="s">
        <v>313</v>
      </c>
      <c r="D4" s="67" t="s">
        <v>314</v>
      </c>
      <c r="E4" s="67" t="s">
        <v>315</v>
      </c>
      <c r="F4" s="80" t="s">
        <v>316</v>
      </c>
      <c r="G4" s="67" t="s">
        <v>317</v>
      </c>
      <c r="H4" s="80" t="s">
        <v>318</v>
      </c>
      <c r="I4" s="80" t="s">
        <v>319</v>
      </c>
      <c r="J4" s="67" t="s">
        <v>320</v>
      </c>
    </row>
    <row r="5" ht="14.25" customHeight="1" spans="1:10">
      <c r="A5" s="67">
        <v>1</v>
      </c>
      <c r="B5" s="67">
        <v>2</v>
      </c>
      <c r="C5" s="67">
        <v>3</v>
      </c>
      <c r="D5" s="67">
        <v>4</v>
      </c>
      <c r="E5" s="67">
        <v>5</v>
      </c>
      <c r="F5" s="80">
        <v>6</v>
      </c>
      <c r="G5" s="67">
        <v>7</v>
      </c>
      <c r="H5" s="80">
        <v>8</v>
      </c>
      <c r="I5" s="80">
        <v>9</v>
      </c>
      <c r="J5" s="67">
        <v>10</v>
      </c>
    </row>
    <row r="6" ht="32.7" customHeight="1" spans="1:10">
      <c r="A6" s="81"/>
      <c r="B6" s="68"/>
      <c r="C6" s="68"/>
      <c r="D6" s="68"/>
      <c r="E6" s="82"/>
      <c r="F6" s="83"/>
      <c r="G6" s="82"/>
      <c r="H6" s="83"/>
      <c r="I6" s="83"/>
      <c r="J6" s="82"/>
    </row>
    <row r="7" ht="32.7" customHeight="1" spans="1:10">
      <c r="A7" s="81"/>
      <c r="B7" s="22" t="s">
        <v>534</v>
      </c>
      <c r="C7" s="22" t="s">
        <v>534</v>
      </c>
      <c r="D7" s="22" t="s">
        <v>534</v>
      </c>
      <c r="E7" s="81" t="s">
        <v>534</v>
      </c>
      <c r="F7" s="22" t="s">
        <v>534</v>
      </c>
      <c r="G7" s="81" t="s">
        <v>534</v>
      </c>
      <c r="H7" s="22" t="s">
        <v>534</v>
      </c>
      <c r="I7" s="22" t="s">
        <v>534</v>
      </c>
      <c r="J7" s="81" t="s">
        <v>534</v>
      </c>
    </row>
    <row r="8" customHeight="1" spans="1:1">
      <c r="A8" s="75" t="s">
        <v>535</v>
      </c>
    </row>
  </sheetData>
  <mergeCells count="2">
    <mergeCell ref="A2:J2"/>
    <mergeCell ref="A3:H3"/>
  </mergeCells>
  <pageMargins left="0.75" right="0.75" top="1" bottom="1" header="0.5" footer="0.5"/>
  <pageSetup paperSize="9" scale="98"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F15" sqref="F15"/>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58" t="s">
        <v>537</v>
      </c>
    </row>
    <row r="2" ht="28.5" customHeight="1" spans="1:8">
      <c r="A2" s="59" t="str">
        <f>"2025"&amp;"年新增资产配置表"</f>
        <v>2025年新增资产配置表</v>
      </c>
      <c r="B2" s="60"/>
      <c r="C2" s="60"/>
      <c r="D2" s="60"/>
      <c r="E2" s="60"/>
      <c r="F2" s="60"/>
      <c r="G2" s="60"/>
      <c r="H2" s="60"/>
    </row>
    <row r="3" ht="13.5" customHeight="1" spans="1:8">
      <c r="A3" s="61" t="str">
        <f>"单位名称："&amp;"盈江县文化和旅游局"</f>
        <v>单位名称：盈江县文化和旅游局</v>
      </c>
      <c r="B3" s="62"/>
      <c r="C3" s="63"/>
      <c r="D3" s="1"/>
      <c r="E3" s="1"/>
      <c r="F3" s="1"/>
      <c r="G3" s="1"/>
      <c r="H3" s="1"/>
    </row>
    <row r="4" ht="18" customHeight="1" spans="1:8">
      <c r="A4" s="11" t="s">
        <v>161</v>
      </c>
      <c r="B4" s="11" t="s">
        <v>538</v>
      </c>
      <c r="C4" s="11" t="s">
        <v>539</v>
      </c>
      <c r="D4" s="11" t="s">
        <v>540</v>
      </c>
      <c r="E4" s="11" t="s">
        <v>541</v>
      </c>
      <c r="F4" s="64" t="s">
        <v>542</v>
      </c>
      <c r="G4" s="65"/>
      <c r="H4" s="66"/>
    </row>
    <row r="5" ht="18" customHeight="1" spans="1:8">
      <c r="A5" s="18"/>
      <c r="B5" s="18"/>
      <c r="C5" s="18"/>
      <c r="D5" s="18"/>
      <c r="E5" s="18"/>
      <c r="F5" s="67" t="s">
        <v>502</v>
      </c>
      <c r="G5" s="67" t="s">
        <v>543</v>
      </c>
      <c r="H5" s="67" t="s">
        <v>544</v>
      </c>
    </row>
    <row r="6" ht="21" customHeight="1" spans="1:8">
      <c r="A6" s="67">
        <v>1</v>
      </c>
      <c r="B6" s="67">
        <v>2</v>
      </c>
      <c r="C6" s="67">
        <v>3</v>
      </c>
      <c r="D6" s="67">
        <v>4</v>
      </c>
      <c r="E6" s="67">
        <v>5</v>
      </c>
      <c r="F6" s="67">
        <v>6</v>
      </c>
      <c r="G6" s="67">
        <v>7</v>
      </c>
      <c r="H6" s="67">
        <v>8</v>
      </c>
    </row>
    <row r="7" ht="33" customHeight="1" spans="1:8">
      <c r="A7" s="68"/>
      <c r="B7" s="68"/>
      <c r="C7" s="68"/>
      <c r="D7" s="68"/>
      <c r="E7" s="68"/>
      <c r="F7" s="69"/>
      <c r="G7" s="70"/>
      <c r="H7" s="70"/>
    </row>
    <row r="8" ht="24" customHeight="1" spans="1:8">
      <c r="A8" s="71" t="s">
        <v>30</v>
      </c>
      <c r="B8" s="72"/>
      <c r="C8" s="72"/>
      <c r="D8" s="72"/>
      <c r="E8" s="72"/>
      <c r="F8" s="73"/>
      <c r="G8" s="74"/>
      <c r="H8" s="74"/>
    </row>
    <row r="9" customHeight="1" spans="1:1">
      <c r="A9" s="75" t="s">
        <v>545</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9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G20" sqref="G20"/>
    </sheetView>
  </sheetViews>
  <sheetFormatPr defaultColWidth="10.447619047619" defaultRowHeight="14.25" customHeight="1"/>
  <cols>
    <col min="1" max="1" width="18.647619047619" style="29" customWidth="1"/>
    <col min="2" max="2" width="33.1714285714286" style="29" customWidth="1"/>
    <col min="3" max="3" width="27.2571428571429" style="29" customWidth="1"/>
    <col min="4" max="7" width="22.4" style="29" customWidth="1"/>
    <col min="8" max="8" width="17.6285714285714" style="29" customWidth="1"/>
    <col min="9" max="11" width="22.4" style="29" customWidth="1"/>
    <col min="12" max="16384" width="10.447619047619" style="29"/>
  </cols>
  <sheetData>
    <row r="1" s="29" customFormat="1" customHeight="1" spans="1:11">
      <c r="A1" s="30"/>
      <c r="B1" s="30"/>
      <c r="C1" s="30"/>
      <c r="D1" s="30"/>
      <c r="E1" s="30"/>
      <c r="F1" s="30"/>
      <c r="G1" s="30"/>
      <c r="H1" s="30"/>
      <c r="I1" s="30"/>
      <c r="J1" s="30"/>
      <c r="K1" s="30"/>
    </row>
    <row r="2" s="29" customFormat="1" ht="13.5" customHeight="1" spans="4:11">
      <c r="D2" s="31"/>
      <c r="E2" s="31"/>
      <c r="F2" s="31"/>
      <c r="G2" s="31"/>
      <c r="K2" s="52" t="s">
        <v>546</v>
      </c>
    </row>
    <row r="3" s="29" customFormat="1" ht="27.75" customHeight="1" spans="1:11">
      <c r="A3" s="32" t="s">
        <v>547</v>
      </c>
      <c r="B3" s="32"/>
      <c r="C3" s="32"/>
      <c r="D3" s="32"/>
      <c r="E3" s="32"/>
      <c r="F3" s="32"/>
      <c r="G3" s="32"/>
      <c r="H3" s="32"/>
      <c r="I3" s="32"/>
      <c r="J3" s="32"/>
      <c r="K3" s="32"/>
    </row>
    <row r="4" s="29" customFormat="1" ht="13.5" customHeight="1" spans="1:11">
      <c r="A4" s="33" t="str">
        <f>"单位名称："&amp;""</f>
        <v>单位名称：</v>
      </c>
      <c r="B4" s="34"/>
      <c r="C4" s="34"/>
      <c r="D4" s="34"/>
      <c r="E4" s="34"/>
      <c r="F4" s="34"/>
      <c r="G4" s="34"/>
      <c r="H4" s="35"/>
      <c r="I4" s="35"/>
      <c r="J4" s="35"/>
      <c r="K4" s="53" t="s">
        <v>27</v>
      </c>
    </row>
    <row r="5" s="29" customFormat="1" ht="21.75" customHeight="1" spans="1:11">
      <c r="A5" s="36" t="s">
        <v>262</v>
      </c>
      <c r="B5" s="36" t="s">
        <v>163</v>
      </c>
      <c r="C5" s="36" t="s">
        <v>263</v>
      </c>
      <c r="D5" s="37" t="s">
        <v>164</v>
      </c>
      <c r="E5" s="37" t="s">
        <v>165</v>
      </c>
      <c r="F5" s="37" t="s">
        <v>264</v>
      </c>
      <c r="G5" s="37" t="s">
        <v>265</v>
      </c>
      <c r="H5" s="38" t="s">
        <v>30</v>
      </c>
      <c r="I5" s="54" t="s">
        <v>548</v>
      </c>
      <c r="J5" s="55"/>
      <c r="K5" s="56"/>
    </row>
    <row r="6" s="29" customFormat="1" ht="21.75" customHeight="1" spans="1:11">
      <c r="A6" s="39"/>
      <c r="B6" s="39"/>
      <c r="C6" s="39"/>
      <c r="D6" s="40"/>
      <c r="E6" s="40"/>
      <c r="F6" s="40"/>
      <c r="G6" s="40"/>
      <c r="H6" s="41"/>
      <c r="I6" s="37" t="s">
        <v>34</v>
      </c>
      <c r="J6" s="37" t="s">
        <v>35</v>
      </c>
      <c r="K6" s="37" t="s">
        <v>36</v>
      </c>
    </row>
    <row r="7" s="29" customFormat="1" ht="40.5" customHeight="1" spans="1:11">
      <c r="A7" s="42"/>
      <c r="B7" s="42"/>
      <c r="C7" s="42"/>
      <c r="D7" s="43"/>
      <c r="E7" s="43"/>
      <c r="F7" s="43"/>
      <c r="G7" s="43"/>
      <c r="H7" s="44"/>
      <c r="I7" s="43"/>
      <c r="J7" s="43"/>
      <c r="K7" s="43"/>
    </row>
    <row r="8" s="29" customFormat="1" ht="15" customHeight="1" spans="1:11">
      <c r="A8" s="45">
        <v>1</v>
      </c>
      <c r="B8" s="45">
        <v>2</v>
      </c>
      <c r="C8" s="45">
        <v>3</v>
      </c>
      <c r="D8" s="45">
        <v>4</v>
      </c>
      <c r="E8" s="45">
        <v>5</v>
      </c>
      <c r="F8" s="45">
        <v>6</v>
      </c>
      <c r="G8" s="45">
        <v>7</v>
      </c>
      <c r="H8" s="45">
        <v>8</v>
      </c>
      <c r="I8" s="45">
        <v>9</v>
      </c>
      <c r="J8" s="57">
        <v>10</v>
      </c>
      <c r="K8" s="57">
        <v>11</v>
      </c>
    </row>
    <row r="9" s="29" customFormat="1" ht="30.65" customHeight="1" spans="1:11">
      <c r="A9" s="46"/>
      <c r="B9" s="47"/>
      <c r="C9" s="46"/>
      <c r="D9" s="46"/>
      <c r="E9" s="46"/>
      <c r="F9" s="46"/>
      <c r="G9" s="46"/>
      <c r="H9" s="48"/>
      <c r="I9" s="48"/>
      <c r="J9" s="48"/>
      <c r="K9" s="48"/>
    </row>
    <row r="10" s="29" customFormat="1" ht="30.65" customHeight="1" spans="1:11">
      <c r="A10" s="47"/>
      <c r="B10" s="47"/>
      <c r="C10" s="47"/>
      <c r="D10" s="47"/>
      <c r="E10" s="47"/>
      <c r="F10" s="47"/>
      <c r="G10" s="47"/>
      <c r="H10" s="48"/>
      <c r="I10" s="48"/>
      <c r="J10" s="48"/>
      <c r="K10" s="48"/>
    </row>
    <row r="11" s="29" customFormat="1" ht="18.75" customHeight="1" spans="1:11">
      <c r="A11" s="49" t="s">
        <v>495</v>
      </c>
      <c r="B11" s="50"/>
      <c r="C11" s="50"/>
      <c r="D11" s="50"/>
      <c r="E11" s="50"/>
      <c r="F11" s="50"/>
      <c r="G11" s="51"/>
      <c r="H11" s="48"/>
      <c r="I11" s="48"/>
      <c r="J11" s="48"/>
      <c r="K11" s="48"/>
    </row>
    <row r="12" customHeight="1" spans="1:1">
      <c r="A12" s="29" t="s">
        <v>549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7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showZeros="0" workbookViewId="0">
      <selection activeCell="J10" sqref="J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550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"单位名称："&amp;"盈江县文化和旅游局"</f>
        <v>单位名称：盈江县文化和旅游局</v>
      </c>
      <c r="B3" s="7"/>
      <c r="C3" s="7"/>
      <c r="D3" s="7"/>
      <c r="E3" s="8"/>
      <c r="F3" s="8"/>
      <c r="G3" s="9" t="s">
        <v>27</v>
      </c>
    </row>
    <row r="4" ht="21.75" customHeight="1" spans="1:7">
      <c r="A4" s="10" t="s">
        <v>263</v>
      </c>
      <c r="B4" s="10" t="s">
        <v>262</v>
      </c>
      <c r="C4" s="10" t="s">
        <v>163</v>
      </c>
      <c r="D4" s="11" t="s">
        <v>551</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688200</v>
      </c>
      <c r="F8" s="23"/>
      <c r="G8" s="23"/>
    </row>
    <row r="9" ht="52.5" customHeight="1" spans="1:7">
      <c r="A9" s="24"/>
      <c r="B9" s="22" t="s">
        <v>552</v>
      </c>
      <c r="C9" s="22" t="s">
        <v>286</v>
      </c>
      <c r="D9" s="22" t="s">
        <v>553</v>
      </c>
      <c r="E9" s="23">
        <v>10000</v>
      </c>
      <c r="F9" s="23"/>
      <c r="G9" s="23"/>
    </row>
    <row r="10" ht="52.5" customHeight="1" spans="1:7">
      <c r="A10" s="25"/>
      <c r="B10" s="22" t="s">
        <v>552</v>
      </c>
      <c r="C10" s="22" t="s">
        <v>288</v>
      </c>
      <c r="D10" s="22" t="s">
        <v>553</v>
      </c>
      <c r="E10" s="23">
        <v>3000</v>
      </c>
      <c r="F10" s="23"/>
      <c r="G10" s="23"/>
    </row>
    <row r="11" ht="52.5" customHeight="1" spans="1:7">
      <c r="A11" s="25"/>
      <c r="B11" s="22" t="s">
        <v>552</v>
      </c>
      <c r="C11" s="22" t="s">
        <v>300</v>
      </c>
      <c r="D11" s="22" t="s">
        <v>553</v>
      </c>
      <c r="E11" s="23">
        <v>25200</v>
      </c>
      <c r="F11" s="23"/>
      <c r="G11" s="23"/>
    </row>
    <row r="12" ht="52.5" customHeight="1" spans="1:7">
      <c r="A12" s="25"/>
      <c r="B12" s="22" t="s">
        <v>552</v>
      </c>
      <c r="C12" s="22" t="s">
        <v>282</v>
      </c>
      <c r="D12" s="22" t="s">
        <v>553</v>
      </c>
      <c r="E12" s="23">
        <v>50000</v>
      </c>
      <c r="F12" s="23"/>
      <c r="G12" s="23"/>
    </row>
    <row r="13" ht="52.5" customHeight="1" spans="1:7">
      <c r="A13" s="25"/>
      <c r="B13" s="22" t="s">
        <v>554</v>
      </c>
      <c r="C13" s="22" t="s">
        <v>268</v>
      </c>
      <c r="D13" s="22" t="s">
        <v>553</v>
      </c>
      <c r="E13" s="23">
        <v>200000</v>
      </c>
      <c r="F13" s="23"/>
      <c r="G13" s="23"/>
    </row>
    <row r="14" ht="52.5" customHeight="1" spans="1:7">
      <c r="A14" s="25"/>
      <c r="B14" s="22" t="s">
        <v>554</v>
      </c>
      <c r="C14" s="22" t="s">
        <v>302</v>
      </c>
      <c r="D14" s="22" t="s">
        <v>553</v>
      </c>
      <c r="E14" s="23">
        <v>100000</v>
      </c>
      <c r="F14" s="23"/>
      <c r="G14" s="23"/>
    </row>
    <row r="15" ht="52.5" customHeight="1" spans="1:7">
      <c r="A15" s="25"/>
      <c r="B15" s="22" t="s">
        <v>554</v>
      </c>
      <c r="C15" s="22" t="s">
        <v>304</v>
      </c>
      <c r="D15" s="22" t="s">
        <v>553</v>
      </c>
      <c r="E15" s="23">
        <v>20000</v>
      </c>
      <c r="F15" s="23"/>
      <c r="G15" s="23"/>
    </row>
    <row r="16" ht="52.5" customHeight="1" spans="1:7">
      <c r="A16" s="25"/>
      <c r="B16" s="22" t="s">
        <v>554</v>
      </c>
      <c r="C16" s="22" t="s">
        <v>290</v>
      </c>
      <c r="D16" s="22" t="s">
        <v>553</v>
      </c>
      <c r="E16" s="23">
        <v>100000</v>
      </c>
      <c r="F16" s="23"/>
      <c r="G16" s="23"/>
    </row>
    <row r="17" ht="52.5" customHeight="1" spans="1:7">
      <c r="A17" s="25"/>
      <c r="B17" s="22" t="s">
        <v>554</v>
      </c>
      <c r="C17" s="22" t="s">
        <v>280</v>
      </c>
      <c r="D17" s="22" t="s">
        <v>553</v>
      </c>
      <c r="E17" s="23">
        <v>100000</v>
      </c>
      <c r="F17" s="23"/>
      <c r="G17" s="23"/>
    </row>
    <row r="18" ht="52.5" customHeight="1" spans="1:7">
      <c r="A18" s="25"/>
      <c r="B18" s="22" t="s">
        <v>554</v>
      </c>
      <c r="C18" s="22" t="s">
        <v>296</v>
      </c>
      <c r="D18" s="22" t="s">
        <v>553</v>
      </c>
      <c r="E18" s="23">
        <v>30000</v>
      </c>
      <c r="F18" s="23"/>
      <c r="G18" s="23"/>
    </row>
    <row r="19" ht="52.5" customHeight="1" spans="1:7">
      <c r="A19" s="25"/>
      <c r="B19" s="22" t="s">
        <v>554</v>
      </c>
      <c r="C19" s="22" t="s">
        <v>298</v>
      </c>
      <c r="D19" s="22" t="s">
        <v>553</v>
      </c>
      <c r="E19" s="23">
        <v>30000</v>
      </c>
      <c r="F19" s="23"/>
      <c r="G19" s="23"/>
    </row>
    <row r="20" ht="52.5" customHeight="1" spans="1:7">
      <c r="A20" s="25"/>
      <c r="B20" s="22" t="s">
        <v>554</v>
      </c>
      <c r="C20" s="22" t="s">
        <v>292</v>
      </c>
      <c r="D20" s="22" t="s">
        <v>553</v>
      </c>
      <c r="E20" s="23">
        <v>20000</v>
      </c>
      <c r="F20" s="23"/>
      <c r="G20" s="23"/>
    </row>
    <row r="21" ht="30" customHeight="1" spans="1:7">
      <c r="A21" s="26" t="s">
        <v>30</v>
      </c>
      <c r="B21" s="27" t="s">
        <v>534</v>
      </c>
      <c r="C21" s="27"/>
      <c r="D21" s="28"/>
      <c r="E21" s="23">
        <v>688200</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1388888888889" right="0.751388888888889" top="1" bottom="1" header="0.5" footer="0.5"/>
  <pageSetup paperSize="9" scale="9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E8" sqref="E8:I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3"/>
      <c r="B1" s="1"/>
      <c r="C1" s="1"/>
      <c r="D1" s="1"/>
      <c r="E1" s="1"/>
      <c r="F1" s="1"/>
      <c r="G1" s="1"/>
      <c r="H1" s="1"/>
      <c r="I1" s="108"/>
      <c r="J1" s="1"/>
      <c r="K1" s="1"/>
      <c r="L1" s="1"/>
      <c r="M1" s="1"/>
      <c r="N1" s="1"/>
      <c r="O1" s="1"/>
      <c r="P1" s="113" t="s">
        <v>26</v>
      </c>
      <c r="Q1" s="113" t="s">
        <v>26</v>
      </c>
    </row>
    <row r="2" ht="36.75" customHeight="1" spans="1:19">
      <c r="A2" s="60" t="str">
        <f>"2025"&amp;"年部门收入预算表"</f>
        <v>2025年部门收入预算表</v>
      </c>
      <c r="B2" s="60"/>
      <c r="C2" s="60"/>
      <c r="D2" s="60"/>
      <c r="E2" s="60"/>
      <c r="F2" s="60"/>
      <c r="G2" s="60"/>
      <c r="H2" s="60"/>
      <c r="I2" s="60"/>
      <c r="J2" s="60"/>
      <c r="K2" s="60"/>
      <c r="L2" s="60"/>
      <c r="M2" s="60"/>
      <c r="N2" s="60"/>
      <c r="O2" s="60"/>
      <c r="P2" s="60"/>
      <c r="Q2" s="60"/>
      <c r="R2" s="60"/>
      <c r="S2" s="60"/>
    </row>
    <row r="3" ht="18" customHeight="1" spans="1:17">
      <c r="A3" s="62" t="str">
        <f>"单位名称："&amp;"盈江县文化和旅游局"</f>
        <v>单位名称：盈江县文化和旅游局</v>
      </c>
      <c r="B3" s="62"/>
      <c r="C3" s="63"/>
      <c r="D3" s="63"/>
      <c r="E3" s="63"/>
      <c r="F3" s="63"/>
      <c r="G3" s="63"/>
      <c r="H3" s="63"/>
      <c r="I3" s="63"/>
      <c r="J3" s="63"/>
      <c r="K3" s="63"/>
      <c r="L3" s="63"/>
      <c r="M3" s="63"/>
      <c r="N3" s="63"/>
      <c r="O3" s="63"/>
      <c r="P3" s="113" t="s">
        <v>27</v>
      </c>
      <c r="Q3" s="113"/>
    </row>
    <row r="4" ht="21" customHeight="1" spans="1:19">
      <c r="A4" s="11" t="s">
        <v>28</v>
      </c>
      <c r="B4" s="11" t="s">
        <v>29</v>
      </c>
      <c r="C4" s="11" t="s">
        <v>30</v>
      </c>
      <c r="D4" s="64" t="s">
        <v>31</v>
      </c>
      <c r="E4" s="65"/>
      <c r="F4" s="65"/>
      <c r="G4" s="65"/>
      <c r="H4" s="65"/>
      <c r="I4" s="13"/>
      <c r="J4" s="65"/>
      <c r="K4" s="65"/>
      <c r="L4" s="65"/>
      <c r="M4" s="65"/>
      <c r="N4" s="66"/>
      <c r="O4" s="64" t="s">
        <v>32</v>
      </c>
      <c r="P4" s="65"/>
      <c r="Q4" s="65"/>
      <c r="R4" s="65"/>
      <c r="S4" s="66"/>
    </row>
    <row r="5" ht="41.25" customHeight="1" spans="1:19">
      <c r="A5" s="16"/>
      <c r="B5" s="16"/>
      <c r="C5" s="16"/>
      <c r="D5" s="16" t="s">
        <v>33</v>
      </c>
      <c r="E5" s="16" t="s">
        <v>34</v>
      </c>
      <c r="F5" s="16" t="s">
        <v>35</v>
      </c>
      <c r="G5" s="16" t="s">
        <v>36</v>
      </c>
      <c r="H5" s="11" t="s">
        <v>37</v>
      </c>
      <c r="I5" s="196" t="s">
        <v>38</v>
      </c>
      <c r="J5" s="196"/>
      <c r="K5" s="196"/>
      <c r="L5" s="196"/>
      <c r="M5" s="196"/>
      <c r="N5" s="196"/>
      <c r="O5" s="11" t="s">
        <v>33</v>
      </c>
      <c r="P5" s="11" t="s">
        <v>34</v>
      </c>
      <c r="Q5" s="11" t="s">
        <v>35</v>
      </c>
      <c r="R5" s="11" t="s">
        <v>36</v>
      </c>
      <c r="S5" s="11" t="s">
        <v>39</v>
      </c>
    </row>
    <row r="6" ht="43.5" customHeight="1" spans="1:19">
      <c r="A6" s="94"/>
      <c r="B6" s="94"/>
      <c r="C6" s="94"/>
      <c r="D6" s="95"/>
      <c r="E6" s="95"/>
      <c r="F6" s="95"/>
      <c r="G6" s="94"/>
      <c r="H6" s="94"/>
      <c r="I6" s="98" t="s">
        <v>33</v>
      </c>
      <c r="J6" s="97" t="s">
        <v>40</v>
      </c>
      <c r="K6" s="97" t="s">
        <v>41</v>
      </c>
      <c r="L6" s="10" t="s">
        <v>42</v>
      </c>
      <c r="M6" s="10" t="s">
        <v>43</v>
      </c>
      <c r="N6" s="10" t="s">
        <v>44</v>
      </c>
      <c r="O6" s="95"/>
      <c r="P6" s="95"/>
      <c r="Q6" s="95"/>
      <c r="R6" s="95"/>
      <c r="S6" s="95"/>
    </row>
    <row r="7" ht="21" customHeight="1" spans="1:19">
      <c r="A7" s="98">
        <v>1</v>
      </c>
      <c r="B7" s="98">
        <v>2</v>
      </c>
      <c r="C7" s="98">
        <v>3</v>
      </c>
      <c r="D7" s="98">
        <v>4</v>
      </c>
      <c r="E7" s="98">
        <v>5</v>
      </c>
      <c r="F7" s="98">
        <v>6</v>
      </c>
      <c r="G7" s="98">
        <v>7</v>
      </c>
      <c r="H7" s="98">
        <v>8</v>
      </c>
      <c r="I7" s="98">
        <v>9</v>
      </c>
      <c r="J7" s="98">
        <v>10</v>
      </c>
      <c r="K7" s="98">
        <v>11</v>
      </c>
      <c r="L7" s="98">
        <v>12</v>
      </c>
      <c r="M7" s="98">
        <v>13</v>
      </c>
      <c r="N7" s="98">
        <v>14</v>
      </c>
      <c r="O7" s="98">
        <v>15</v>
      </c>
      <c r="P7" s="98">
        <v>16</v>
      </c>
      <c r="Q7" s="98">
        <v>17</v>
      </c>
      <c r="R7" s="98">
        <v>18</v>
      </c>
      <c r="S7" s="80">
        <v>19</v>
      </c>
    </row>
    <row r="8" ht="52.5" customHeight="1" spans="1:19">
      <c r="A8" s="194" t="s">
        <v>45</v>
      </c>
      <c r="B8" s="194" t="s">
        <v>46</v>
      </c>
      <c r="C8" s="23">
        <v>12650612.94</v>
      </c>
      <c r="D8" s="23">
        <v>12650612.94</v>
      </c>
      <c r="E8" s="23">
        <v>12250612.94</v>
      </c>
      <c r="F8" s="23"/>
      <c r="G8" s="23"/>
      <c r="H8" s="23"/>
      <c r="I8" s="23">
        <v>400000</v>
      </c>
      <c r="J8" s="23"/>
      <c r="K8" s="23"/>
      <c r="L8" s="23"/>
      <c r="M8" s="23"/>
      <c r="N8" s="23">
        <v>400000</v>
      </c>
      <c r="O8" s="23"/>
      <c r="P8" s="23"/>
      <c r="Q8" s="23"/>
      <c r="R8" s="23"/>
      <c r="S8" s="23"/>
    </row>
    <row r="9" ht="30" customHeight="1" spans="1:19">
      <c r="A9" s="12" t="s">
        <v>30</v>
      </c>
      <c r="B9" s="195"/>
      <c r="C9" s="184">
        <v>12650612.94</v>
      </c>
      <c r="D9" s="184">
        <v>12650612.94</v>
      </c>
      <c r="E9" s="184">
        <v>12250612.94</v>
      </c>
      <c r="F9" s="184"/>
      <c r="G9" s="184"/>
      <c r="H9" s="184"/>
      <c r="I9" s="184">
        <v>400000</v>
      </c>
      <c r="J9" s="184"/>
      <c r="K9" s="184"/>
      <c r="L9" s="184"/>
      <c r="M9" s="184"/>
      <c r="N9" s="184">
        <v>400000</v>
      </c>
      <c r="O9" s="184"/>
      <c r="P9" s="184"/>
      <c r="Q9" s="184"/>
      <c r="R9" s="184"/>
      <c r="S9" s="18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9"/>
  <sheetViews>
    <sheetView showZeros="0" topLeftCell="A16" workbookViewId="0">
      <selection activeCell="R9" sqref="R9"/>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6"/>
      <c r="B1" s="186"/>
      <c r="C1" s="186"/>
      <c r="D1" s="186"/>
      <c r="E1" s="186"/>
      <c r="F1" s="186"/>
      <c r="G1" s="186"/>
      <c r="H1" s="186"/>
      <c r="I1" s="186"/>
      <c r="J1" s="186"/>
      <c r="K1" s="186"/>
      <c r="L1" s="186"/>
      <c r="M1" s="186"/>
      <c r="N1" s="58" t="s">
        <v>47</v>
      </c>
      <c r="O1" s="58"/>
    </row>
    <row r="2" ht="36" customHeight="1" spans="1:15">
      <c r="A2" s="187" t="str">
        <f>"2025"&amp;"年部门支出预算表"</f>
        <v>2025年部门支出预算表</v>
      </c>
      <c r="B2" s="187"/>
      <c r="C2" s="187"/>
      <c r="D2" s="187"/>
      <c r="E2" s="187"/>
      <c r="F2" s="187"/>
      <c r="G2" s="187"/>
      <c r="H2" s="187"/>
      <c r="I2" s="187"/>
      <c r="J2" s="187"/>
      <c r="K2" s="187"/>
      <c r="L2" s="187"/>
      <c r="M2" s="187"/>
      <c r="N2" s="187"/>
      <c r="O2" s="187"/>
    </row>
    <row r="3" ht="18.75" customHeight="1" spans="1:15">
      <c r="A3" s="62" t="str">
        <f>"单位名称："&amp;"盈江县文化和旅游局"</f>
        <v>单位名称：盈江县文化和旅游局</v>
      </c>
      <c r="B3" s="62"/>
      <c r="C3" s="62"/>
      <c r="D3" s="62"/>
      <c r="E3" s="62"/>
      <c r="F3" s="62"/>
      <c r="G3" s="186"/>
      <c r="H3" s="186"/>
      <c r="I3" s="186"/>
      <c r="J3" s="186"/>
      <c r="K3" s="186"/>
      <c r="L3" s="186"/>
      <c r="M3" s="186"/>
      <c r="N3" s="58" t="s">
        <v>1</v>
      </c>
      <c r="O3" s="58"/>
    </row>
    <row r="4" ht="31.5" customHeight="1" spans="1:15">
      <c r="A4" s="188" t="s">
        <v>48</v>
      </c>
      <c r="B4" s="188" t="s">
        <v>49</v>
      </c>
      <c r="C4" s="188" t="s">
        <v>30</v>
      </c>
      <c r="D4" s="188" t="s">
        <v>34</v>
      </c>
      <c r="E4" s="188"/>
      <c r="F4" s="188"/>
      <c r="G4" s="188" t="s">
        <v>35</v>
      </c>
      <c r="H4" s="188" t="s">
        <v>36</v>
      </c>
      <c r="I4" s="188" t="s">
        <v>50</v>
      </c>
      <c r="J4" s="188" t="s">
        <v>51</v>
      </c>
      <c r="K4" s="188"/>
      <c r="L4" s="188"/>
      <c r="M4" s="188"/>
      <c r="N4" s="188"/>
      <c r="O4" s="188"/>
    </row>
    <row r="5" ht="37.3" customHeight="1" spans="1:15">
      <c r="A5" s="188"/>
      <c r="B5" s="188"/>
      <c r="C5" s="188"/>
      <c r="D5" s="188" t="s">
        <v>33</v>
      </c>
      <c r="E5" s="188" t="s">
        <v>52</v>
      </c>
      <c r="F5" s="188" t="s">
        <v>53</v>
      </c>
      <c r="G5" s="188"/>
      <c r="H5" s="188"/>
      <c r="I5" s="188"/>
      <c r="J5" s="188" t="s">
        <v>33</v>
      </c>
      <c r="K5" s="188" t="s">
        <v>54</v>
      </c>
      <c r="L5" s="188" t="s">
        <v>55</v>
      </c>
      <c r="M5" s="188" t="s">
        <v>56</v>
      </c>
      <c r="N5" s="188" t="s">
        <v>57</v>
      </c>
      <c r="O5" s="188" t="s">
        <v>58</v>
      </c>
    </row>
    <row r="6" ht="18.75" customHeight="1" spans="1:15">
      <c r="A6" s="189" t="s">
        <v>59</v>
      </c>
      <c r="B6" s="189" t="s">
        <v>60</v>
      </c>
      <c r="C6" s="189" t="s">
        <v>61</v>
      </c>
      <c r="D6" s="189" t="s">
        <v>62</v>
      </c>
      <c r="E6" s="189" t="s">
        <v>63</v>
      </c>
      <c r="F6" s="189" t="s">
        <v>64</v>
      </c>
      <c r="G6" s="189" t="s">
        <v>65</v>
      </c>
      <c r="H6" s="189" t="s">
        <v>66</v>
      </c>
      <c r="I6" s="189" t="s">
        <v>67</v>
      </c>
      <c r="J6" s="189" t="s">
        <v>68</v>
      </c>
      <c r="K6" s="189" t="s">
        <v>69</v>
      </c>
      <c r="L6" s="189" t="s">
        <v>70</v>
      </c>
      <c r="M6" s="189" t="s">
        <v>71</v>
      </c>
      <c r="N6" s="189" t="s">
        <v>72</v>
      </c>
      <c r="O6" s="189" t="s">
        <v>73</v>
      </c>
    </row>
    <row r="7" ht="52.5" customHeight="1" spans="1:15">
      <c r="A7" s="190" t="s">
        <v>74</v>
      </c>
      <c r="B7" s="190" t="s">
        <v>75</v>
      </c>
      <c r="C7" s="157">
        <v>8400</v>
      </c>
      <c r="D7" s="157">
        <v>8400</v>
      </c>
      <c r="E7" s="157">
        <v>8400</v>
      </c>
      <c r="F7" s="157"/>
      <c r="G7" s="157"/>
      <c r="H7" s="157"/>
      <c r="I7" s="157"/>
      <c r="J7" s="157"/>
      <c r="K7" s="157"/>
      <c r="L7" s="157"/>
      <c r="M7" s="157"/>
      <c r="N7" s="157"/>
      <c r="O7" s="157"/>
    </row>
    <row r="8" ht="52.5" customHeight="1" spans="1:15">
      <c r="A8" s="191" t="s">
        <v>76</v>
      </c>
      <c r="B8" s="191" t="s">
        <v>77</v>
      </c>
      <c r="C8" s="157">
        <v>8400</v>
      </c>
      <c r="D8" s="157">
        <v>8400</v>
      </c>
      <c r="E8" s="157">
        <v>8400</v>
      </c>
      <c r="F8" s="157"/>
      <c r="G8" s="157"/>
      <c r="H8" s="157"/>
      <c r="I8" s="157"/>
      <c r="J8" s="157"/>
      <c r="K8" s="157"/>
      <c r="L8" s="157"/>
      <c r="M8" s="157"/>
      <c r="N8" s="157"/>
      <c r="O8" s="157"/>
    </row>
    <row r="9" ht="52.5" customHeight="1" spans="1:15">
      <c r="A9" s="192" t="s">
        <v>78</v>
      </c>
      <c r="B9" s="192" t="s">
        <v>79</v>
      </c>
      <c r="C9" s="157">
        <v>8400</v>
      </c>
      <c r="D9" s="157">
        <v>8400</v>
      </c>
      <c r="E9" s="157">
        <v>8400</v>
      </c>
      <c r="F9" s="157"/>
      <c r="G9" s="157"/>
      <c r="H9" s="157"/>
      <c r="I9" s="157"/>
      <c r="J9" s="157"/>
      <c r="K9" s="157"/>
      <c r="L9" s="157"/>
      <c r="M9" s="157"/>
      <c r="N9" s="157"/>
      <c r="O9" s="157"/>
    </row>
    <row r="10" ht="52.5" customHeight="1" spans="1:15">
      <c r="A10" s="190" t="s">
        <v>80</v>
      </c>
      <c r="B10" s="190" t="s">
        <v>81</v>
      </c>
      <c r="C10" s="157">
        <v>9822807.96</v>
      </c>
      <c r="D10" s="157">
        <v>9422807.96</v>
      </c>
      <c r="E10" s="157">
        <v>8734607.96</v>
      </c>
      <c r="F10" s="157">
        <v>688200</v>
      </c>
      <c r="G10" s="157"/>
      <c r="H10" s="157"/>
      <c r="I10" s="157"/>
      <c r="J10" s="157">
        <v>400000</v>
      </c>
      <c r="K10" s="157"/>
      <c r="L10" s="157"/>
      <c r="M10" s="157"/>
      <c r="N10" s="157"/>
      <c r="O10" s="157">
        <v>400000</v>
      </c>
    </row>
    <row r="11" ht="52.5" customHeight="1" spans="1:15">
      <c r="A11" s="191" t="s">
        <v>82</v>
      </c>
      <c r="B11" s="191" t="s">
        <v>83</v>
      </c>
      <c r="C11" s="157">
        <v>9362933.96</v>
      </c>
      <c r="D11" s="157">
        <v>8962933.96</v>
      </c>
      <c r="E11" s="157">
        <v>8434733.96</v>
      </c>
      <c r="F11" s="157">
        <v>528200</v>
      </c>
      <c r="G11" s="157"/>
      <c r="H11" s="157"/>
      <c r="I11" s="157"/>
      <c r="J11" s="157">
        <v>400000</v>
      </c>
      <c r="K11" s="157"/>
      <c r="L11" s="157"/>
      <c r="M11" s="157"/>
      <c r="N11" s="157"/>
      <c r="O11" s="157">
        <v>400000</v>
      </c>
    </row>
    <row r="12" ht="52.5" customHeight="1" spans="1:15">
      <c r="A12" s="192" t="s">
        <v>84</v>
      </c>
      <c r="B12" s="192" t="s">
        <v>79</v>
      </c>
      <c r="C12" s="157">
        <v>3333334.76</v>
      </c>
      <c r="D12" s="157">
        <v>3333334.76</v>
      </c>
      <c r="E12" s="157">
        <v>3320334.76</v>
      </c>
      <c r="F12" s="157">
        <v>13000</v>
      </c>
      <c r="G12" s="157"/>
      <c r="H12" s="157"/>
      <c r="I12" s="157"/>
      <c r="J12" s="157"/>
      <c r="K12" s="157"/>
      <c r="L12" s="157"/>
      <c r="M12" s="157"/>
      <c r="N12" s="157"/>
      <c r="O12" s="157"/>
    </row>
    <row r="13" ht="52.5" customHeight="1" spans="1:15">
      <c r="A13" s="192" t="s">
        <v>85</v>
      </c>
      <c r="B13" s="192" t="s">
        <v>86</v>
      </c>
      <c r="C13" s="157">
        <v>735778</v>
      </c>
      <c r="D13" s="157">
        <v>735778</v>
      </c>
      <c r="E13" s="157">
        <v>623178</v>
      </c>
      <c r="F13" s="157">
        <v>112600</v>
      </c>
      <c r="G13" s="157"/>
      <c r="H13" s="157"/>
      <c r="I13" s="157"/>
      <c r="J13" s="157"/>
      <c r="K13" s="157"/>
      <c r="L13" s="157"/>
      <c r="M13" s="157"/>
      <c r="N13" s="157"/>
      <c r="O13" s="157"/>
    </row>
    <row r="14" ht="52.5" customHeight="1" spans="1:15">
      <c r="A14" s="192" t="s">
        <v>87</v>
      </c>
      <c r="B14" s="192" t="s">
        <v>88</v>
      </c>
      <c r="C14" s="157">
        <v>2999821.2</v>
      </c>
      <c r="D14" s="157">
        <v>2799821.2</v>
      </c>
      <c r="E14" s="157">
        <v>2799821.2</v>
      </c>
      <c r="F14" s="157"/>
      <c r="G14" s="157"/>
      <c r="H14" s="157"/>
      <c r="I14" s="157"/>
      <c r="J14" s="157">
        <v>200000</v>
      </c>
      <c r="K14" s="157"/>
      <c r="L14" s="157"/>
      <c r="M14" s="157"/>
      <c r="N14" s="157"/>
      <c r="O14" s="157">
        <v>200000</v>
      </c>
    </row>
    <row r="15" ht="52.5" customHeight="1" spans="1:15">
      <c r="A15" s="192" t="s">
        <v>89</v>
      </c>
      <c r="B15" s="192" t="s">
        <v>90</v>
      </c>
      <c r="C15" s="157">
        <v>1413689</v>
      </c>
      <c r="D15" s="157">
        <v>1413689</v>
      </c>
      <c r="E15" s="157">
        <v>1401089</v>
      </c>
      <c r="F15" s="157">
        <v>12600</v>
      </c>
      <c r="G15" s="157"/>
      <c r="H15" s="157"/>
      <c r="I15" s="157"/>
      <c r="J15" s="157"/>
      <c r="K15" s="157"/>
      <c r="L15" s="157"/>
      <c r="M15" s="157"/>
      <c r="N15" s="157"/>
      <c r="O15" s="157"/>
    </row>
    <row r="16" ht="52.5" customHeight="1" spans="1:15">
      <c r="A16" s="192" t="s">
        <v>91</v>
      </c>
      <c r="B16" s="192" t="s">
        <v>92</v>
      </c>
      <c r="C16" s="157">
        <v>310311</v>
      </c>
      <c r="D16" s="157">
        <v>310311</v>
      </c>
      <c r="E16" s="157">
        <v>290311</v>
      </c>
      <c r="F16" s="157">
        <v>20000</v>
      </c>
      <c r="G16" s="157"/>
      <c r="H16" s="157"/>
      <c r="I16" s="157"/>
      <c r="J16" s="157"/>
      <c r="K16" s="157"/>
      <c r="L16" s="157"/>
      <c r="M16" s="157"/>
      <c r="N16" s="157"/>
      <c r="O16" s="157"/>
    </row>
    <row r="17" ht="52.5" customHeight="1" spans="1:15">
      <c r="A17" s="192" t="s">
        <v>93</v>
      </c>
      <c r="B17" s="192" t="s">
        <v>94</v>
      </c>
      <c r="C17" s="157">
        <v>570000</v>
      </c>
      <c r="D17" s="157">
        <v>370000</v>
      </c>
      <c r="E17" s="157"/>
      <c r="F17" s="157">
        <v>370000</v>
      </c>
      <c r="G17" s="157"/>
      <c r="H17" s="157"/>
      <c r="I17" s="157"/>
      <c r="J17" s="157">
        <v>200000</v>
      </c>
      <c r="K17" s="157"/>
      <c r="L17" s="157"/>
      <c r="M17" s="157"/>
      <c r="N17" s="157"/>
      <c r="O17" s="157">
        <v>200000</v>
      </c>
    </row>
    <row r="18" ht="52.5" customHeight="1" spans="1:15">
      <c r="A18" s="191" t="s">
        <v>95</v>
      </c>
      <c r="B18" s="191" t="s">
        <v>96</v>
      </c>
      <c r="C18" s="157">
        <v>459874</v>
      </c>
      <c r="D18" s="157">
        <v>459874</v>
      </c>
      <c r="E18" s="157">
        <v>299874</v>
      </c>
      <c r="F18" s="157">
        <v>160000</v>
      </c>
      <c r="G18" s="157"/>
      <c r="H18" s="157"/>
      <c r="I18" s="157"/>
      <c r="J18" s="157"/>
      <c r="K18" s="157"/>
      <c r="L18" s="157"/>
      <c r="M18" s="157"/>
      <c r="N18" s="157"/>
      <c r="O18" s="157"/>
    </row>
    <row r="19" ht="52.5" customHeight="1" spans="1:15">
      <c r="A19" s="192" t="s">
        <v>97</v>
      </c>
      <c r="B19" s="192" t="s">
        <v>98</v>
      </c>
      <c r="C19" s="157">
        <v>160000</v>
      </c>
      <c r="D19" s="157">
        <v>160000</v>
      </c>
      <c r="E19" s="157"/>
      <c r="F19" s="157">
        <v>160000</v>
      </c>
      <c r="G19" s="157"/>
      <c r="H19" s="157"/>
      <c r="I19" s="157"/>
      <c r="J19" s="157"/>
      <c r="K19" s="157"/>
      <c r="L19" s="157"/>
      <c r="M19" s="157"/>
      <c r="N19" s="157"/>
      <c r="O19" s="157"/>
    </row>
    <row r="20" ht="52.5" customHeight="1" spans="1:15">
      <c r="A20" s="192" t="s">
        <v>99</v>
      </c>
      <c r="B20" s="192" t="s">
        <v>100</v>
      </c>
      <c r="C20" s="157">
        <v>299874</v>
      </c>
      <c r="D20" s="157">
        <v>299874</v>
      </c>
      <c r="E20" s="157">
        <v>299874</v>
      </c>
      <c r="F20" s="157"/>
      <c r="G20" s="157"/>
      <c r="H20" s="157"/>
      <c r="I20" s="157"/>
      <c r="J20" s="157"/>
      <c r="K20" s="157"/>
      <c r="L20" s="157"/>
      <c r="M20" s="157"/>
      <c r="N20" s="157"/>
      <c r="O20" s="157"/>
    </row>
    <row r="21" ht="52.5" customHeight="1" spans="1:15">
      <c r="A21" s="190" t="s">
        <v>101</v>
      </c>
      <c r="B21" s="190" t="s">
        <v>102</v>
      </c>
      <c r="C21" s="157">
        <v>1378545.6</v>
      </c>
      <c r="D21" s="157">
        <v>1378545.6</v>
      </c>
      <c r="E21" s="157">
        <v>1378545.6</v>
      </c>
      <c r="F21" s="157"/>
      <c r="G21" s="157"/>
      <c r="H21" s="157"/>
      <c r="I21" s="157"/>
      <c r="J21" s="157"/>
      <c r="K21" s="157"/>
      <c r="L21" s="157"/>
      <c r="M21" s="157"/>
      <c r="N21" s="157"/>
      <c r="O21" s="157"/>
    </row>
    <row r="22" ht="52.5" customHeight="1" spans="1:15">
      <c r="A22" s="191" t="s">
        <v>103</v>
      </c>
      <c r="B22" s="191" t="s">
        <v>104</v>
      </c>
      <c r="C22" s="157">
        <v>1291398.47</v>
      </c>
      <c r="D22" s="157">
        <v>1291398.47</v>
      </c>
      <c r="E22" s="157">
        <v>1291398.47</v>
      </c>
      <c r="F22" s="157"/>
      <c r="G22" s="157"/>
      <c r="H22" s="157"/>
      <c r="I22" s="157"/>
      <c r="J22" s="157"/>
      <c r="K22" s="157"/>
      <c r="L22" s="157"/>
      <c r="M22" s="157"/>
      <c r="N22" s="157"/>
      <c r="O22" s="157"/>
    </row>
    <row r="23" ht="52.5" customHeight="1" spans="1:15">
      <c r="A23" s="192" t="s">
        <v>105</v>
      </c>
      <c r="B23" s="192" t="s">
        <v>106</v>
      </c>
      <c r="C23" s="157">
        <v>24000</v>
      </c>
      <c r="D23" s="157">
        <v>24000</v>
      </c>
      <c r="E23" s="157">
        <v>24000</v>
      </c>
      <c r="F23" s="157"/>
      <c r="G23" s="157"/>
      <c r="H23" s="157"/>
      <c r="I23" s="157"/>
      <c r="J23" s="157"/>
      <c r="K23" s="157"/>
      <c r="L23" s="157"/>
      <c r="M23" s="157"/>
      <c r="N23" s="157"/>
      <c r="O23" s="157"/>
    </row>
    <row r="24" ht="52.5" customHeight="1" spans="1:15">
      <c r="A24" s="192" t="s">
        <v>107</v>
      </c>
      <c r="B24" s="192" t="s">
        <v>108</v>
      </c>
      <c r="C24" s="157">
        <v>34000</v>
      </c>
      <c r="D24" s="157">
        <v>34000</v>
      </c>
      <c r="E24" s="157">
        <v>34000</v>
      </c>
      <c r="F24" s="157"/>
      <c r="G24" s="157"/>
      <c r="H24" s="157"/>
      <c r="I24" s="157"/>
      <c r="J24" s="157"/>
      <c r="K24" s="157"/>
      <c r="L24" s="157"/>
      <c r="M24" s="157"/>
      <c r="N24" s="157"/>
      <c r="O24" s="157"/>
    </row>
    <row r="25" ht="52.5" customHeight="1" spans="1:15">
      <c r="A25" s="192" t="s">
        <v>109</v>
      </c>
      <c r="B25" s="192" t="s">
        <v>110</v>
      </c>
      <c r="C25" s="157">
        <v>1166122.21</v>
      </c>
      <c r="D25" s="157">
        <v>1166122.21</v>
      </c>
      <c r="E25" s="157">
        <v>1166122.21</v>
      </c>
      <c r="F25" s="157"/>
      <c r="G25" s="157"/>
      <c r="H25" s="157"/>
      <c r="I25" s="157"/>
      <c r="J25" s="157"/>
      <c r="K25" s="157"/>
      <c r="L25" s="157"/>
      <c r="M25" s="157"/>
      <c r="N25" s="157"/>
      <c r="O25" s="157"/>
    </row>
    <row r="26" ht="52.5" customHeight="1" spans="1:15">
      <c r="A26" s="192" t="s">
        <v>111</v>
      </c>
      <c r="B26" s="192" t="s">
        <v>112</v>
      </c>
      <c r="C26" s="157">
        <v>67276.26</v>
      </c>
      <c r="D26" s="157">
        <v>67276.26</v>
      </c>
      <c r="E26" s="157">
        <v>67276.26</v>
      </c>
      <c r="F26" s="157"/>
      <c r="G26" s="157"/>
      <c r="H26" s="157"/>
      <c r="I26" s="157"/>
      <c r="J26" s="157"/>
      <c r="K26" s="157"/>
      <c r="L26" s="157"/>
      <c r="M26" s="157"/>
      <c r="N26" s="157"/>
      <c r="O26" s="157"/>
    </row>
    <row r="27" ht="52.5" customHeight="1" spans="1:15">
      <c r="A27" s="191" t="s">
        <v>113</v>
      </c>
      <c r="B27" s="191" t="s">
        <v>114</v>
      </c>
      <c r="C27" s="157">
        <v>44520</v>
      </c>
      <c r="D27" s="157">
        <v>44520</v>
      </c>
      <c r="E27" s="157">
        <v>44520</v>
      </c>
      <c r="F27" s="157"/>
      <c r="G27" s="157"/>
      <c r="H27" s="157"/>
      <c r="I27" s="157"/>
      <c r="J27" s="157"/>
      <c r="K27" s="157"/>
      <c r="L27" s="157"/>
      <c r="M27" s="157"/>
      <c r="N27" s="157"/>
      <c r="O27" s="157"/>
    </row>
    <row r="28" ht="52.5" customHeight="1" spans="1:15">
      <c r="A28" s="192" t="s">
        <v>115</v>
      </c>
      <c r="B28" s="192" t="s">
        <v>116</v>
      </c>
      <c r="C28" s="157">
        <v>44520</v>
      </c>
      <c r="D28" s="157">
        <v>44520</v>
      </c>
      <c r="E28" s="157">
        <v>44520</v>
      </c>
      <c r="F28" s="157"/>
      <c r="G28" s="157"/>
      <c r="H28" s="157"/>
      <c r="I28" s="157"/>
      <c r="J28" s="157"/>
      <c r="K28" s="157"/>
      <c r="L28" s="157"/>
      <c r="M28" s="157"/>
      <c r="N28" s="157"/>
      <c r="O28" s="157"/>
    </row>
    <row r="29" ht="52.5" customHeight="1" spans="1:15">
      <c r="A29" s="191" t="s">
        <v>117</v>
      </c>
      <c r="B29" s="191" t="s">
        <v>118</v>
      </c>
      <c r="C29" s="157">
        <v>42627.13</v>
      </c>
      <c r="D29" s="157">
        <v>42627.13</v>
      </c>
      <c r="E29" s="157">
        <v>42627.13</v>
      </c>
      <c r="F29" s="157"/>
      <c r="G29" s="157"/>
      <c r="H29" s="157"/>
      <c r="I29" s="157"/>
      <c r="J29" s="157"/>
      <c r="K29" s="157"/>
      <c r="L29" s="157"/>
      <c r="M29" s="157"/>
      <c r="N29" s="157"/>
      <c r="O29" s="157"/>
    </row>
    <row r="30" ht="52.5" customHeight="1" spans="1:15">
      <c r="A30" s="192" t="s">
        <v>119</v>
      </c>
      <c r="B30" s="192" t="s">
        <v>118</v>
      </c>
      <c r="C30" s="157">
        <v>42627.13</v>
      </c>
      <c r="D30" s="157">
        <v>42627.13</v>
      </c>
      <c r="E30" s="157">
        <v>42627.13</v>
      </c>
      <c r="F30" s="157"/>
      <c r="G30" s="157"/>
      <c r="H30" s="157"/>
      <c r="I30" s="157"/>
      <c r="J30" s="157"/>
      <c r="K30" s="157"/>
      <c r="L30" s="157"/>
      <c r="M30" s="157"/>
      <c r="N30" s="157"/>
      <c r="O30" s="157"/>
    </row>
    <row r="31" ht="52.5" customHeight="1" spans="1:15">
      <c r="A31" s="190" t="s">
        <v>120</v>
      </c>
      <c r="B31" s="190" t="s">
        <v>121</v>
      </c>
      <c r="C31" s="157">
        <v>626649.38</v>
      </c>
      <c r="D31" s="157">
        <v>626649.38</v>
      </c>
      <c r="E31" s="157">
        <v>626649.38</v>
      </c>
      <c r="F31" s="157"/>
      <c r="G31" s="157"/>
      <c r="H31" s="157"/>
      <c r="I31" s="157"/>
      <c r="J31" s="157"/>
      <c r="K31" s="157"/>
      <c r="L31" s="157"/>
      <c r="M31" s="157"/>
      <c r="N31" s="157"/>
      <c r="O31" s="157"/>
    </row>
    <row r="32" ht="52.5" customHeight="1" spans="1:15">
      <c r="A32" s="191" t="s">
        <v>122</v>
      </c>
      <c r="B32" s="191" t="s">
        <v>123</v>
      </c>
      <c r="C32" s="157">
        <v>626649.38</v>
      </c>
      <c r="D32" s="157">
        <v>626649.38</v>
      </c>
      <c r="E32" s="157">
        <v>626649.38</v>
      </c>
      <c r="F32" s="157"/>
      <c r="G32" s="157"/>
      <c r="H32" s="157"/>
      <c r="I32" s="157"/>
      <c r="J32" s="157"/>
      <c r="K32" s="157"/>
      <c r="L32" s="157"/>
      <c r="M32" s="157"/>
      <c r="N32" s="157"/>
      <c r="O32" s="157"/>
    </row>
    <row r="33" ht="52.5" customHeight="1" spans="1:15">
      <c r="A33" s="192" t="s">
        <v>124</v>
      </c>
      <c r="B33" s="192" t="s">
        <v>125</v>
      </c>
      <c r="C33" s="157">
        <v>575772.85</v>
      </c>
      <c r="D33" s="157">
        <v>575772.85</v>
      </c>
      <c r="E33" s="157">
        <v>575772.85</v>
      </c>
      <c r="F33" s="157"/>
      <c r="G33" s="157"/>
      <c r="H33" s="157"/>
      <c r="I33" s="157"/>
      <c r="J33" s="157"/>
      <c r="K33" s="157"/>
      <c r="L33" s="157"/>
      <c r="M33" s="157"/>
      <c r="N33" s="157"/>
      <c r="O33" s="157"/>
    </row>
    <row r="34" ht="52.5" customHeight="1" spans="1:15">
      <c r="A34" s="192" t="s">
        <v>126</v>
      </c>
      <c r="B34" s="192" t="s">
        <v>127</v>
      </c>
      <c r="C34" s="157"/>
      <c r="D34" s="157"/>
      <c r="E34" s="157"/>
      <c r="F34" s="157"/>
      <c r="G34" s="157"/>
      <c r="H34" s="157"/>
      <c r="I34" s="157"/>
      <c r="J34" s="157"/>
      <c r="K34" s="157"/>
      <c r="L34" s="157"/>
      <c r="M34" s="157"/>
      <c r="N34" s="157"/>
      <c r="O34" s="157"/>
    </row>
    <row r="35" ht="52.5" customHeight="1" spans="1:15">
      <c r="A35" s="192" t="s">
        <v>128</v>
      </c>
      <c r="B35" s="192" t="s">
        <v>129</v>
      </c>
      <c r="C35" s="157">
        <v>50876.53</v>
      </c>
      <c r="D35" s="157">
        <v>50876.53</v>
      </c>
      <c r="E35" s="157">
        <v>50876.53</v>
      </c>
      <c r="F35" s="157"/>
      <c r="G35" s="157"/>
      <c r="H35" s="157"/>
      <c r="I35" s="157"/>
      <c r="J35" s="157"/>
      <c r="K35" s="157"/>
      <c r="L35" s="157"/>
      <c r="M35" s="157"/>
      <c r="N35" s="157"/>
      <c r="O35" s="157"/>
    </row>
    <row r="36" ht="52.5" customHeight="1" spans="1:15">
      <c r="A36" s="190" t="s">
        <v>130</v>
      </c>
      <c r="B36" s="190" t="s">
        <v>131</v>
      </c>
      <c r="C36" s="157">
        <v>814210</v>
      </c>
      <c r="D36" s="157">
        <v>814210</v>
      </c>
      <c r="E36" s="157">
        <v>814210</v>
      </c>
      <c r="F36" s="157"/>
      <c r="G36" s="157"/>
      <c r="H36" s="157"/>
      <c r="I36" s="157"/>
      <c r="J36" s="157"/>
      <c r="K36" s="157"/>
      <c r="L36" s="157"/>
      <c r="M36" s="157"/>
      <c r="N36" s="157"/>
      <c r="O36" s="157"/>
    </row>
    <row r="37" ht="52.5" customHeight="1" spans="1:15">
      <c r="A37" s="191" t="s">
        <v>132</v>
      </c>
      <c r="B37" s="191" t="s">
        <v>133</v>
      </c>
      <c r="C37" s="157">
        <v>814210</v>
      </c>
      <c r="D37" s="157">
        <v>814210</v>
      </c>
      <c r="E37" s="157">
        <v>814210</v>
      </c>
      <c r="F37" s="157"/>
      <c r="G37" s="157"/>
      <c r="H37" s="157"/>
      <c r="I37" s="157"/>
      <c r="J37" s="157"/>
      <c r="K37" s="157"/>
      <c r="L37" s="157"/>
      <c r="M37" s="157"/>
      <c r="N37" s="157"/>
      <c r="O37" s="157"/>
    </row>
    <row r="38" ht="52.5" customHeight="1" spans="1:15">
      <c r="A38" s="192" t="s">
        <v>134</v>
      </c>
      <c r="B38" s="192" t="s">
        <v>135</v>
      </c>
      <c r="C38" s="157">
        <v>814210</v>
      </c>
      <c r="D38" s="157">
        <v>814210</v>
      </c>
      <c r="E38" s="157">
        <v>814210</v>
      </c>
      <c r="F38" s="157"/>
      <c r="G38" s="157"/>
      <c r="H38" s="157"/>
      <c r="I38" s="157"/>
      <c r="J38" s="157"/>
      <c r="K38" s="157"/>
      <c r="L38" s="157"/>
      <c r="M38" s="157"/>
      <c r="N38" s="157"/>
      <c r="O38" s="157"/>
    </row>
    <row r="39" ht="30" customHeight="1" spans="1:15">
      <c r="A39" s="189" t="s">
        <v>30</v>
      </c>
      <c r="B39" s="189"/>
      <c r="C39" s="157">
        <v>12650612.94</v>
      </c>
      <c r="D39" s="157">
        <v>12250612.94</v>
      </c>
      <c r="E39" s="157">
        <v>11562412.94</v>
      </c>
      <c r="F39" s="157">
        <v>688200</v>
      </c>
      <c r="G39" s="157"/>
      <c r="H39" s="157"/>
      <c r="I39" s="157"/>
      <c r="J39" s="157">
        <v>400000</v>
      </c>
      <c r="K39" s="157"/>
      <c r="L39" s="157"/>
      <c r="M39" s="157"/>
      <c r="N39" s="157"/>
      <c r="O39" s="157">
        <v>400000</v>
      </c>
    </row>
  </sheetData>
  <mergeCells count="13">
    <mergeCell ref="N1:O1"/>
    <mergeCell ref="A2:O2"/>
    <mergeCell ref="A3:F3"/>
    <mergeCell ref="N3:O3"/>
    <mergeCell ref="D4:F4"/>
    <mergeCell ref="J4:O4"/>
    <mergeCell ref="A39:B39"/>
    <mergeCell ref="A4:A5"/>
    <mergeCell ref="B4:B5"/>
    <mergeCell ref="C4:C5"/>
    <mergeCell ref="G4:G5"/>
    <mergeCell ref="H4:H5"/>
    <mergeCell ref="I4:I5"/>
  </mergeCells>
  <pageMargins left="0.751388888888889" right="0.751388888888889" top="1" bottom="1" header="0.5" footer="0.5"/>
  <pageSetup paperSize="9" scale="76"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D18" sqref="D18"/>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63"/>
      <c r="B1" s="63"/>
      <c r="C1" s="63"/>
      <c r="D1" s="113" t="s">
        <v>136</v>
      </c>
    </row>
    <row r="2" ht="30.75" customHeight="1" spans="1:4">
      <c r="A2" s="179" t="str">
        <f>"2025"&amp;"年部门财政拨款收支预算总表"</f>
        <v>2025年部门财政拨款收支预算总表</v>
      </c>
      <c r="B2" s="179"/>
      <c r="C2" s="179"/>
      <c r="D2" s="179"/>
    </row>
    <row r="3" ht="18.75" customHeight="1" spans="1:4">
      <c r="A3" s="62" t="str">
        <f>"单位名称："&amp;"盈江县文化和旅游局"</f>
        <v>单位名称：盈江县文化和旅游局</v>
      </c>
      <c r="B3" s="180"/>
      <c r="C3" s="180"/>
      <c r="D3" s="114" t="s">
        <v>1</v>
      </c>
    </row>
    <row r="4" ht="19.5" customHeight="1" spans="1:4">
      <c r="A4" s="12" t="s">
        <v>137</v>
      </c>
      <c r="B4" s="14"/>
      <c r="C4" s="12" t="s">
        <v>138</v>
      </c>
      <c r="D4" s="14"/>
    </row>
    <row r="5" ht="21.75" customHeight="1" spans="1:4">
      <c r="A5" s="92" t="s">
        <v>139</v>
      </c>
      <c r="B5" s="11" t="s">
        <v>5</v>
      </c>
      <c r="C5" s="92" t="s">
        <v>140</v>
      </c>
      <c r="D5" s="11" t="s">
        <v>5</v>
      </c>
    </row>
    <row r="6" ht="17.25" customHeight="1" spans="1:4">
      <c r="A6" s="94"/>
      <c r="B6" s="18"/>
      <c r="C6" s="94"/>
      <c r="D6" s="18"/>
    </row>
    <row r="7" ht="19.5" customHeight="1" spans="1:4">
      <c r="A7" s="110" t="s">
        <v>141</v>
      </c>
      <c r="B7" s="23">
        <v>12250612.94</v>
      </c>
      <c r="C7" s="110" t="s">
        <v>142</v>
      </c>
      <c r="D7" s="23">
        <v>12250612.94</v>
      </c>
    </row>
    <row r="8" ht="19.5" customHeight="1" spans="1:4">
      <c r="A8" s="110" t="s">
        <v>143</v>
      </c>
      <c r="B8" s="23">
        <v>12250612.94</v>
      </c>
      <c r="C8" s="181" t="str">
        <f>"（"&amp;"一"&amp;"）"&amp;"一般公共服务支出"</f>
        <v>（一）一般公共服务支出</v>
      </c>
      <c r="D8" s="23">
        <v>8400</v>
      </c>
    </row>
    <row r="9" ht="19.5" customHeight="1" spans="1:4">
      <c r="A9" s="182" t="s">
        <v>144</v>
      </c>
      <c r="B9" s="23"/>
      <c r="C9" s="181" t="str">
        <f>"（"&amp;"二"&amp;"）"&amp;"文化旅游体育与传媒支出"</f>
        <v>（二）文化旅游体育与传媒支出</v>
      </c>
      <c r="D9" s="23">
        <v>9422807.96</v>
      </c>
    </row>
    <row r="10" ht="19.5" customHeight="1" spans="1:4">
      <c r="A10" s="182" t="s">
        <v>145</v>
      </c>
      <c r="B10" s="23"/>
      <c r="C10" s="181" t="str">
        <f>"（"&amp;"三"&amp;"）"&amp;"社会保障和就业支出"</f>
        <v>（三）社会保障和就业支出</v>
      </c>
      <c r="D10" s="23">
        <v>1378545.6</v>
      </c>
    </row>
    <row r="11" ht="19.5" customHeight="1" spans="1:4">
      <c r="A11" s="182" t="s">
        <v>146</v>
      </c>
      <c r="B11" s="23"/>
      <c r="C11" s="181" t="str">
        <f>"（"&amp;"四"&amp;"）"&amp;"卫生健康支出"</f>
        <v>（四）卫生健康支出</v>
      </c>
      <c r="D11" s="23">
        <v>626649.38</v>
      </c>
    </row>
    <row r="12" ht="19.5" customHeight="1" spans="1:4">
      <c r="A12" s="182" t="s">
        <v>143</v>
      </c>
      <c r="B12" s="23"/>
      <c r="C12" s="181" t="str">
        <f>"（"&amp;"五"&amp;"）"&amp;"住房保障支出"</f>
        <v>（五）住房保障支出</v>
      </c>
      <c r="D12" s="23">
        <v>814210</v>
      </c>
    </row>
    <row r="13" ht="19.5" customHeight="1" spans="1:4">
      <c r="A13" s="182" t="s">
        <v>144</v>
      </c>
      <c r="B13" s="23"/>
      <c r="C13" s="181"/>
      <c r="D13" s="23"/>
    </row>
    <row r="14" ht="19.5" customHeight="1" spans="1:4">
      <c r="A14" s="182" t="s">
        <v>145</v>
      </c>
      <c r="B14" s="23"/>
      <c r="C14" s="181"/>
      <c r="D14" s="23"/>
    </row>
    <row r="15" ht="19.5" customHeight="1" spans="1:4">
      <c r="A15" s="183"/>
      <c r="B15" s="23"/>
      <c r="C15" s="181"/>
      <c r="D15" s="23"/>
    </row>
    <row r="16" ht="19.5" customHeight="1" spans="1:4">
      <c r="A16" s="183"/>
      <c r="B16" s="23"/>
      <c r="C16" s="181"/>
      <c r="D16" s="23"/>
    </row>
    <row r="17" ht="19.5" customHeight="1" spans="1:4">
      <c r="A17" s="183"/>
      <c r="B17" s="23"/>
      <c r="C17" s="181"/>
      <c r="D17" s="23"/>
    </row>
    <row r="18" ht="19.5" customHeight="1" spans="1:4">
      <c r="A18" s="183"/>
      <c r="B18" s="23"/>
      <c r="C18" s="181"/>
      <c r="D18" s="23"/>
    </row>
    <row r="19" ht="19.5" customHeight="1" spans="1:4">
      <c r="A19" s="183"/>
      <c r="B19" s="23"/>
      <c r="C19" s="181"/>
      <c r="D19" s="23"/>
    </row>
    <row r="20" ht="19.5" customHeight="1" spans="1:4">
      <c r="A20" s="110"/>
      <c r="B20" s="23"/>
      <c r="C20" s="181"/>
      <c r="D20" s="23"/>
    </row>
    <row r="21" ht="19.5" customHeight="1" spans="1:4">
      <c r="A21" s="110"/>
      <c r="B21" s="23"/>
      <c r="C21" s="110"/>
      <c r="D21" s="23"/>
    </row>
    <row r="22" ht="19.5" customHeight="1" spans="1:4">
      <c r="A22" s="110"/>
      <c r="B22" s="23"/>
      <c r="C22" s="110"/>
      <c r="D22" s="23"/>
    </row>
    <row r="23" ht="19.5" customHeight="1" spans="1:4">
      <c r="A23" s="110"/>
      <c r="B23" s="23"/>
      <c r="C23" s="110"/>
      <c r="D23" s="23"/>
    </row>
    <row r="24" ht="19.5" customHeight="1" spans="1:4">
      <c r="A24" s="110"/>
      <c r="B24" s="23"/>
      <c r="C24" s="110"/>
      <c r="D24" s="23"/>
    </row>
    <row r="25" ht="19.5" customHeight="1" spans="1:4">
      <c r="A25" s="110"/>
      <c r="B25" s="23"/>
      <c r="C25" s="110"/>
      <c r="D25" s="23"/>
    </row>
    <row r="26" ht="19.5" customHeight="1" spans="1:4">
      <c r="A26" s="181"/>
      <c r="B26" s="23"/>
      <c r="C26" s="110"/>
      <c r="D26" s="23"/>
    </row>
    <row r="27" ht="19.5" customHeight="1" spans="1:4">
      <c r="A27" s="110"/>
      <c r="B27" s="23"/>
      <c r="C27" s="110"/>
      <c r="D27" s="23"/>
    </row>
    <row r="28" customHeight="1" spans="1:4">
      <c r="A28" s="110"/>
      <c r="B28" s="23"/>
      <c r="C28" s="182"/>
      <c r="D28" s="23"/>
    </row>
    <row r="29" ht="19.5" customHeight="1" spans="1:4">
      <c r="A29" s="110"/>
      <c r="B29" s="23"/>
      <c r="C29" s="110"/>
      <c r="D29" s="23"/>
    </row>
    <row r="30" ht="19.5" customHeight="1" spans="1:4">
      <c r="A30" s="181"/>
      <c r="B30" s="23"/>
      <c r="C30" s="110"/>
      <c r="D30" s="23"/>
    </row>
    <row r="31" ht="18" customHeight="1" spans="1:4">
      <c r="A31" s="181"/>
      <c r="B31" s="23"/>
      <c r="C31" s="110"/>
      <c r="D31" s="23"/>
    </row>
    <row r="32" ht="18" customHeight="1" spans="1:4">
      <c r="A32" s="181"/>
      <c r="B32" s="23"/>
      <c r="C32" s="182"/>
      <c r="D32" s="23"/>
    </row>
    <row r="33" ht="18" customHeight="1" spans="1:4">
      <c r="A33" s="181"/>
      <c r="B33" s="23"/>
      <c r="C33" s="182"/>
      <c r="D33" s="23"/>
    </row>
    <row r="34" ht="19.5" customHeight="1" spans="1:4">
      <c r="A34" s="181"/>
      <c r="B34" s="184"/>
      <c r="C34" s="110"/>
      <c r="D34" s="184"/>
    </row>
    <row r="35" ht="19.5" customHeight="1" spans="1:4">
      <c r="A35" s="181"/>
      <c r="B35" s="23"/>
      <c r="C35" s="110" t="s">
        <v>147</v>
      </c>
      <c r="D35" s="23"/>
    </row>
    <row r="36" ht="19.5" customHeight="1" spans="1:4">
      <c r="A36" s="185" t="s">
        <v>24</v>
      </c>
      <c r="B36" s="23">
        <v>12250612.94</v>
      </c>
      <c r="C36" s="185" t="s">
        <v>25</v>
      </c>
      <c r="D36" s="23">
        <v>12250612.94</v>
      </c>
    </row>
  </sheetData>
  <mergeCells count="8">
    <mergeCell ref="A2:D2"/>
    <mergeCell ref="A3:B3"/>
    <mergeCell ref="A4:B4"/>
    <mergeCell ref="C4:D4"/>
    <mergeCell ref="A5:A6"/>
    <mergeCell ref="B5:B6"/>
    <mergeCell ref="C5:C6"/>
    <mergeCell ref="D5:D6"/>
  </mergeCells>
  <pageMargins left="0.75" right="0.75" top="1" bottom="1" header="0.5" footer="0.5"/>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8"/>
  <sheetViews>
    <sheetView showZeros="0" topLeftCell="A13" workbookViewId="0">
      <selection activeCell="I19" sqref="I19"/>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6"/>
      <c r="B1" s="146"/>
      <c r="C1" s="146"/>
      <c r="D1" s="146"/>
      <c r="E1" s="146"/>
      <c r="F1" s="146"/>
      <c r="G1" s="150" t="s">
        <v>148</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"单位名称："&amp;"盈江县文化和旅游局"</f>
        <v>单位名称：盈江县文化和旅游局</v>
      </c>
      <c r="B3" s="173"/>
      <c r="C3" s="146"/>
      <c r="D3" s="146"/>
      <c r="E3" s="146"/>
      <c r="F3" s="146"/>
      <c r="G3" s="150" t="s">
        <v>1</v>
      </c>
    </row>
    <row r="4" ht="18.75" customHeight="1" spans="1:7">
      <c r="A4" s="174" t="s">
        <v>149</v>
      </c>
      <c r="B4" s="174"/>
      <c r="C4" s="174" t="s">
        <v>30</v>
      </c>
      <c r="D4" s="174" t="s">
        <v>52</v>
      </c>
      <c r="E4" s="174"/>
      <c r="F4" s="174"/>
      <c r="G4" s="174" t="s">
        <v>53</v>
      </c>
    </row>
    <row r="5" ht="18.75" customHeight="1" spans="1:7">
      <c r="A5" s="174" t="s">
        <v>48</v>
      </c>
      <c r="B5" s="174" t="s">
        <v>49</v>
      </c>
      <c r="C5" s="174"/>
      <c r="D5" s="174" t="s">
        <v>33</v>
      </c>
      <c r="E5" s="174" t="s">
        <v>150</v>
      </c>
      <c r="F5" s="174" t="s">
        <v>151</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8400</v>
      </c>
      <c r="D7" s="176">
        <v>8400</v>
      </c>
      <c r="E7" s="176">
        <v>8400</v>
      </c>
      <c r="F7" s="176"/>
      <c r="G7" s="176"/>
    </row>
    <row r="8" ht="18.75" customHeight="1" outlineLevel="1" spans="1:7">
      <c r="A8" s="177" t="s">
        <v>76</v>
      </c>
      <c r="B8" s="177" t="s">
        <v>77</v>
      </c>
      <c r="C8" s="176">
        <v>8400</v>
      </c>
      <c r="D8" s="176">
        <v>8400</v>
      </c>
      <c r="E8" s="176">
        <v>8400</v>
      </c>
      <c r="F8" s="176"/>
      <c r="G8" s="176"/>
    </row>
    <row r="9" ht="18.75" customHeight="1" outlineLevel="2" spans="1:7">
      <c r="A9" s="178" t="s">
        <v>78</v>
      </c>
      <c r="B9" s="178" t="s">
        <v>79</v>
      </c>
      <c r="C9" s="176">
        <v>8400</v>
      </c>
      <c r="D9" s="176">
        <v>8400</v>
      </c>
      <c r="E9" s="176">
        <v>8400</v>
      </c>
      <c r="F9" s="176"/>
      <c r="G9" s="176"/>
    </row>
    <row r="10" ht="18.75" customHeight="1" spans="1:7">
      <c r="A10" s="175" t="s">
        <v>80</v>
      </c>
      <c r="B10" s="175" t="s">
        <v>81</v>
      </c>
      <c r="C10" s="176">
        <v>9422807.96</v>
      </c>
      <c r="D10" s="176">
        <v>8734607.96</v>
      </c>
      <c r="E10" s="176">
        <v>8166388.2</v>
      </c>
      <c r="F10" s="176">
        <v>568219.76</v>
      </c>
      <c r="G10" s="176">
        <v>688200</v>
      </c>
    </row>
    <row r="11" ht="18.75" customHeight="1" outlineLevel="1" spans="1:7">
      <c r="A11" s="177" t="s">
        <v>82</v>
      </c>
      <c r="B11" s="177" t="s">
        <v>83</v>
      </c>
      <c r="C11" s="176">
        <v>8962933.96</v>
      </c>
      <c r="D11" s="176">
        <v>8434733.96</v>
      </c>
      <c r="E11" s="176">
        <v>7880014.2</v>
      </c>
      <c r="F11" s="176">
        <v>554719.76</v>
      </c>
      <c r="G11" s="176">
        <v>528200</v>
      </c>
    </row>
    <row r="12" ht="18.75" customHeight="1" outlineLevel="2" spans="1:7">
      <c r="A12" s="178" t="s">
        <v>84</v>
      </c>
      <c r="B12" s="178" t="s">
        <v>79</v>
      </c>
      <c r="C12" s="176">
        <v>3333334.76</v>
      </c>
      <c r="D12" s="176">
        <v>3320334.76</v>
      </c>
      <c r="E12" s="176">
        <v>2875615</v>
      </c>
      <c r="F12" s="176">
        <v>444719.76</v>
      </c>
      <c r="G12" s="176">
        <v>13000</v>
      </c>
    </row>
    <row r="13" ht="18.75" customHeight="1" outlineLevel="2" spans="1:7">
      <c r="A13" s="178" t="s">
        <v>85</v>
      </c>
      <c r="B13" s="178" t="s">
        <v>86</v>
      </c>
      <c r="C13" s="176">
        <v>735778</v>
      </c>
      <c r="D13" s="176">
        <v>623178</v>
      </c>
      <c r="E13" s="176">
        <v>612178</v>
      </c>
      <c r="F13" s="176">
        <v>11000</v>
      </c>
      <c r="G13" s="176">
        <v>112600</v>
      </c>
    </row>
    <row r="14" ht="18.75" customHeight="1" outlineLevel="2" spans="1:7">
      <c r="A14" s="178" t="s">
        <v>87</v>
      </c>
      <c r="B14" s="178" t="s">
        <v>88</v>
      </c>
      <c r="C14" s="176">
        <v>2799821.2</v>
      </c>
      <c r="D14" s="176">
        <v>2799821.2</v>
      </c>
      <c r="E14" s="176">
        <v>2799821.2</v>
      </c>
      <c r="F14" s="176"/>
      <c r="G14" s="176"/>
    </row>
    <row r="15" ht="18.75" customHeight="1" outlineLevel="2" spans="1:7">
      <c r="A15" s="178" t="s">
        <v>89</v>
      </c>
      <c r="B15" s="178" t="s">
        <v>90</v>
      </c>
      <c r="C15" s="176">
        <v>1413689</v>
      </c>
      <c r="D15" s="176">
        <v>1401089</v>
      </c>
      <c r="E15" s="176">
        <v>1342589</v>
      </c>
      <c r="F15" s="176">
        <v>58500</v>
      </c>
      <c r="G15" s="176">
        <v>12600</v>
      </c>
    </row>
    <row r="16" ht="18.75" customHeight="1" outlineLevel="2" spans="1:7">
      <c r="A16" s="178" t="s">
        <v>91</v>
      </c>
      <c r="B16" s="178" t="s">
        <v>92</v>
      </c>
      <c r="C16" s="176">
        <v>310311</v>
      </c>
      <c r="D16" s="176">
        <v>290311</v>
      </c>
      <c r="E16" s="176">
        <v>249811</v>
      </c>
      <c r="F16" s="176">
        <v>40500</v>
      </c>
      <c r="G16" s="176">
        <v>20000</v>
      </c>
    </row>
    <row r="17" ht="18.75" customHeight="1" outlineLevel="2" spans="1:7">
      <c r="A17" s="178" t="s">
        <v>93</v>
      </c>
      <c r="B17" s="178" t="s">
        <v>94</v>
      </c>
      <c r="C17" s="176">
        <v>370000</v>
      </c>
      <c r="D17" s="176"/>
      <c r="E17" s="176"/>
      <c r="F17" s="176"/>
      <c r="G17" s="176">
        <v>370000</v>
      </c>
    </row>
    <row r="18" ht="18.75" customHeight="1" outlineLevel="1" spans="1:7">
      <c r="A18" s="177" t="s">
        <v>95</v>
      </c>
      <c r="B18" s="177" t="s">
        <v>96</v>
      </c>
      <c r="C18" s="176">
        <v>459874</v>
      </c>
      <c r="D18" s="176">
        <v>299874</v>
      </c>
      <c r="E18" s="176">
        <v>286374</v>
      </c>
      <c r="F18" s="176">
        <v>13500</v>
      </c>
      <c r="G18" s="176">
        <v>160000</v>
      </c>
    </row>
    <row r="19" ht="18.75" customHeight="1" outlineLevel="2" spans="1:7">
      <c r="A19" s="178" t="s">
        <v>97</v>
      </c>
      <c r="B19" s="178" t="s">
        <v>98</v>
      </c>
      <c r="C19" s="176">
        <v>160000</v>
      </c>
      <c r="D19" s="176"/>
      <c r="E19" s="176"/>
      <c r="F19" s="176"/>
      <c r="G19" s="176">
        <v>160000</v>
      </c>
    </row>
    <row r="20" ht="18.75" customHeight="1" outlineLevel="2" spans="1:7">
      <c r="A20" s="178" t="s">
        <v>99</v>
      </c>
      <c r="B20" s="178" t="s">
        <v>100</v>
      </c>
      <c r="C20" s="176">
        <v>299874</v>
      </c>
      <c r="D20" s="176">
        <v>299874</v>
      </c>
      <c r="E20" s="176">
        <v>286374</v>
      </c>
      <c r="F20" s="176">
        <v>13500</v>
      </c>
      <c r="G20" s="176"/>
    </row>
    <row r="21" ht="18.75" customHeight="1" spans="1:7">
      <c r="A21" s="175" t="s">
        <v>101</v>
      </c>
      <c r="B21" s="175" t="s">
        <v>102</v>
      </c>
      <c r="C21" s="176">
        <v>1378545.6</v>
      </c>
      <c r="D21" s="176">
        <v>1378545.6</v>
      </c>
      <c r="E21" s="176">
        <v>1320545.6</v>
      </c>
      <c r="F21" s="176">
        <v>58000</v>
      </c>
      <c r="G21" s="176"/>
    </row>
    <row r="22" ht="18.75" customHeight="1" outlineLevel="1" spans="1:7">
      <c r="A22" s="177" t="s">
        <v>103</v>
      </c>
      <c r="B22" s="177" t="s">
        <v>104</v>
      </c>
      <c r="C22" s="176">
        <v>1291398.47</v>
      </c>
      <c r="D22" s="176">
        <v>1291398.47</v>
      </c>
      <c r="E22" s="176">
        <v>1233398.47</v>
      </c>
      <c r="F22" s="176">
        <v>58000</v>
      </c>
      <c r="G22" s="176"/>
    </row>
    <row r="23" ht="18.75" customHeight="1" outlineLevel="2" spans="1:7">
      <c r="A23" s="178" t="s">
        <v>105</v>
      </c>
      <c r="B23" s="178" t="s">
        <v>106</v>
      </c>
      <c r="C23" s="176">
        <v>24000</v>
      </c>
      <c r="D23" s="176">
        <v>24000</v>
      </c>
      <c r="E23" s="176"/>
      <c r="F23" s="176">
        <v>24000</v>
      </c>
      <c r="G23" s="176"/>
    </row>
    <row r="24" ht="18.75" customHeight="1" outlineLevel="2" spans="1:7">
      <c r="A24" s="178" t="s">
        <v>107</v>
      </c>
      <c r="B24" s="178" t="s">
        <v>108</v>
      </c>
      <c r="C24" s="176">
        <v>34000</v>
      </c>
      <c r="D24" s="176">
        <v>34000</v>
      </c>
      <c r="E24" s="176"/>
      <c r="F24" s="176">
        <v>34000</v>
      </c>
      <c r="G24" s="176"/>
    </row>
    <row r="25" ht="18.75" customHeight="1" outlineLevel="2" spans="1:7">
      <c r="A25" s="178" t="s">
        <v>109</v>
      </c>
      <c r="B25" s="178" t="s">
        <v>110</v>
      </c>
      <c r="C25" s="176">
        <v>1166122.21</v>
      </c>
      <c r="D25" s="176">
        <v>1166122.21</v>
      </c>
      <c r="E25" s="176">
        <v>1166122.21</v>
      </c>
      <c r="F25" s="176"/>
      <c r="G25" s="176"/>
    </row>
    <row r="26" ht="18.75" customHeight="1" outlineLevel="2" spans="1:7">
      <c r="A26" s="178" t="s">
        <v>111</v>
      </c>
      <c r="B26" s="178" t="s">
        <v>112</v>
      </c>
      <c r="C26" s="176">
        <v>67276.26</v>
      </c>
      <c r="D26" s="176">
        <v>67276.26</v>
      </c>
      <c r="E26" s="176">
        <v>67276.26</v>
      </c>
      <c r="F26" s="176"/>
      <c r="G26" s="176"/>
    </row>
    <row r="27" ht="18.75" customHeight="1" outlineLevel="1" spans="1:7">
      <c r="A27" s="177" t="s">
        <v>113</v>
      </c>
      <c r="B27" s="177" t="s">
        <v>114</v>
      </c>
      <c r="C27" s="176">
        <v>44520</v>
      </c>
      <c r="D27" s="176">
        <v>44520</v>
      </c>
      <c r="E27" s="176">
        <v>44520</v>
      </c>
      <c r="F27" s="176"/>
      <c r="G27" s="176"/>
    </row>
    <row r="28" ht="18.75" customHeight="1" outlineLevel="2" spans="1:7">
      <c r="A28" s="178" t="s">
        <v>115</v>
      </c>
      <c r="B28" s="178" t="s">
        <v>116</v>
      </c>
      <c r="C28" s="176">
        <v>44520</v>
      </c>
      <c r="D28" s="176">
        <v>44520</v>
      </c>
      <c r="E28" s="176">
        <v>44520</v>
      </c>
      <c r="F28" s="176"/>
      <c r="G28" s="176"/>
    </row>
    <row r="29" ht="18.75" customHeight="1" outlineLevel="1" spans="1:7">
      <c r="A29" s="177" t="s">
        <v>117</v>
      </c>
      <c r="B29" s="177" t="s">
        <v>118</v>
      </c>
      <c r="C29" s="176">
        <v>42627.13</v>
      </c>
      <c r="D29" s="176">
        <v>42627.13</v>
      </c>
      <c r="E29" s="176">
        <v>42627.13</v>
      </c>
      <c r="F29" s="176"/>
      <c r="G29" s="176"/>
    </row>
    <row r="30" ht="18.75" customHeight="1" outlineLevel="2" spans="1:7">
      <c r="A30" s="178" t="s">
        <v>119</v>
      </c>
      <c r="B30" s="178" t="s">
        <v>118</v>
      </c>
      <c r="C30" s="176">
        <v>42627.13</v>
      </c>
      <c r="D30" s="176">
        <v>42627.13</v>
      </c>
      <c r="E30" s="176">
        <v>42627.13</v>
      </c>
      <c r="F30" s="176"/>
      <c r="G30" s="176"/>
    </row>
    <row r="31" ht="18.75" customHeight="1" spans="1:7">
      <c r="A31" s="175" t="s">
        <v>120</v>
      </c>
      <c r="B31" s="175" t="s">
        <v>121</v>
      </c>
      <c r="C31" s="176">
        <v>626649.38</v>
      </c>
      <c r="D31" s="176">
        <v>626649.38</v>
      </c>
      <c r="E31" s="176">
        <v>626649.38</v>
      </c>
      <c r="F31" s="176"/>
      <c r="G31" s="176"/>
    </row>
    <row r="32" ht="18.75" customHeight="1" outlineLevel="1" spans="1:7">
      <c r="A32" s="177" t="s">
        <v>122</v>
      </c>
      <c r="B32" s="177" t="s">
        <v>123</v>
      </c>
      <c r="C32" s="176">
        <v>626649.38</v>
      </c>
      <c r="D32" s="176">
        <v>626649.38</v>
      </c>
      <c r="E32" s="176">
        <v>626649.38</v>
      </c>
      <c r="F32" s="176"/>
      <c r="G32" s="176"/>
    </row>
    <row r="33" ht="18.75" customHeight="1" outlineLevel="2" spans="1:7">
      <c r="A33" s="178" t="s">
        <v>124</v>
      </c>
      <c r="B33" s="178" t="s">
        <v>125</v>
      </c>
      <c r="C33" s="176">
        <v>575772.85</v>
      </c>
      <c r="D33" s="176">
        <v>575772.85</v>
      </c>
      <c r="E33" s="176">
        <v>575772.85</v>
      </c>
      <c r="F33" s="176"/>
      <c r="G33" s="176"/>
    </row>
    <row r="34" ht="18.75" customHeight="1" outlineLevel="2" spans="1:7">
      <c r="A34" s="178" t="s">
        <v>128</v>
      </c>
      <c r="B34" s="178" t="s">
        <v>129</v>
      </c>
      <c r="C34" s="176">
        <v>50876.53</v>
      </c>
      <c r="D34" s="176">
        <v>50876.53</v>
      </c>
      <c r="E34" s="176">
        <v>50876.53</v>
      </c>
      <c r="F34" s="176"/>
      <c r="G34" s="176"/>
    </row>
    <row r="35" ht="18.75" customHeight="1" spans="1:7">
      <c r="A35" s="175" t="s">
        <v>130</v>
      </c>
      <c r="B35" s="175" t="s">
        <v>131</v>
      </c>
      <c r="C35" s="176">
        <v>814210</v>
      </c>
      <c r="D35" s="176">
        <v>814210</v>
      </c>
      <c r="E35" s="176">
        <v>814210</v>
      </c>
      <c r="F35" s="176"/>
      <c r="G35" s="176"/>
    </row>
    <row r="36" ht="18.75" customHeight="1" outlineLevel="1" spans="1:7">
      <c r="A36" s="177" t="s">
        <v>132</v>
      </c>
      <c r="B36" s="177" t="s">
        <v>133</v>
      </c>
      <c r="C36" s="176">
        <v>814210</v>
      </c>
      <c r="D36" s="176">
        <v>814210</v>
      </c>
      <c r="E36" s="176">
        <v>814210</v>
      </c>
      <c r="F36" s="176"/>
      <c r="G36" s="176"/>
    </row>
    <row r="37" ht="18.75" customHeight="1" outlineLevel="2" spans="1:7">
      <c r="A37" s="178" t="s">
        <v>134</v>
      </c>
      <c r="B37" s="178" t="s">
        <v>135</v>
      </c>
      <c r="C37" s="176">
        <v>814210</v>
      </c>
      <c r="D37" s="176">
        <v>814210</v>
      </c>
      <c r="E37" s="176">
        <v>814210</v>
      </c>
      <c r="F37" s="176"/>
      <c r="G37" s="176"/>
    </row>
    <row r="38" ht="18.75" customHeight="1" spans="1:7">
      <c r="A38" s="174" t="s">
        <v>30</v>
      </c>
      <c r="B38" s="174"/>
      <c r="C38" s="176">
        <v>12250612.94</v>
      </c>
      <c r="D38" s="176">
        <v>11562412.94</v>
      </c>
      <c r="E38" s="176">
        <v>10936193.18</v>
      </c>
      <c r="F38" s="176">
        <v>626219.76</v>
      </c>
      <c r="G38" s="176">
        <v>688200</v>
      </c>
    </row>
  </sheetData>
  <mergeCells count="7">
    <mergeCell ref="A2:G2"/>
    <mergeCell ref="A3:C3"/>
    <mergeCell ref="A4:B4"/>
    <mergeCell ref="D4:F4"/>
    <mergeCell ref="A38:B38"/>
    <mergeCell ref="C4:C5"/>
    <mergeCell ref="G4:G5"/>
  </mergeCells>
  <pageMargins left="0.751388888888889" right="0.751388888888889" top="1" bottom="1" header="0.5" footer="0.5"/>
  <pageSetup paperSize="9" scale="8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10" sqref="C1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3"/>
      <c r="B1" s="163"/>
      <c r="C1" s="164"/>
      <c r="D1" s="1"/>
      <c r="E1" s="1"/>
      <c r="F1" s="165" t="s">
        <v>152</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"单位名称："&amp;"盈江县文化和旅游局"</f>
        <v>单位名称：盈江县文化和旅游局</v>
      </c>
      <c r="B3" s="163"/>
      <c r="C3" s="164"/>
      <c r="D3" s="3"/>
      <c r="E3" s="1"/>
      <c r="F3" s="165" t="s">
        <v>27</v>
      </c>
    </row>
    <row r="4" ht="19.5" customHeight="1" spans="1:6">
      <c r="A4" s="11" t="s">
        <v>153</v>
      </c>
      <c r="B4" s="92" t="s">
        <v>154</v>
      </c>
      <c r="C4" s="12" t="s">
        <v>155</v>
      </c>
      <c r="D4" s="13"/>
      <c r="E4" s="14"/>
      <c r="F4" s="92" t="s">
        <v>156</v>
      </c>
    </row>
    <row r="5" ht="19.5" customHeight="1" spans="1:6">
      <c r="A5" s="18"/>
      <c r="B5" s="94"/>
      <c r="C5" s="98" t="s">
        <v>33</v>
      </c>
      <c r="D5" s="98" t="s">
        <v>157</v>
      </c>
      <c r="E5" s="98" t="s">
        <v>158</v>
      </c>
      <c r="F5" s="94"/>
    </row>
    <row r="6" ht="18.75" customHeight="1" spans="1:6">
      <c r="A6" s="168">
        <v>1</v>
      </c>
      <c r="B6" s="168">
        <v>2</v>
      </c>
      <c r="C6" s="169">
        <v>3</v>
      </c>
      <c r="D6" s="168">
        <v>4</v>
      </c>
      <c r="E6" s="168">
        <v>5</v>
      </c>
      <c r="F6" s="168">
        <v>6</v>
      </c>
    </row>
    <row r="7" ht="24.75" customHeight="1" spans="1:6">
      <c r="A7" s="170">
        <v>49000</v>
      </c>
      <c r="B7" s="170"/>
      <c r="C7" s="171">
        <v>35000</v>
      </c>
      <c r="D7" s="170"/>
      <c r="E7" s="170">
        <v>35000</v>
      </c>
      <c r="F7" s="170">
        <v>14000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3"/>
  <sheetViews>
    <sheetView showZeros="0" topLeftCell="G1" workbookViewId="0">
      <selection activeCell="X9" sqref="X9"/>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1" t="s">
        <v>159</v>
      </c>
      <c r="U1" s="161"/>
      <c r="V1" s="161"/>
      <c r="W1" s="161"/>
    </row>
    <row r="2" ht="45.75" customHeight="1" spans="1:23">
      <c r="A2" s="159" t="s">
        <v>160</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"单位名称："&amp;"盈江县文化和旅游局"</f>
        <v>单位名称：盈江县文化和旅游局</v>
      </c>
      <c r="B3" s="158"/>
      <c r="C3" s="158"/>
      <c r="D3" s="158"/>
      <c r="E3" s="158"/>
      <c r="F3" s="158"/>
      <c r="G3" s="158"/>
      <c r="H3" s="158"/>
      <c r="I3" s="158"/>
      <c r="J3" s="158"/>
      <c r="K3" s="158"/>
      <c r="L3" s="158"/>
      <c r="M3" s="158"/>
      <c r="N3" s="158"/>
      <c r="O3" s="158"/>
      <c r="P3" s="158"/>
      <c r="Q3" s="158"/>
      <c r="R3" s="158"/>
      <c r="S3" s="158"/>
      <c r="T3" s="161" t="s">
        <v>27</v>
      </c>
      <c r="U3" s="161"/>
      <c r="V3" s="161"/>
      <c r="W3" s="161"/>
    </row>
    <row r="4" ht="18.75" customHeight="1" spans="1:23">
      <c r="A4" s="160" t="s">
        <v>161</v>
      </c>
      <c r="B4" s="160" t="s">
        <v>162</v>
      </c>
      <c r="C4" s="160" t="s">
        <v>163</v>
      </c>
      <c r="D4" s="160" t="s">
        <v>164</v>
      </c>
      <c r="E4" s="160" t="s">
        <v>165</v>
      </c>
      <c r="F4" s="160" t="s">
        <v>166</v>
      </c>
      <c r="G4" s="160" t="s">
        <v>167</v>
      </c>
      <c r="H4" s="160" t="s">
        <v>168</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169</v>
      </c>
      <c r="I5" s="160" t="s">
        <v>34</v>
      </c>
      <c r="J5" s="160" t="s">
        <v>170</v>
      </c>
      <c r="K5" s="160" t="s">
        <v>171</v>
      </c>
      <c r="L5" s="160" t="s">
        <v>172</v>
      </c>
      <c r="M5" s="160" t="s">
        <v>173</v>
      </c>
      <c r="N5" s="160" t="s">
        <v>174</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175</v>
      </c>
      <c r="J6" s="160" t="s">
        <v>170</v>
      </c>
      <c r="K6" s="160" t="s">
        <v>171</v>
      </c>
      <c r="L6" s="160" t="s">
        <v>172</v>
      </c>
      <c r="M6" s="160" t="s">
        <v>173</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176</v>
      </c>
      <c r="Q8" s="160" t="s">
        <v>177</v>
      </c>
      <c r="R8" s="160" t="s">
        <v>178</v>
      </c>
      <c r="S8" s="160" t="s">
        <v>179</v>
      </c>
      <c r="T8" s="160" t="s">
        <v>180</v>
      </c>
      <c r="U8" s="160" t="s">
        <v>181</v>
      </c>
      <c r="V8" s="160" t="s">
        <v>182</v>
      </c>
      <c r="W8" s="160" t="s">
        <v>183</v>
      </c>
    </row>
    <row r="9" ht="53.25" customHeight="1" spans="1:23">
      <c r="A9" s="155" t="s">
        <v>46</v>
      </c>
      <c r="B9" s="155"/>
      <c r="C9" s="155"/>
      <c r="D9" s="155"/>
      <c r="E9" s="155"/>
      <c r="F9" s="155"/>
      <c r="G9" s="155"/>
      <c r="H9" s="157">
        <v>11562412.94</v>
      </c>
      <c r="I9" s="157">
        <v>11562412.94</v>
      </c>
      <c r="J9" s="157"/>
      <c r="K9" s="157"/>
      <c r="L9" s="157">
        <v>11562412.94</v>
      </c>
      <c r="M9" s="157"/>
      <c r="N9" s="157"/>
      <c r="O9" s="157"/>
      <c r="P9" s="157"/>
      <c r="Q9" s="157"/>
      <c r="R9" s="157"/>
      <c r="S9" s="157"/>
      <c r="T9" s="157"/>
      <c r="U9" s="157"/>
      <c r="V9" s="157"/>
      <c r="W9" s="157"/>
    </row>
    <row r="10" ht="53.25" customHeight="1" outlineLevel="1" spans="1:23">
      <c r="A10" s="155" t="s">
        <v>46</v>
      </c>
      <c r="B10" s="155" t="s">
        <v>184</v>
      </c>
      <c r="C10" s="155" t="s">
        <v>185</v>
      </c>
      <c r="D10" s="155" t="s">
        <v>85</v>
      </c>
      <c r="E10" s="155" t="s">
        <v>86</v>
      </c>
      <c r="F10" s="155" t="s">
        <v>186</v>
      </c>
      <c r="G10" s="155" t="s">
        <v>187</v>
      </c>
      <c r="H10" s="157">
        <v>299592</v>
      </c>
      <c r="I10" s="157">
        <v>299592</v>
      </c>
      <c r="J10" s="157"/>
      <c r="K10" s="157"/>
      <c r="L10" s="157">
        <v>299592</v>
      </c>
      <c r="M10" s="157"/>
      <c r="N10" s="157"/>
      <c r="O10" s="157"/>
      <c r="P10" s="157"/>
      <c r="Q10" s="157"/>
      <c r="R10" s="157"/>
      <c r="S10" s="157"/>
      <c r="T10" s="157"/>
      <c r="U10" s="157"/>
      <c r="V10" s="157"/>
      <c r="W10" s="157"/>
    </row>
    <row r="11" ht="53.25" customHeight="1" outlineLevel="1" spans="1:23">
      <c r="A11" s="155" t="s">
        <v>46</v>
      </c>
      <c r="B11" s="155" t="s">
        <v>184</v>
      </c>
      <c r="C11" s="155" t="s">
        <v>185</v>
      </c>
      <c r="D11" s="155" t="s">
        <v>87</v>
      </c>
      <c r="E11" s="155" t="s">
        <v>88</v>
      </c>
      <c r="F11" s="155" t="s">
        <v>186</v>
      </c>
      <c r="G11" s="155" t="s">
        <v>187</v>
      </c>
      <c r="H11" s="157">
        <v>456240</v>
      </c>
      <c r="I11" s="157">
        <v>456240</v>
      </c>
      <c r="J11" s="157"/>
      <c r="K11" s="157"/>
      <c r="L11" s="157">
        <v>456240</v>
      </c>
      <c r="M11" s="155"/>
      <c r="N11" s="157"/>
      <c r="O11" s="157"/>
      <c r="P11" s="157"/>
      <c r="Q11" s="157"/>
      <c r="R11" s="157"/>
      <c r="S11" s="157"/>
      <c r="T11" s="157"/>
      <c r="U11" s="157"/>
      <c r="V11" s="157"/>
      <c r="W11" s="157"/>
    </row>
    <row r="12" ht="53.25" customHeight="1" outlineLevel="1" spans="1:23">
      <c r="A12" s="155" t="s">
        <v>46</v>
      </c>
      <c r="B12" s="155" t="s">
        <v>184</v>
      </c>
      <c r="C12" s="155" t="s">
        <v>185</v>
      </c>
      <c r="D12" s="155" t="s">
        <v>89</v>
      </c>
      <c r="E12" s="155" t="s">
        <v>90</v>
      </c>
      <c r="F12" s="155" t="s">
        <v>186</v>
      </c>
      <c r="G12" s="155" t="s">
        <v>187</v>
      </c>
      <c r="H12" s="157">
        <v>575772</v>
      </c>
      <c r="I12" s="157">
        <v>575772</v>
      </c>
      <c r="J12" s="157"/>
      <c r="K12" s="157"/>
      <c r="L12" s="157">
        <v>575772</v>
      </c>
      <c r="M12" s="155"/>
      <c r="N12" s="157"/>
      <c r="O12" s="157"/>
      <c r="P12" s="157"/>
      <c r="Q12" s="157"/>
      <c r="R12" s="157"/>
      <c r="S12" s="157"/>
      <c r="T12" s="157"/>
      <c r="U12" s="157"/>
      <c r="V12" s="157"/>
      <c r="W12" s="157"/>
    </row>
    <row r="13" ht="53.25" customHeight="1" outlineLevel="1" spans="1:23">
      <c r="A13" s="155" t="s">
        <v>46</v>
      </c>
      <c r="B13" s="155" t="s">
        <v>184</v>
      </c>
      <c r="C13" s="155" t="s">
        <v>185</v>
      </c>
      <c r="D13" s="155" t="s">
        <v>99</v>
      </c>
      <c r="E13" s="155" t="s">
        <v>100</v>
      </c>
      <c r="F13" s="155" t="s">
        <v>186</v>
      </c>
      <c r="G13" s="155" t="s">
        <v>187</v>
      </c>
      <c r="H13" s="157">
        <v>134856</v>
      </c>
      <c r="I13" s="157">
        <v>134856</v>
      </c>
      <c r="J13" s="157"/>
      <c r="K13" s="157"/>
      <c r="L13" s="157">
        <v>134856</v>
      </c>
      <c r="M13" s="155"/>
      <c r="N13" s="157"/>
      <c r="O13" s="157"/>
      <c r="P13" s="157"/>
      <c r="Q13" s="157"/>
      <c r="R13" s="157"/>
      <c r="S13" s="157"/>
      <c r="T13" s="157"/>
      <c r="U13" s="157"/>
      <c r="V13" s="157"/>
      <c r="W13" s="157"/>
    </row>
    <row r="14" ht="53.25" customHeight="1" outlineLevel="1" spans="1:23">
      <c r="A14" s="155" t="s">
        <v>46</v>
      </c>
      <c r="B14" s="155" t="s">
        <v>188</v>
      </c>
      <c r="C14" s="155" t="s">
        <v>189</v>
      </c>
      <c r="D14" s="155" t="s">
        <v>84</v>
      </c>
      <c r="E14" s="155" t="s">
        <v>79</v>
      </c>
      <c r="F14" s="155" t="s">
        <v>186</v>
      </c>
      <c r="G14" s="155" t="s">
        <v>187</v>
      </c>
      <c r="H14" s="157">
        <v>1050564</v>
      </c>
      <c r="I14" s="157">
        <v>1050564</v>
      </c>
      <c r="J14" s="157"/>
      <c r="K14" s="157"/>
      <c r="L14" s="157">
        <v>1050564</v>
      </c>
      <c r="M14" s="155"/>
      <c r="N14" s="157"/>
      <c r="O14" s="157"/>
      <c r="P14" s="157"/>
      <c r="Q14" s="157"/>
      <c r="R14" s="157"/>
      <c r="S14" s="157"/>
      <c r="T14" s="157"/>
      <c r="U14" s="157"/>
      <c r="V14" s="157"/>
      <c r="W14" s="157"/>
    </row>
    <row r="15" ht="53.25" customHeight="1" outlineLevel="1" spans="1:23">
      <c r="A15" s="155" t="s">
        <v>46</v>
      </c>
      <c r="B15" s="155" t="s">
        <v>188</v>
      </c>
      <c r="C15" s="155" t="s">
        <v>189</v>
      </c>
      <c r="D15" s="155" t="s">
        <v>91</v>
      </c>
      <c r="E15" s="155" t="s">
        <v>92</v>
      </c>
      <c r="F15" s="155" t="s">
        <v>186</v>
      </c>
      <c r="G15" s="155" t="s">
        <v>187</v>
      </c>
      <c r="H15" s="157">
        <v>88212</v>
      </c>
      <c r="I15" s="157">
        <v>88212</v>
      </c>
      <c r="J15" s="157"/>
      <c r="K15" s="157"/>
      <c r="L15" s="157">
        <v>88212</v>
      </c>
      <c r="M15" s="155"/>
      <c r="N15" s="157"/>
      <c r="O15" s="157"/>
      <c r="P15" s="157"/>
      <c r="Q15" s="157"/>
      <c r="R15" s="157"/>
      <c r="S15" s="157"/>
      <c r="T15" s="157"/>
      <c r="U15" s="157"/>
      <c r="V15" s="157"/>
      <c r="W15" s="157"/>
    </row>
    <row r="16" ht="53.25" customHeight="1" outlineLevel="1" spans="1:23">
      <c r="A16" s="155" t="s">
        <v>46</v>
      </c>
      <c r="B16" s="155" t="s">
        <v>188</v>
      </c>
      <c r="C16" s="155" t="s">
        <v>189</v>
      </c>
      <c r="D16" s="155" t="s">
        <v>84</v>
      </c>
      <c r="E16" s="155" t="s">
        <v>79</v>
      </c>
      <c r="F16" s="155" t="s">
        <v>190</v>
      </c>
      <c r="G16" s="155" t="s">
        <v>191</v>
      </c>
      <c r="H16" s="157">
        <v>1296384</v>
      </c>
      <c r="I16" s="157">
        <v>1296384</v>
      </c>
      <c r="J16" s="157"/>
      <c r="K16" s="157"/>
      <c r="L16" s="157">
        <v>1296384</v>
      </c>
      <c r="M16" s="155"/>
      <c r="N16" s="157"/>
      <c r="O16" s="157"/>
      <c r="P16" s="157"/>
      <c r="Q16" s="157"/>
      <c r="R16" s="157"/>
      <c r="S16" s="157"/>
      <c r="T16" s="157"/>
      <c r="U16" s="157"/>
      <c r="V16" s="157"/>
      <c r="W16" s="157"/>
    </row>
    <row r="17" ht="53.25" customHeight="1" outlineLevel="1" spans="1:23">
      <c r="A17" s="155" t="s">
        <v>46</v>
      </c>
      <c r="B17" s="155" t="s">
        <v>188</v>
      </c>
      <c r="C17" s="155" t="s">
        <v>189</v>
      </c>
      <c r="D17" s="155" t="s">
        <v>91</v>
      </c>
      <c r="E17" s="155" t="s">
        <v>92</v>
      </c>
      <c r="F17" s="155" t="s">
        <v>190</v>
      </c>
      <c r="G17" s="155" t="s">
        <v>191</v>
      </c>
      <c r="H17" s="157">
        <v>137928</v>
      </c>
      <c r="I17" s="157">
        <v>137928</v>
      </c>
      <c r="J17" s="157"/>
      <c r="K17" s="157"/>
      <c r="L17" s="157">
        <v>137928</v>
      </c>
      <c r="M17" s="155"/>
      <c r="N17" s="157"/>
      <c r="O17" s="157"/>
      <c r="P17" s="157"/>
      <c r="Q17" s="157"/>
      <c r="R17" s="157"/>
      <c r="S17" s="157"/>
      <c r="T17" s="157"/>
      <c r="U17" s="157"/>
      <c r="V17" s="157"/>
      <c r="W17" s="157"/>
    </row>
    <row r="18" ht="53.25" customHeight="1" outlineLevel="1" spans="1:23">
      <c r="A18" s="155" t="s">
        <v>46</v>
      </c>
      <c r="B18" s="155" t="s">
        <v>184</v>
      </c>
      <c r="C18" s="155" t="s">
        <v>185</v>
      </c>
      <c r="D18" s="155" t="s">
        <v>85</v>
      </c>
      <c r="E18" s="155" t="s">
        <v>86</v>
      </c>
      <c r="F18" s="155" t="s">
        <v>190</v>
      </c>
      <c r="G18" s="155" t="s">
        <v>191</v>
      </c>
      <c r="H18" s="157">
        <v>31800</v>
      </c>
      <c r="I18" s="157">
        <v>31800</v>
      </c>
      <c r="J18" s="157"/>
      <c r="K18" s="157"/>
      <c r="L18" s="157">
        <v>31800</v>
      </c>
      <c r="M18" s="155"/>
      <c r="N18" s="157"/>
      <c r="O18" s="157"/>
      <c r="P18" s="157"/>
      <c r="Q18" s="157"/>
      <c r="R18" s="157"/>
      <c r="S18" s="157"/>
      <c r="T18" s="157"/>
      <c r="U18" s="157"/>
      <c r="V18" s="157"/>
      <c r="W18" s="157"/>
    </row>
    <row r="19" ht="53.25" customHeight="1" outlineLevel="1" spans="1:23">
      <c r="A19" s="155" t="s">
        <v>46</v>
      </c>
      <c r="B19" s="155" t="s">
        <v>184</v>
      </c>
      <c r="C19" s="155" t="s">
        <v>185</v>
      </c>
      <c r="D19" s="155" t="s">
        <v>87</v>
      </c>
      <c r="E19" s="155" t="s">
        <v>88</v>
      </c>
      <c r="F19" s="155" t="s">
        <v>190</v>
      </c>
      <c r="G19" s="155" t="s">
        <v>191</v>
      </c>
      <c r="H19" s="157">
        <v>57120</v>
      </c>
      <c r="I19" s="157">
        <v>57120</v>
      </c>
      <c r="J19" s="157"/>
      <c r="K19" s="157"/>
      <c r="L19" s="157">
        <v>57120</v>
      </c>
      <c r="M19" s="155"/>
      <c r="N19" s="157"/>
      <c r="O19" s="157"/>
      <c r="P19" s="157"/>
      <c r="Q19" s="157"/>
      <c r="R19" s="157"/>
      <c r="S19" s="157"/>
      <c r="T19" s="157"/>
      <c r="U19" s="157"/>
      <c r="V19" s="157"/>
      <c r="W19" s="157"/>
    </row>
    <row r="20" ht="53.25" customHeight="1" outlineLevel="1" spans="1:23">
      <c r="A20" s="155" t="s">
        <v>46</v>
      </c>
      <c r="B20" s="155" t="s">
        <v>184</v>
      </c>
      <c r="C20" s="155" t="s">
        <v>185</v>
      </c>
      <c r="D20" s="155" t="s">
        <v>89</v>
      </c>
      <c r="E20" s="155" t="s">
        <v>90</v>
      </c>
      <c r="F20" s="155" t="s">
        <v>190</v>
      </c>
      <c r="G20" s="155" t="s">
        <v>191</v>
      </c>
      <c r="H20" s="157">
        <v>64980</v>
      </c>
      <c r="I20" s="157">
        <v>64980</v>
      </c>
      <c r="J20" s="157"/>
      <c r="K20" s="157"/>
      <c r="L20" s="157">
        <v>64980</v>
      </c>
      <c r="M20" s="155"/>
      <c r="N20" s="157"/>
      <c r="O20" s="157"/>
      <c r="P20" s="157"/>
      <c r="Q20" s="157"/>
      <c r="R20" s="157"/>
      <c r="S20" s="157"/>
      <c r="T20" s="157"/>
      <c r="U20" s="157"/>
      <c r="V20" s="157"/>
      <c r="W20" s="157"/>
    </row>
    <row r="21" ht="53.25" customHeight="1" outlineLevel="1" spans="1:23">
      <c r="A21" s="155" t="s">
        <v>46</v>
      </c>
      <c r="B21" s="155" t="s">
        <v>184</v>
      </c>
      <c r="C21" s="155" t="s">
        <v>185</v>
      </c>
      <c r="D21" s="155" t="s">
        <v>99</v>
      </c>
      <c r="E21" s="155" t="s">
        <v>100</v>
      </c>
      <c r="F21" s="155" t="s">
        <v>190</v>
      </c>
      <c r="G21" s="155" t="s">
        <v>191</v>
      </c>
      <c r="H21" s="157">
        <v>15060</v>
      </c>
      <c r="I21" s="157">
        <v>15060</v>
      </c>
      <c r="J21" s="157"/>
      <c r="K21" s="157"/>
      <c r="L21" s="157">
        <v>15060</v>
      </c>
      <c r="M21" s="155"/>
      <c r="N21" s="157"/>
      <c r="O21" s="157"/>
      <c r="P21" s="157"/>
      <c r="Q21" s="157"/>
      <c r="R21" s="157"/>
      <c r="S21" s="157"/>
      <c r="T21" s="157"/>
      <c r="U21" s="157"/>
      <c r="V21" s="157"/>
      <c r="W21" s="157"/>
    </row>
    <row r="22" ht="53.25" customHeight="1" outlineLevel="1" spans="1:23">
      <c r="A22" s="155" t="s">
        <v>46</v>
      </c>
      <c r="B22" s="155" t="s">
        <v>188</v>
      </c>
      <c r="C22" s="155" t="s">
        <v>189</v>
      </c>
      <c r="D22" s="155" t="s">
        <v>84</v>
      </c>
      <c r="E22" s="155" t="s">
        <v>79</v>
      </c>
      <c r="F22" s="155" t="s">
        <v>192</v>
      </c>
      <c r="G22" s="155" t="s">
        <v>193</v>
      </c>
      <c r="H22" s="157">
        <v>87547</v>
      </c>
      <c r="I22" s="157">
        <v>87547</v>
      </c>
      <c r="J22" s="157"/>
      <c r="K22" s="157"/>
      <c r="L22" s="157">
        <v>87547</v>
      </c>
      <c r="M22" s="155"/>
      <c r="N22" s="157"/>
      <c r="O22" s="157"/>
      <c r="P22" s="157"/>
      <c r="Q22" s="157"/>
      <c r="R22" s="157"/>
      <c r="S22" s="157"/>
      <c r="T22" s="157"/>
      <c r="U22" s="157"/>
      <c r="V22" s="157"/>
      <c r="W22" s="157"/>
    </row>
    <row r="23" ht="53.25" customHeight="1" outlineLevel="1" spans="1:23">
      <c r="A23" s="155" t="s">
        <v>46</v>
      </c>
      <c r="B23" s="155" t="s">
        <v>188</v>
      </c>
      <c r="C23" s="155" t="s">
        <v>189</v>
      </c>
      <c r="D23" s="155" t="s">
        <v>91</v>
      </c>
      <c r="E23" s="155" t="s">
        <v>92</v>
      </c>
      <c r="F23" s="155" t="s">
        <v>192</v>
      </c>
      <c r="G23" s="155" t="s">
        <v>193</v>
      </c>
      <c r="H23" s="157">
        <v>7351</v>
      </c>
      <c r="I23" s="157">
        <v>7351</v>
      </c>
      <c r="J23" s="157"/>
      <c r="K23" s="157"/>
      <c r="L23" s="157">
        <v>7351</v>
      </c>
      <c r="M23" s="155"/>
      <c r="N23" s="157"/>
      <c r="O23" s="157"/>
      <c r="P23" s="157"/>
      <c r="Q23" s="157"/>
      <c r="R23" s="157"/>
      <c r="S23" s="157"/>
      <c r="T23" s="157"/>
      <c r="U23" s="157"/>
      <c r="V23" s="157"/>
      <c r="W23" s="157"/>
    </row>
    <row r="24" ht="53.25" customHeight="1" outlineLevel="1" spans="1:23">
      <c r="A24" s="155" t="s">
        <v>46</v>
      </c>
      <c r="B24" s="155" t="s">
        <v>194</v>
      </c>
      <c r="C24" s="155" t="s">
        <v>195</v>
      </c>
      <c r="D24" s="155" t="s">
        <v>84</v>
      </c>
      <c r="E24" s="155" t="s">
        <v>79</v>
      </c>
      <c r="F24" s="155" t="s">
        <v>192</v>
      </c>
      <c r="G24" s="155" t="s">
        <v>193</v>
      </c>
      <c r="H24" s="157">
        <v>441120</v>
      </c>
      <c r="I24" s="157">
        <v>441120</v>
      </c>
      <c r="J24" s="157"/>
      <c r="K24" s="157"/>
      <c r="L24" s="157">
        <v>441120</v>
      </c>
      <c r="M24" s="155"/>
      <c r="N24" s="157"/>
      <c r="O24" s="157"/>
      <c r="P24" s="157"/>
      <c r="Q24" s="157"/>
      <c r="R24" s="157"/>
      <c r="S24" s="157"/>
      <c r="T24" s="157"/>
      <c r="U24" s="157"/>
      <c r="V24" s="157"/>
      <c r="W24" s="157"/>
    </row>
    <row r="25" ht="53.25" customHeight="1" outlineLevel="1" spans="1:23">
      <c r="A25" s="155" t="s">
        <v>46</v>
      </c>
      <c r="B25" s="155" t="s">
        <v>194</v>
      </c>
      <c r="C25" s="155" t="s">
        <v>195</v>
      </c>
      <c r="D25" s="155" t="s">
        <v>91</v>
      </c>
      <c r="E25" s="155" t="s">
        <v>92</v>
      </c>
      <c r="F25" s="155" t="s">
        <v>192</v>
      </c>
      <c r="G25" s="155" t="s">
        <v>193</v>
      </c>
      <c r="H25" s="157">
        <v>16320</v>
      </c>
      <c r="I25" s="157">
        <v>16320</v>
      </c>
      <c r="J25" s="157"/>
      <c r="K25" s="157"/>
      <c r="L25" s="157">
        <v>16320</v>
      </c>
      <c r="M25" s="155"/>
      <c r="N25" s="157"/>
      <c r="O25" s="157"/>
      <c r="P25" s="157"/>
      <c r="Q25" s="157"/>
      <c r="R25" s="157"/>
      <c r="S25" s="157"/>
      <c r="T25" s="157"/>
      <c r="U25" s="157"/>
      <c r="V25" s="157"/>
      <c r="W25" s="157"/>
    </row>
    <row r="26" ht="53.25" customHeight="1" outlineLevel="1" spans="1:23">
      <c r="A26" s="155" t="s">
        <v>46</v>
      </c>
      <c r="B26" s="155" t="s">
        <v>184</v>
      </c>
      <c r="C26" s="155" t="s">
        <v>185</v>
      </c>
      <c r="D26" s="155" t="s">
        <v>85</v>
      </c>
      <c r="E26" s="155" t="s">
        <v>86</v>
      </c>
      <c r="F26" s="155" t="s">
        <v>196</v>
      </c>
      <c r="G26" s="155" t="s">
        <v>197</v>
      </c>
      <c r="H26" s="157">
        <v>24966</v>
      </c>
      <c r="I26" s="157">
        <v>24966</v>
      </c>
      <c r="J26" s="157"/>
      <c r="K26" s="157"/>
      <c r="L26" s="157">
        <v>24966</v>
      </c>
      <c r="M26" s="155"/>
      <c r="N26" s="157"/>
      <c r="O26" s="157"/>
      <c r="P26" s="157"/>
      <c r="Q26" s="157"/>
      <c r="R26" s="157"/>
      <c r="S26" s="157"/>
      <c r="T26" s="157"/>
      <c r="U26" s="157"/>
      <c r="V26" s="157"/>
      <c r="W26" s="157"/>
    </row>
    <row r="27" ht="53.25" customHeight="1" outlineLevel="1" spans="1:23">
      <c r="A27" s="155" t="s">
        <v>46</v>
      </c>
      <c r="B27" s="155" t="s">
        <v>184</v>
      </c>
      <c r="C27" s="155" t="s">
        <v>185</v>
      </c>
      <c r="D27" s="155" t="s">
        <v>87</v>
      </c>
      <c r="E27" s="155" t="s">
        <v>88</v>
      </c>
      <c r="F27" s="155" t="s">
        <v>196</v>
      </c>
      <c r="G27" s="155" t="s">
        <v>197</v>
      </c>
      <c r="H27" s="157">
        <v>38020</v>
      </c>
      <c r="I27" s="157">
        <v>38020</v>
      </c>
      <c r="J27" s="157"/>
      <c r="K27" s="157"/>
      <c r="L27" s="157">
        <v>38020</v>
      </c>
      <c r="M27" s="155"/>
      <c r="N27" s="157"/>
      <c r="O27" s="157"/>
      <c r="P27" s="157"/>
      <c r="Q27" s="157"/>
      <c r="R27" s="157"/>
      <c r="S27" s="157"/>
      <c r="T27" s="157"/>
      <c r="U27" s="157"/>
      <c r="V27" s="157"/>
      <c r="W27" s="157"/>
    </row>
    <row r="28" ht="53.25" customHeight="1" outlineLevel="1" spans="1:23">
      <c r="A28" s="155" t="s">
        <v>46</v>
      </c>
      <c r="B28" s="155" t="s">
        <v>184</v>
      </c>
      <c r="C28" s="155" t="s">
        <v>185</v>
      </c>
      <c r="D28" s="155" t="s">
        <v>89</v>
      </c>
      <c r="E28" s="155" t="s">
        <v>90</v>
      </c>
      <c r="F28" s="155" t="s">
        <v>196</v>
      </c>
      <c r="G28" s="155" t="s">
        <v>197</v>
      </c>
      <c r="H28" s="157">
        <v>47981</v>
      </c>
      <c r="I28" s="157">
        <v>47981</v>
      </c>
      <c r="J28" s="157"/>
      <c r="K28" s="157"/>
      <c r="L28" s="157">
        <v>47981</v>
      </c>
      <c r="M28" s="155"/>
      <c r="N28" s="157"/>
      <c r="O28" s="157"/>
      <c r="P28" s="157"/>
      <c r="Q28" s="157"/>
      <c r="R28" s="157"/>
      <c r="S28" s="157"/>
      <c r="T28" s="157"/>
      <c r="U28" s="157"/>
      <c r="V28" s="157"/>
      <c r="W28" s="157"/>
    </row>
    <row r="29" ht="53.25" customHeight="1" outlineLevel="1" spans="1:23">
      <c r="A29" s="155" t="s">
        <v>46</v>
      </c>
      <c r="B29" s="155" t="s">
        <v>184</v>
      </c>
      <c r="C29" s="155" t="s">
        <v>185</v>
      </c>
      <c r="D29" s="155" t="s">
        <v>99</v>
      </c>
      <c r="E29" s="155" t="s">
        <v>100</v>
      </c>
      <c r="F29" s="155" t="s">
        <v>196</v>
      </c>
      <c r="G29" s="155" t="s">
        <v>197</v>
      </c>
      <c r="H29" s="157">
        <v>11238</v>
      </c>
      <c r="I29" s="157">
        <v>11238</v>
      </c>
      <c r="J29" s="157"/>
      <c r="K29" s="157"/>
      <c r="L29" s="157">
        <v>11238</v>
      </c>
      <c r="M29" s="155"/>
      <c r="N29" s="157"/>
      <c r="O29" s="157"/>
      <c r="P29" s="157"/>
      <c r="Q29" s="157"/>
      <c r="R29" s="157"/>
      <c r="S29" s="157"/>
      <c r="T29" s="157"/>
      <c r="U29" s="157"/>
      <c r="V29" s="157"/>
      <c r="W29" s="157"/>
    </row>
    <row r="30" ht="53.25" customHeight="1" outlineLevel="1" spans="1:23">
      <c r="A30" s="155" t="s">
        <v>46</v>
      </c>
      <c r="B30" s="155" t="s">
        <v>184</v>
      </c>
      <c r="C30" s="155" t="s">
        <v>185</v>
      </c>
      <c r="D30" s="155" t="s">
        <v>85</v>
      </c>
      <c r="E30" s="155" t="s">
        <v>86</v>
      </c>
      <c r="F30" s="155" t="s">
        <v>196</v>
      </c>
      <c r="G30" s="155" t="s">
        <v>197</v>
      </c>
      <c r="H30" s="157">
        <v>82140</v>
      </c>
      <c r="I30" s="157">
        <v>82140</v>
      </c>
      <c r="J30" s="157"/>
      <c r="K30" s="157"/>
      <c r="L30" s="157">
        <v>82140</v>
      </c>
      <c r="M30" s="155"/>
      <c r="N30" s="157"/>
      <c r="O30" s="157"/>
      <c r="P30" s="157"/>
      <c r="Q30" s="157"/>
      <c r="R30" s="157"/>
      <c r="S30" s="157"/>
      <c r="T30" s="157"/>
      <c r="U30" s="157"/>
      <c r="V30" s="157"/>
      <c r="W30" s="157"/>
    </row>
    <row r="31" ht="53.25" customHeight="1" outlineLevel="1" spans="1:23">
      <c r="A31" s="155" t="s">
        <v>46</v>
      </c>
      <c r="B31" s="155" t="s">
        <v>184</v>
      </c>
      <c r="C31" s="155" t="s">
        <v>185</v>
      </c>
      <c r="D31" s="155" t="s">
        <v>87</v>
      </c>
      <c r="E31" s="155" t="s">
        <v>88</v>
      </c>
      <c r="F31" s="155" t="s">
        <v>196</v>
      </c>
      <c r="G31" s="155" t="s">
        <v>197</v>
      </c>
      <c r="H31" s="157">
        <v>154260</v>
      </c>
      <c r="I31" s="157">
        <v>154260</v>
      </c>
      <c r="J31" s="157"/>
      <c r="K31" s="157"/>
      <c r="L31" s="157">
        <v>154260</v>
      </c>
      <c r="M31" s="155"/>
      <c r="N31" s="157"/>
      <c r="O31" s="157"/>
      <c r="P31" s="157"/>
      <c r="Q31" s="157"/>
      <c r="R31" s="157"/>
      <c r="S31" s="157"/>
      <c r="T31" s="157"/>
      <c r="U31" s="157"/>
      <c r="V31" s="157"/>
      <c r="W31" s="157"/>
    </row>
    <row r="32" ht="53.25" customHeight="1" outlineLevel="1" spans="1:23">
      <c r="A32" s="155" t="s">
        <v>46</v>
      </c>
      <c r="B32" s="155" t="s">
        <v>184</v>
      </c>
      <c r="C32" s="155" t="s">
        <v>185</v>
      </c>
      <c r="D32" s="155" t="s">
        <v>89</v>
      </c>
      <c r="E32" s="155" t="s">
        <v>90</v>
      </c>
      <c r="F32" s="155" t="s">
        <v>196</v>
      </c>
      <c r="G32" s="155" t="s">
        <v>197</v>
      </c>
      <c r="H32" s="157">
        <v>169020</v>
      </c>
      <c r="I32" s="157">
        <v>169020</v>
      </c>
      <c r="J32" s="157"/>
      <c r="K32" s="157"/>
      <c r="L32" s="157">
        <v>169020</v>
      </c>
      <c r="M32" s="155"/>
      <c r="N32" s="157"/>
      <c r="O32" s="157"/>
      <c r="P32" s="157"/>
      <c r="Q32" s="157"/>
      <c r="R32" s="157"/>
      <c r="S32" s="157"/>
      <c r="T32" s="157"/>
      <c r="U32" s="157"/>
      <c r="V32" s="157"/>
      <c r="W32" s="157"/>
    </row>
    <row r="33" ht="53.25" customHeight="1" outlineLevel="1" spans="1:23">
      <c r="A33" s="155" t="s">
        <v>46</v>
      </c>
      <c r="B33" s="155" t="s">
        <v>184</v>
      </c>
      <c r="C33" s="155" t="s">
        <v>185</v>
      </c>
      <c r="D33" s="155" t="s">
        <v>99</v>
      </c>
      <c r="E33" s="155" t="s">
        <v>100</v>
      </c>
      <c r="F33" s="155" t="s">
        <v>196</v>
      </c>
      <c r="G33" s="155" t="s">
        <v>197</v>
      </c>
      <c r="H33" s="157">
        <v>38760</v>
      </c>
      <c r="I33" s="157">
        <v>38760</v>
      </c>
      <c r="J33" s="157"/>
      <c r="K33" s="157"/>
      <c r="L33" s="157">
        <v>38760</v>
      </c>
      <c r="M33" s="155"/>
      <c r="N33" s="157"/>
      <c r="O33" s="157"/>
      <c r="P33" s="157"/>
      <c r="Q33" s="157"/>
      <c r="R33" s="157"/>
      <c r="S33" s="157"/>
      <c r="T33" s="157"/>
      <c r="U33" s="157"/>
      <c r="V33" s="157"/>
      <c r="W33" s="157"/>
    </row>
    <row r="34" ht="53.25" customHeight="1" outlineLevel="1" spans="1:23">
      <c r="A34" s="155" t="s">
        <v>46</v>
      </c>
      <c r="B34" s="155" t="s">
        <v>198</v>
      </c>
      <c r="C34" s="155" t="s">
        <v>199</v>
      </c>
      <c r="D34" s="155" t="s">
        <v>85</v>
      </c>
      <c r="E34" s="155" t="s">
        <v>86</v>
      </c>
      <c r="F34" s="155" t="s">
        <v>196</v>
      </c>
      <c r="G34" s="155" t="s">
        <v>197</v>
      </c>
      <c r="H34" s="157">
        <v>72000</v>
      </c>
      <c r="I34" s="157">
        <v>72000</v>
      </c>
      <c r="J34" s="157"/>
      <c r="K34" s="157"/>
      <c r="L34" s="157">
        <v>72000</v>
      </c>
      <c r="M34" s="155"/>
      <c r="N34" s="157"/>
      <c r="O34" s="157"/>
      <c r="P34" s="157"/>
      <c r="Q34" s="157"/>
      <c r="R34" s="157"/>
      <c r="S34" s="157"/>
      <c r="T34" s="157"/>
      <c r="U34" s="157"/>
      <c r="V34" s="157"/>
      <c r="W34" s="157"/>
    </row>
    <row r="35" ht="53.25" customHeight="1" outlineLevel="1" spans="1:23">
      <c r="A35" s="155" t="s">
        <v>46</v>
      </c>
      <c r="B35" s="155" t="s">
        <v>198</v>
      </c>
      <c r="C35" s="155" t="s">
        <v>199</v>
      </c>
      <c r="D35" s="155" t="s">
        <v>87</v>
      </c>
      <c r="E35" s="155" t="s">
        <v>88</v>
      </c>
      <c r="F35" s="155" t="s">
        <v>196</v>
      </c>
      <c r="G35" s="155" t="s">
        <v>197</v>
      </c>
      <c r="H35" s="157">
        <v>144000</v>
      </c>
      <c r="I35" s="157">
        <v>144000</v>
      </c>
      <c r="J35" s="157"/>
      <c r="K35" s="157"/>
      <c r="L35" s="157">
        <v>144000</v>
      </c>
      <c r="M35" s="155"/>
      <c r="N35" s="157"/>
      <c r="O35" s="157"/>
      <c r="P35" s="157"/>
      <c r="Q35" s="157"/>
      <c r="R35" s="157"/>
      <c r="S35" s="157"/>
      <c r="T35" s="157"/>
      <c r="U35" s="157"/>
      <c r="V35" s="157"/>
      <c r="W35" s="157"/>
    </row>
    <row r="36" ht="53.25" customHeight="1" outlineLevel="1" spans="1:23">
      <c r="A36" s="155" t="s">
        <v>46</v>
      </c>
      <c r="B36" s="155" t="s">
        <v>198</v>
      </c>
      <c r="C36" s="155" t="s">
        <v>199</v>
      </c>
      <c r="D36" s="155" t="s">
        <v>89</v>
      </c>
      <c r="E36" s="155" t="s">
        <v>90</v>
      </c>
      <c r="F36" s="155" t="s">
        <v>196</v>
      </c>
      <c r="G36" s="155" t="s">
        <v>197</v>
      </c>
      <c r="H36" s="157">
        <v>156000</v>
      </c>
      <c r="I36" s="157">
        <v>156000</v>
      </c>
      <c r="J36" s="157"/>
      <c r="K36" s="157"/>
      <c r="L36" s="157">
        <v>156000</v>
      </c>
      <c r="M36" s="155"/>
      <c r="N36" s="157"/>
      <c r="O36" s="157"/>
      <c r="P36" s="157"/>
      <c r="Q36" s="157"/>
      <c r="R36" s="157"/>
      <c r="S36" s="157"/>
      <c r="T36" s="157"/>
      <c r="U36" s="157"/>
      <c r="V36" s="157"/>
      <c r="W36" s="157"/>
    </row>
    <row r="37" ht="53.25" customHeight="1" outlineLevel="1" spans="1:23">
      <c r="A37" s="155" t="s">
        <v>46</v>
      </c>
      <c r="B37" s="155" t="s">
        <v>198</v>
      </c>
      <c r="C37" s="155" t="s">
        <v>199</v>
      </c>
      <c r="D37" s="155" t="s">
        <v>99</v>
      </c>
      <c r="E37" s="155" t="s">
        <v>100</v>
      </c>
      <c r="F37" s="155" t="s">
        <v>196</v>
      </c>
      <c r="G37" s="155" t="s">
        <v>197</v>
      </c>
      <c r="H37" s="157">
        <v>36000</v>
      </c>
      <c r="I37" s="157">
        <v>36000</v>
      </c>
      <c r="J37" s="157"/>
      <c r="K37" s="157"/>
      <c r="L37" s="157">
        <v>36000</v>
      </c>
      <c r="M37" s="155"/>
      <c r="N37" s="157"/>
      <c r="O37" s="157"/>
      <c r="P37" s="157"/>
      <c r="Q37" s="157"/>
      <c r="R37" s="157"/>
      <c r="S37" s="157"/>
      <c r="T37" s="157"/>
      <c r="U37" s="157"/>
      <c r="V37" s="157"/>
      <c r="W37" s="157"/>
    </row>
    <row r="38" ht="53.25" customHeight="1" outlineLevel="1" spans="1:23">
      <c r="A38" s="155" t="s">
        <v>46</v>
      </c>
      <c r="B38" s="155" t="s">
        <v>200</v>
      </c>
      <c r="C38" s="155" t="s">
        <v>201</v>
      </c>
      <c r="D38" s="155" t="s">
        <v>85</v>
      </c>
      <c r="E38" s="155" t="s">
        <v>86</v>
      </c>
      <c r="F38" s="155" t="s">
        <v>196</v>
      </c>
      <c r="G38" s="155" t="s">
        <v>197</v>
      </c>
      <c r="H38" s="157">
        <v>85680</v>
      </c>
      <c r="I38" s="157">
        <v>85680</v>
      </c>
      <c r="J38" s="157"/>
      <c r="K38" s="157"/>
      <c r="L38" s="157">
        <v>85680</v>
      </c>
      <c r="M38" s="155"/>
      <c r="N38" s="157"/>
      <c r="O38" s="157"/>
      <c r="P38" s="157"/>
      <c r="Q38" s="157"/>
      <c r="R38" s="157"/>
      <c r="S38" s="157"/>
      <c r="T38" s="157"/>
      <c r="U38" s="157"/>
      <c r="V38" s="157"/>
      <c r="W38" s="157"/>
    </row>
    <row r="39" ht="53.25" customHeight="1" outlineLevel="1" spans="1:23">
      <c r="A39" s="155" t="s">
        <v>46</v>
      </c>
      <c r="B39" s="155" t="s">
        <v>200</v>
      </c>
      <c r="C39" s="155" t="s">
        <v>201</v>
      </c>
      <c r="D39" s="155" t="s">
        <v>87</v>
      </c>
      <c r="E39" s="155" t="s">
        <v>88</v>
      </c>
      <c r="F39" s="155" t="s">
        <v>196</v>
      </c>
      <c r="G39" s="155" t="s">
        <v>197</v>
      </c>
      <c r="H39" s="157">
        <v>158220</v>
      </c>
      <c r="I39" s="157">
        <v>158220</v>
      </c>
      <c r="J39" s="157"/>
      <c r="K39" s="157"/>
      <c r="L39" s="157">
        <v>158220</v>
      </c>
      <c r="M39" s="155"/>
      <c r="N39" s="157"/>
      <c r="O39" s="157"/>
      <c r="P39" s="157"/>
      <c r="Q39" s="157"/>
      <c r="R39" s="157"/>
      <c r="S39" s="157"/>
      <c r="T39" s="157"/>
      <c r="U39" s="157"/>
      <c r="V39" s="157"/>
      <c r="W39" s="157"/>
    </row>
    <row r="40" ht="53.25" customHeight="1" outlineLevel="1" spans="1:23">
      <c r="A40" s="155" t="s">
        <v>46</v>
      </c>
      <c r="B40" s="155" t="s">
        <v>200</v>
      </c>
      <c r="C40" s="155" t="s">
        <v>201</v>
      </c>
      <c r="D40" s="155" t="s">
        <v>89</v>
      </c>
      <c r="E40" s="155" t="s">
        <v>90</v>
      </c>
      <c r="F40" s="155" t="s">
        <v>196</v>
      </c>
      <c r="G40" s="155" t="s">
        <v>197</v>
      </c>
      <c r="H40" s="157">
        <v>180540</v>
      </c>
      <c r="I40" s="157">
        <v>180540</v>
      </c>
      <c r="J40" s="157"/>
      <c r="K40" s="157"/>
      <c r="L40" s="157">
        <v>180540</v>
      </c>
      <c r="M40" s="155"/>
      <c r="N40" s="157"/>
      <c r="O40" s="157"/>
      <c r="P40" s="157"/>
      <c r="Q40" s="157"/>
      <c r="R40" s="157"/>
      <c r="S40" s="157"/>
      <c r="T40" s="157"/>
      <c r="U40" s="157"/>
      <c r="V40" s="157"/>
      <c r="W40" s="157"/>
    </row>
    <row r="41" ht="53.25" customHeight="1" outlineLevel="1" spans="1:23">
      <c r="A41" s="155" t="s">
        <v>46</v>
      </c>
      <c r="B41" s="155" t="s">
        <v>200</v>
      </c>
      <c r="C41" s="155" t="s">
        <v>201</v>
      </c>
      <c r="D41" s="155" t="s">
        <v>99</v>
      </c>
      <c r="E41" s="155" t="s">
        <v>100</v>
      </c>
      <c r="F41" s="155" t="s">
        <v>196</v>
      </c>
      <c r="G41" s="155" t="s">
        <v>197</v>
      </c>
      <c r="H41" s="157">
        <v>41460</v>
      </c>
      <c r="I41" s="157">
        <v>41460</v>
      </c>
      <c r="J41" s="157"/>
      <c r="K41" s="157"/>
      <c r="L41" s="157">
        <v>41460</v>
      </c>
      <c r="M41" s="155"/>
      <c r="N41" s="157"/>
      <c r="O41" s="157"/>
      <c r="P41" s="157"/>
      <c r="Q41" s="157"/>
      <c r="R41" s="157"/>
      <c r="S41" s="157"/>
      <c r="T41" s="157"/>
      <c r="U41" s="157"/>
      <c r="V41" s="157"/>
      <c r="W41" s="157"/>
    </row>
    <row r="42" ht="53.25" customHeight="1" outlineLevel="1" spans="1:23">
      <c r="A42" s="155" t="s">
        <v>46</v>
      </c>
      <c r="B42" s="155" t="s">
        <v>202</v>
      </c>
      <c r="C42" s="155" t="s">
        <v>203</v>
      </c>
      <c r="D42" s="155" t="s">
        <v>109</v>
      </c>
      <c r="E42" s="155" t="s">
        <v>110</v>
      </c>
      <c r="F42" s="155" t="s">
        <v>204</v>
      </c>
      <c r="G42" s="155" t="s">
        <v>205</v>
      </c>
      <c r="H42" s="157">
        <v>1166122.21</v>
      </c>
      <c r="I42" s="157">
        <v>1166122.21</v>
      </c>
      <c r="J42" s="157"/>
      <c r="K42" s="157"/>
      <c r="L42" s="157">
        <v>1166122.21</v>
      </c>
      <c r="M42" s="155"/>
      <c r="N42" s="157"/>
      <c r="O42" s="157"/>
      <c r="P42" s="157"/>
      <c r="Q42" s="157"/>
      <c r="R42" s="157"/>
      <c r="S42" s="157"/>
      <c r="T42" s="157"/>
      <c r="U42" s="157"/>
      <c r="V42" s="157"/>
      <c r="W42" s="157"/>
    </row>
    <row r="43" ht="53.25" customHeight="1" outlineLevel="1" spans="1:23">
      <c r="A43" s="155" t="s">
        <v>46</v>
      </c>
      <c r="B43" s="155" t="s">
        <v>202</v>
      </c>
      <c r="C43" s="155" t="s">
        <v>203</v>
      </c>
      <c r="D43" s="155" t="s">
        <v>109</v>
      </c>
      <c r="E43" s="155" t="s">
        <v>110</v>
      </c>
      <c r="F43" s="155" t="s">
        <v>204</v>
      </c>
      <c r="G43" s="155" t="s">
        <v>205</v>
      </c>
      <c r="H43" s="157"/>
      <c r="I43" s="157"/>
      <c r="J43" s="157"/>
      <c r="K43" s="157"/>
      <c r="L43" s="157"/>
      <c r="M43" s="155"/>
      <c r="N43" s="157"/>
      <c r="O43" s="157"/>
      <c r="P43" s="157"/>
      <c r="Q43" s="157"/>
      <c r="R43" s="157"/>
      <c r="S43" s="157"/>
      <c r="T43" s="157"/>
      <c r="U43" s="157"/>
      <c r="V43" s="157"/>
      <c r="W43" s="157"/>
    </row>
    <row r="44" ht="53.25" customHeight="1" outlineLevel="1" spans="1:23">
      <c r="A44" s="155" t="s">
        <v>46</v>
      </c>
      <c r="B44" s="155" t="s">
        <v>202</v>
      </c>
      <c r="C44" s="155" t="s">
        <v>203</v>
      </c>
      <c r="D44" s="155" t="s">
        <v>111</v>
      </c>
      <c r="E44" s="155" t="s">
        <v>112</v>
      </c>
      <c r="F44" s="155" t="s">
        <v>206</v>
      </c>
      <c r="G44" s="155" t="s">
        <v>207</v>
      </c>
      <c r="H44" s="157">
        <v>67276.26</v>
      </c>
      <c r="I44" s="157">
        <v>67276.26</v>
      </c>
      <c r="J44" s="157"/>
      <c r="K44" s="157"/>
      <c r="L44" s="157">
        <v>67276.26</v>
      </c>
      <c r="M44" s="155"/>
      <c r="N44" s="157"/>
      <c r="O44" s="157"/>
      <c r="P44" s="157"/>
      <c r="Q44" s="157"/>
      <c r="R44" s="157"/>
      <c r="S44" s="157"/>
      <c r="T44" s="157"/>
      <c r="U44" s="157"/>
      <c r="V44" s="157"/>
      <c r="W44" s="157"/>
    </row>
    <row r="45" ht="53.25" customHeight="1" outlineLevel="1" spans="1:23">
      <c r="A45" s="155" t="s">
        <v>46</v>
      </c>
      <c r="B45" s="155" t="s">
        <v>202</v>
      </c>
      <c r="C45" s="155" t="s">
        <v>203</v>
      </c>
      <c r="D45" s="155" t="s">
        <v>124</v>
      </c>
      <c r="E45" s="155" t="s">
        <v>125</v>
      </c>
      <c r="F45" s="155" t="s">
        <v>208</v>
      </c>
      <c r="G45" s="155" t="s">
        <v>209</v>
      </c>
      <c r="H45" s="157">
        <v>546619.79</v>
      </c>
      <c r="I45" s="157">
        <v>546619.79</v>
      </c>
      <c r="J45" s="157"/>
      <c r="K45" s="157"/>
      <c r="L45" s="157">
        <v>546619.79</v>
      </c>
      <c r="M45" s="155"/>
      <c r="N45" s="157"/>
      <c r="O45" s="157"/>
      <c r="P45" s="157"/>
      <c r="Q45" s="157"/>
      <c r="R45" s="157"/>
      <c r="S45" s="157"/>
      <c r="T45" s="157"/>
      <c r="U45" s="157"/>
      <c r="V45" s="157"/>
      <c r="W45" s="157"/>
    </row>
    <row r="46" ht="53.25" customHeight="1" outlineLevel="1" spans="1:23">
      <c r="A46" s="155" t="s">
        <v>46</v>
      </c>
      <c r="B46" s="155" t="s">
        <v>202</v>
      </c>
      <c r="C46" s="155" t="s">
        <v>203</v>
      </c>
      <c r="D46" s="155" t="s">
        <v>128</v>
      </c>
      <c r="E46" s="155" t="s">
        <v>129</v>
      </c>
      <c r="F46" s="155" t="s">
        <v>210</v>
      </c>
      <c r="G46" s="155" t="s">
        <v>211</v>
      </c>
      <c r="H46" s="157"/>
      <c r="I46" s="157"/>
      <c r="J46" s="157"/>
      <c r="K46" s="157"/>
      <c r="L46" s="157"/>
      <c r="M46" s="155"/>
      <c r="N46" s="157"/>
      <c r="O46" s="157"/>
      <c r="P46" s="157"/>
      <c r="Q46" s="157"/>
      <c r="R46" s="157"/>
      <c r="S46" s="157"/>
      <c r="T46" s="157"/>
      <c r="U46" s="157"/>
      <c r="V46" s="157"/>
      <c r="W46" s="157"/>
    </row>
    <row r="47" ht="53.25" customHeight="1" outlineLevel="1" spans="1:23">
      <c r="A47" s="155" t="s">
        <v>46</v>
      </c>
      <c r="B47" s="155" t="s">
        <v>202</v>
      </c>
      <c r="C47" s="155" t="s">
        <v>203</v>
      </c>
      <c r="D47" s="155" t="s">
        <v>128</v>
      </c>
      <c r="E47" s="155" t="s">
        <v>129</v>
      </c>
      <c r="F47" s="155" t="s">
        <v>210</v>
      </c>
      <c r="G47" s="155" t="s">
        <v>211</v>
      </c>
      <c r="H47" s="157">
        <v>14576.53</v>
      </c>
      <c r="I47" s="157">
        <v>14576.53</v>
      </c>
      <c r="J47" s="157"/>
      <c r="K47" s="157"/>
      <c r="L47" s="157">
        <v>14576.53</v>
      </c>
      <c r="M47" s="155"/>
      <c r="N47" s="157"/>
      <c r="O47" s="157"/>
      <c r="P47" s="157"/>
      <c r="Q47" s="157"/>
      <c r="R47" s="157"/>
      <c r="S47" s="157"/>
      <c r="T47" s="157"/>
      <c r="U47" s="157"/>
      <c r="V47" s="157"/>
      <c r="W47" s="157"/>
    </row>
    <row r="48" ht="53.25" customHeight="1" outlineLevel="1" spans="1:23">
      <c r="A48" s="155" t="s">
        <v>46</v>
      </c>
      <c r="B48" s="155" t="s">
        <v>202</v>
      </c>
      <c r="C48" s="155" t="s">
        <v>203</v>
      </c>
      <c r="D48" s="155" t="s">
        <v>126</v>
      </c>
      <c r="E48" s="155" t="s">
        <v>127</v>
      </c>
      <c r="F48" s="155" t="s">
        <v>208</v>
      </c>
      <c r="G48" s="155" t="s">
        <v>209</v>
      </c>
      <c r="H48" s="157"/>
      <c r="I48" s="157"/>
      <c r="J48" s="157"/>
      <c r="K48" s="157"/>
      <c r="L48" s="157"/>
      <c r="M48" s="155"/>
      <c r="N48" s="157"/>
      <c r="O48" s="157"/>
      <c r="P48" s="157"/>
      <c r="Q48" s="157"/>
      <c r="R48" s="157"/>
      <c r="S48" s="157"/>
      <c r="T48" s="157"/>
      <c r="U48" s="157"/>
      <c r="V48" s="157"/>
      <c r="W48" s="157"/>
    </row>
    <row r="49" ht="53.25" customHeight="1" outlineLevel="1" spans="1:23">
      <c r="A49" s="155" t="s">
        <v>46</v>
      </c>
      <c r="B49" s="155" t="s">
        <v>202</v>
      </c>
      <c r="C49" s="155" t="s">
        <v>203</v>
      </c>
      <c r="D49" s="155" t="s">
        <v>124</v>
      </c>
      <c r="E49" s="155" t="s">
        <v>125</v>
      </c>
      <c r="F49" s="155" t="s">
        <v>208</v>
      </c>
      <c r="G49" s="155" t="s">
        <v>209</v>
      </c>
      <c r="H49" s="157">
        <v>29153.06</v>
      </c>
      <c r="I49" s="157">
        <v>29153.06</v>
      </c>
      <c r="J49" s="157"/>
      <c r="K49" s="157"/>
      <c r="L49" s="157">
        <v>29153.06</v>
      </c>
      <c r="M49" s="155"/>
      <c r="N49" s="157"/>
      <c r="O49" s="157"/>
      <c r="P49" s="157"/>
      <c r="Q49" s="157"/>
      <c r="R49" s="157"/>
      <c r="S49" s="157"/>
      <c r="T49" s="157"/>
      <c r="U49" s="157"/>
      <c r="V49" s="157"/>
      <c r="W49" s="157"/>
    </row>
    <row r="50" ht="53.25" customHeight="1" outlineLevel="1" spans="1:23">
      <c r="A50" s="155" t="s">
        <v>46</v>
      </c>
      <c r="B50" s="155" t="s">
        <v>202</v>
      </c>
      <c r="C50" s="155" t="s">
        <v>203</v>
      </c>
      <c r="D50" s="155" t="s">
        <v>128</v>
      </c>
      <c r="E50" s="155" t="s">
        <v>129</v>
      </c>
      <c r="F50" s="155" t="s">
        <v>210</v>
      </c>
      <c r="G50" s="155" t="s">
        <v>211</v>
      </c>
      <c r="H50" s="157"/>
      <c r="I50" s="157"/>
      <c r="J50" s="157"/>
      <c r="K50" s="157"/>
      <c r="L50" s="157"/>
      <c r="M50" s="155"/>
      <c r="N50" s="157"/>
      <c r="O50" s="157"/>
      <c r="P50" s="157"/>
      <c r="Q50" s="157"/>
      <c r="R50" s="157"/>
      <c r="S50" s="157"/>
      <c r="T50" s="157"/>
      <c r="U50" s="157"/>
      <c r="V50" s="157"/>
      <c r="W50" s="157"/>
    </row>
    <row r="51" ht="53.25" customHeight="1" outlineLevel="1" spans="1:23">
      <c r="A51" s="155" t="s">
        <v>46</v>
      </c>
      <c r="B51" s="155" t="s">
        <v>202</v>
      </c>
      <c r="C51" s="155" t="s">
        <v>203</v>
      </c>
      <c r="D51" s="155" t="s">
        <v>128</v>
      </c>
      <c r="E51" s="155" t="s">
        <v>129</v>
      </c>
      <c r="F51" s="155" t="s">
        <v>210</v>
      </c>
      <c r="G51" s="155" t="s">
        <v>211</v>
      </c>
      <c r="H51" s="157">
        <v>36300</v>
      </c>
      <c r="I51" s="157">
        <v>36300</v>
      </c>
      <c r="J51" s="157"/>
      <c r="K51" s="157"/>
      <c r="L51" s="157">
        <v>36300</v>
      </c>
      <c r="M51" s="155"/>
      <c r="N51" s="157"/>
      <c r="O51" s="157"/>
      <c r="P51" s="157"/>
      <c r="Q51" s="157"/>
      <c r="R51" s="157"/>
      <c r="S51" s="157"/>
      <c r="T51" s="157"/>
      <c r="U51" s="157"/>
      <c r="V51" s="157"/>
      <c r="W51" s="157"/>
    </row>
    <row r="52" ht="53.25" customHeight="1" outlineLevel="1" spans="1:23">
      <c r="A52" s="155" t="s">
        <v>46</v>
      </c>
      <c r="B52" s="155" t="s">
        <v>202</v>
      </c>
      <c r="C52" s="155" t="s">
        <v>203</v>
      </c>
      <c r="D52" s="155" t="s">
        <v>119</v>
      </c>
      <c r="E52" s="155" t="s">
        <v>118</v>
      </c>
      <c r="F52" s="155" t="s">
        <v>210</v>
      </c>
      <c r="G52" s="155" t="s">
        <v>211</v>
      </c>
      <c r="H52" s="157">
        <v>42627.13</v>
      </c>
      <c r="I52" s="157">
        <v>42627.13</v>
      </c>
      <c r="J52" s="157"/>
      <c r="K52" s="157"/>
      <c r="L52" s="157">
        <v>42627.13</v>
      </c>
      <c r="M52" s="155"/>
      <c r="N52" s="157"/>
      <c r="O52" s="157"/>
      <c r="P52" s="157"/>
      <c r="Q52" s="157"/>
      <c r="R52" s="157"/>
      <c r="S52" s="157"/>
      <c r="T52" s="157"/>
      <c r="U52" s="157"/>
      <c r="V52" s="157"/>
      <c r="W52" s="157"/>
    </row>
    <row r="53" ht="53.25" customHeight="1" outlineLevel="1" spans="1:23">
      <c r="A53" s="155" t="s">
        <v>46</v>
      </c>
      <c r="B53" s="155" t="s">
        <v>202</v>
      </c>
      <c r="C53" s="155" t="s">
        <v>203</v>
      </c>
      <c r="D53" s="155" t="s">
        <v>119</v>
      </c>
      <c r="E53" s="155" t="s">
        <v>118</v>
      </c>
      <c r="F53" s="155" t="s">
        <v>210</v>
      </c>
      <c r="G53" s="155" t="s">
        <v>211</v>
      </c>
      <c r="H53" s="157"/>
      <c r="I53" s="157"/>
      <c r="J53" s="157"/>
      <c r="K53" s="157"/>
      <c r="L53" s="157"/>
      <c r="M53" s="155"/>
      <c r="N53" s="157"/>
      <c r="O53" s="157"/>
      <c r="P53" s="157"/>
      <c r="Q53" s="157"/>
      <c r="R53" s="157"/>
      <c r="S53" s="157"/>
      <c r="T53" s="157"/>
      <c r="U53" s="157"/>
      <c r="V53" s="157"/>
      <c r="W53" s="157"/>
    </row>
    <row r="54" ht="53.25" customHeight="1" outlineLevel="1" spans="1:23">
      <c r="A54" s="155" t="s">
        <v>46</v>
      </c>
      <c r="B54" s="155" t="s">
        <v>212</v>
      </c>
      <c r="C54" s="155" t="s">
        <v>135</v>
      </c>
      <c r="D54" s="155" t="s">
        <v>134</v>
      </c>
      <c r="E54" s="155" t="s">
        <v>135</v>
      </c>
      <c r="F54" s="155" t="s">
        <v>213</v>
      </c>
      <c r="G54" s="155" t="s">
        <v>135</v>
      </c>
      <c r="H54" s="157">
        <v>814210</v>
      </c>
      <c r="I54" s="157">
        <v>814210</v>
      </c>
      <c r="J54" s="157"/>
      <c r="K54" s="157"/>
      <c r="L54" s="157">
        <v>814210</v>
      </c>
      <c r="M54" s="155"/>
      <c r="N54" s="157"/>
      <c r="O54" s="157"/>
      <c r="P54" s="157"/>
      <c r="Q54" s="157"/>
      <c r="R54" s="157"/>
      <c r="S54" s="157"/>
      <c r="T54" s="157"/>
      <c r="U54" s="157"/>
      <c r="V54" s="157"/>
      <c r="W54" s="157"/>
    </row>
    <row r="55" ht="53.25" customHeight="1" outlineLevel="1" spans="1:23">
      <c r="A55" s="155" t="s">
        <v>46</v>
      </c>
      <c r="B55" s="155" t="s">
        <v>214</v>
      </c>
      <c r="C55" s="155" t="s">
        <v>215</v>
      </c>
      <c r="D55" s="155" t="s">
        <v>87</v>
      </c>
      <c r="E55" s="155" t="s">
        <v>88</v>
      </c>
      <c r="F55" s="155" t="s">
        <v>216</v>
      </c>
      <c r="G55" s="155" t="s">
        <v>217</v>
      </c>
      <c r="H55" s="157">
        <v>1737961.2</v>
      </c>
      <c r="I55" s="157">
        <v>1737961.2</v>
      </c>
      <c r="J55" s="157"/>
      <c r="K55" s="157"/>
      <c r="L55" s="157">
        <v>1737961.2</v>
      </c>
      <c r="M55" s="155"/>
      <c r="N55" s="157"/>
      <c r="O55" s="157"/>
      <c r="P55" s="157"/>
      <c r="Q55" s="157"/>
      <c r="R55" s="157"/>
      <c r="S55" s="157"/>
      <c r="T55" s="157"/>
      <c r="U55" s="157"/>
      <c r="V55" s="157"/>
      <c r="W55" s="157"/>
    </row>
    <row r="56" ht="53.25" customHeight="1" outlineLevel="1" spans="1:23">
      <c r="A56" s="155" t="s">
        <v>46</v>
      </c>
      <c r="B56" s="155" t="s">
        <v>214</v>
      </c>
      <c r="C56" s="155" t="s">
        <v>215</v>
      </c>
      <c r="D56" s="155" t="s">
        <v>99</v>
      </c>
      <c r="E56" s="155" t="s">
        <v>100</v>
      </c>
      <c r="F56" s="155" t="s">
        <v>216</v>
      </c>
      <c r="G56" s="155" t="s">
        <v>217</v>
      </c>
      <c r="H56" s="157">
        <v>9000</v>
      </c>
      <c r="I56" s="157">
        <v>9000</v>
      </c>
      <c r="J56" s="157"/>
      <c r="K56" s="157"/>
      <c r="L56" s="157">
        <v>9000</v>
      </c>
      <c r="M56" s="155"/>
      <c r="N56" s="157"/>
      <c r="O56" s="157"/>
      <c r="P56" s="157"/>
      <c r="Q56" s="157"/>
      <c r="R56" s="157"/>
      <c r="S56" s="157"/>
      <c r="T56" s="157"/>
      <c r="U56" s="157"/>
      <c r="V56" s="157"/>
      <c r="W56" s="157"/>
    </row>
    <row r="57" ht="53.25" customHeight="1" outlineLevel="1" spans="1:23">
      <c r="A57" s="155" t="s">
        <v>46</v>
      </c>
      <c r="B57" s="155" t="s">
        <v>218</v>
      </c>
      <c r="C57" s="155" t="s">
        <v>219</v>
      </c>
      <c r="D57" s="155" t="s">
        <v>84</v>
      </c>
      <c r="E57" s="155" t="s">
        <v>79</v>
      </c>
      <c r="F57" s="155" t="s">
        <v>220</v>
      </c>
      <c r="G57" s="155" t="s">
        <v>221</v>
      </c>
      <c r="H57" s="157">
        <v>56000</v>
      </c>
      <c r="I57" s="157">
        <v>56000</v>
      </c>
      <c r="J57" s="157"/>
      <c r="K57" s="157"/>
      <c r="L57" s="157">
        <v>56000</v>
      </c>
      <c r="M57" s="155"/>
      <c r="N57" s="157"/>
      <c r="O57" s="157"/>
      <c r="P57" s="157"/>
      <c r="Q57" s="157"/>
      <c r="R57" s="157"/>
      <c r="S57" s="157"/>
      <c r="T57" s="157"/>
      <c r="U57" s="157"/>
      <c r="V57" s="157"/>
      <c r="W57" s="157"/>
    </row>
    <row r="58" ht="53.25" customHeight="1" outlineLevel="1" spans="1:23">
      <c r="A58" s="155" t="s">
        <v>46</v>
      </c>
      <c r="B58" s="155" t="s">
        <v>218</v>
      </c>
      <c r="C58" s="155" t="s">
        <v>219</v>
      </c>
      <c r="D58" s="155" t="s">
        <v>84</v>
      </c>
      <c r="E58" s="155" t="s">
        <v>79</v>
      </c>
      <c r="F58" s="155" t="s">
        <v>222</v>
      </c>
      <c r="G58" s="155" t="s">
        <v>223</v>
      </c>
      <c r="H58" s="157">
        <v>36000</v>
      </c>
      <c r="I58" s="157">
        <v>36000</v>
      </c>
      <c r="J58" s="157"/>
      <c r="K58" s="157"/>
      <c r="L58" s="157">
        <v>36000</v>
      </c>
      <c r="M58" s="155"/>
      <c r="N58" s="157"/>
      <c r="O58" s="157"/>
      <c r="P58" s="157"/>
      <c r="Q58" s="157"/>
      <c r="R58" s="157"/>
      <c r="S58" s="157"/>
      <c r="T58" s="157"/>
      <c r="U58" s="157"/>
      <c r="V58" s="157"/>
      <c r="W58" s="157"/>
    </row>
    <row r="59" ht="53.25" customHeight="1" outlineLevel="1" spans="1:23">
      <c r="A59" s="155" t="s">
        <v>46</v>
      </c>
      <c r="B59" s="155" t="s">
        <v>224</v>
      </c>
      <c r="C59" s="155" t="s">
        <v>225</v>
      </c>
      <c r="D59" s="155" t="s">
        <v>84</v>
      </c>
      <c r="E59" s="155" t="s">
        <v>79</v>
      </c>
      <c r="F59" s="155" t="s">
        <v>226</v>
      </c>
      <c r="G59" s="155" t="s">
        <v>227</v>
      </c>
      <c r="H59" s="157">
        <v>25000</v>
      </c>
      <c r="I59" s="157">
        <v>25000</v>
      </c>
      <c r="J59" s="157"/>
      <c r="K59" s="157"/>
      <c r="L59" s="157">
        <v>25000</v>
      </c>
      <c r="M59" s="155"/>
      <c r="N59" s="157"/>
      <c r="O59" s="157"/>
      <c r="P59" s="157"/>
      <c r="Q59" s="157"/>
      <c r="R59" s="157"/>
      <c r="S59" s="157"/>
      <c r="T59" s="157"/>
      <c r="U59" s="157"/>
      <c r="V59" s="157"/>
      <c r="W59" s="157"/>
    </row>
    <row r="60" ht="53.25" customHeight="1" outlineLevel="1" spans="1:23">
      <c r="A60" s="155" t="s">
        <v>46</v>
      </c>
      <c r="B60" s="155" t="s">
        <v>218</v>
      </c>
      <c r="C60" s="155" t="s">
        <v>219</v>
      </c>
      <c r="D60" s="155" t="s">
        <v>85</v>
      </c>
      <c r="E60" s="155" t="s">
        <v>86</v>
      </c>
      <c r="F60" s="155" t="s">
        <v>228</v>
      </c>
      <c r="G60" s="155" t="s">
        <v>229</v>
      </c>
      <c r="H60" s="157">
        <v>11000</v>
      </c>
      <c r="I60" s="157">
        <v>11000</v>
      </c>
      <c r="J60" s="157"/>
      <c r="K60" s="157"/>
      <c r="L60" s="157">
        <v>11000</v>
      </c>
      <c r="M60" s="155"/>
      <c r="N60" s="157"/>
      <c r="O60" s="157"/>
      <c r="P60" s="157"/>
      <c r="Q60" s="157"/>
      <c r="R60" s="157"/>
      <c r="S60" s="157"/>
      <c r="T60" s="157"/>
      <c r="U60" s="157"/>
      <c r="V60" s="157"/>
      <c r="W60" s="157"/>
    </row>
    <row r="61" ht="53.25" customHeight="1" outlineLevel="1" spans="1:23">
      <c r="A61" s="155" t="s">
        <v>46</v>
      </c>
      <c r="B61" s="155" t="s">
        <v>230</v>
      </c>
      <c r="C61" s="155" t="s">
        <v>231</v>
      </c>
      <c r="D61" s="155" t="s">
        <v>85</v>
      </c>
      <c r="E61" s="155" t="s">
        <v>86</v>
      </c>
      <c r="F61" s="155" t="s">
        <v>232</v>
      </c>
      <c r="G61" s="155" t="s">
        <v>233</v>
      </c>
      <c r="H61" s="157">
        <v>16000</v>
      </c>
      <c r="I61" s="157">
        <v>16000</v>
      </c>
      <c r="J61" s="157"/>
      <c r="K61" s="157"/>
      <c r="L61" s="157">
        <v>16000</v>
      </c>
      <c r="M61" s="155"/>
      <c r="N61" s="157"/>
      <c r="O61" s="157"/>
      <c r="P61" s="157"/>
      <c r="Q61" s="157"/>
      <c r="R61" s="157"/>
      <c r="S61" s="157"/>
      <c r="T61" s="157"/>
      <c r="U61" s="157"/>
      <c r="V61" s="157"/>
      <c r="W61" s="157"/>
    </row>
    <row r="62" ht="53.25" customHeight="1" outlineLevel="1" spans="1:23">
      <c r="A62" s="155" t="s">
        <v>46</v>
      </c>
      <c r="B62" s="155" t="s">
        <v>230</v>
      </c>
      <c r="C62" s="155" t="s">
        <v>231</v>
      </c>
      <c r="D62" s="155" t="s">
        <v>87</v>
      </c>
      <c r="E62" s="155" t="s">
        <v>88</v>
      </c>
      <c r="F62" s="155" t="s">
        <v>232</v>
      </c>
      <c r="G62" s="155" t="s">
        <v>233</v>
      </c>
      <c r="H62" s="157">
        <v>54000</v>
      </c>
      <c r="I62" s="157">
        <v>54000</v>
      </c>
      <c r="J62" s="157"/>
      <c r="K62" s="157"/>
      <c r="L62" s="157">
        <v>54000</v>
      </c>
      <c r="M62" s="155"/>
      <c r="N62" s="157"/>
      <c r="O62" s="157"/>
      <c r="P62" s="157"/>
      <c r="Q62" s="157"/>
      <c r="R62" s="157"/>
      <c r="S62" s="157"/>
      <c r="T62" s="157"/>
      <c r="U62" s="157"/>
      <c r="V62" s="157"/>
      <c r="W62" s="157"/>
    </row>
    <row r="63" ht="53.25" customHeight="1" outlineLevel="1" spans="1:23">
      <c r="A63" s="155" t="s">
        <v>46</v>
      </c>
      <c r="B63" s="155" t="s">
        <v>218</v>
      </c>
      <c r="C63" s="155" t="s">
        <v>219</v>
      </c>
      <c r="D63" s="155" t="s">
        <v>89</v>
      </c>
      <c r="E63" s="155" t="s">
        <v>90</v>
      </c>
      <c r="F63" s="155" t="s">
        <v>234</v>
      </c>
      <c r="G63" s="155" t="s">
        <v>235</v>
      </c>
      <c r="H63" s="157">
        <v>58500</v>
      </c>
      <c r="I63" s="157">
        <v>58500</v>
      </c>
      <c r="J63" s="157"/>
      <c r="K63" s="157"/>
      <c r="L63" s="157">
        <v>58500</v>
      </c>
      <c r="M63" s="155"/>
      <c r="N63" s="157"/>
      <c r="O63" s="157"/>
      <c r="P63" s="157"/>
      <c r="Q63" s="157"/>
      <c r="R63" s="157"/>
      <c r="S63" s="157"/>
      <c r="T63" s="157"/>
      <c r="U63" s="157"/>
      <c r="V63" s="157"/>
      <c r="W63" s="157"/>
    </row>
    <row r="64" ht="53.25" customHeight="1" outlineLevel="1" spans="1:23">
      <c r="A64" s="155" t="s">
        <v>46</v>
      </c>
      <c r="B64" s="155" t="s">
        <v>218</v>
      </c>
      <c r="C64" s="155" t="s">
        <v>219</v>
      </c>
      <c r="D64" s="155" t="s">
        <v>91</v>
      </c>
      <c r="E64" s="155" t="s">
        <v>92</v>
      </c>
      <c r="F64" s="155" t="s">
        <v>234</v>
      </c>
      <c r="G64" s="155" t="s">
        <v>235</v>
      </c>
      <c r="H64" s="157">
        <v>13500</v>
      </c>
      <c r="I64" s="157">
        <v>13500</v>
      </c>
      <c r="J64" s="157"/>
      <c r="K64" s="157"/>
      <c r="L64" s="157">
        <v>13500</v>
      </c>
      <c r="M64" s="155"/>
      <c r="N64" s="157"/>
      <c r="O64" s="157"/>
      <c r="P64" s="157"/>
      <c r="Q64" s="157"/>
      <c r="R64" s="157"/>
      <c r="S64" s="157"/>
      <c r="T64" s="157"/>
      <c r="U64" s="157"/>
      <c r="V64" s="157"/>
      <c r="W64" s="157"/>
    </row>
    <row r="65" ht="53.25" customHeight="1" outlineLevel="1" spans="1:23">
      <c r="A65" s="155" t="s">
        <v>46</v>
      </c>
      <c r="B65" s="155" t="s">
        <v>218</v>
      </c>
      <c r="C65" s="155" t="s">
        <v>219</v>
      </c>
      <c r="D65" s="155" t="s">
        <v>99</v>
      </c>
      <c r="E65" s="155" t="s">
        <v>100</v>
      </c>
      <c r="F65" s="155" t="s">
        <v>236</v>
      </c>
      <c r="G65" s="155" t="s">
        <v>237</v>
      </c>
      <c r="H65" s="157">
        <v>4500</v>
      </c>
      <c r="I65" s="157">
        <v>4500</v>
      </c>
      <c r="J65" s="157"/>
      <c r="K65" s="157"/>
      <c r="L65" s="157">
        <v>4500</v>
      </c>
      <c r="M65" s="155"/>
      <c r="N65" s="157"/>
      <c r="O65" s="157"/>
      <c r="P65" s="157"/>
      <c r="Q65" s="157"/>
      <c r="R65" s="157"/>
      <c r="S65" s="157"/>
      <c r="T65" s="157"/>
      <c r="U65" s="157"/>
      <c r="V65" s="157"/>
      <c r="W65" s="157"/>
    </row>
    <row r="66" ht="53.25" customHeight="1" outlineLevel="1" spans="1:23">
      <c r="A66" s="155" t="s">
        <v>46</v>
      </c>
      <c r="B66" s="155" t="s">
        <v>218</v>
      </c>
      <c r="C66" s="155" t="s">
        <v>219</v>
      </c>
      <c r="D66" s="155" t="s">
        <v>99</v>
      </c>
      <c r="E66" s="155" t="s">
        <v>100</v>
      </c>
      <c r="F66" s="155" t="s">
        <v>238</v>
      </c>
      <c r="G66" s="155" t="s">
        <v>239</v>
      </c>
      <c r="H66" s="157">
        <v>5000</v>
      </c>
      <c r="I66" s="157">
        <v>5000</v>
      </c>
      <c r="J66" s="157"/>
      <c r="K66" s="157"/>
      <c r="L66" s="157">
        <v>5000</v>
      </c>
      <c r="M66" s="155"/>
      <c r="N66" s="157"/>
      <c r="O66" s="157"/>
      <c r="P66" s="157"/>
      <c r="Q66" s="157"/>
      <c r="R66" s="157"/>
      <c r="S66" s="157"/>
      <c r="T66" s="157"/>
      <c r="U66" s="157"/>
      <c r="V66" s="157"/>
      <c r="W66" s="157"/>
    </row>
    <row r="67" ht="53.25" customHeight="1" outlineLevel="1" spans="1:23">
      <c r="A67" s="155" t="s">
        <v>46</v>
      </c>
      <c r="B67" s="155" t="s">
        <v>240</v>
      </c>
      <c r="C67" s="155" t="s">
        <v>241</v>
      </c>
      <c r="D67" s="155" t="s">
        <v>99</v>
      </c>
      <c r="E67" s="155" t="s">
        <v>100</v>
      </c>
      <c r="F67" s="155" t="s">
        <v>242</v>
      </c>
      <c r="G67" s="155" t="s">
        <v>156</v>
      </c>
      <c r="H67" s="157">
        <v>4000</v>
      </c>
      <c r="I67" s="157">
        <v>4000</v>
      </c>
      <c r="J67" s="157"/>
      <c r="K67" s="157"/>
      <c r="L67" s="157">
        <v>4000</v>
      </c>
      <c r="M67" s="155"/>
      <c r="N67" s="157"/>
      <c r="O67" s="157"/>
      <c r="P67" s="157"/>
      <c r="Q67" s="157"/>
      <c r="R67" s="157"/>
      <c r="S67" s="157"/>
      <c r="T67" s="157"/>
      <c r="U67" s="157"/>
      <c r="V67" s="157"/>
      <c r="W67" s="157"/>
    </row>
    <row r="68" ht="53.25" customHeight="1" outlineLevel="1" spans="1:23">
      <c r="A68" s="155" t="s">
        <v>46</v>
      </c>
      <c r="B68" s="155" t="s">
        <v>243</v>
      </c>
      <c r="C68" s="155" t="s">
        <v>244</v>
      </c>
      <c r="D68" s="155" t="s">
        <v>105</v>
      </c>
      <c r="E68" s="155" t="s">
        <v>106</v>
      </c>
      <c r="F68" s="155" t="s">
        <v>220</v>
      </c>
      <c r="G68" s="155" t="s">
        <v>221</v>
      </c>
      <c r="H68" s="157">
        <v>5000</v>
      </c>
      <c r="I68" s="157">
        <v>5000</v>
      </c>
      <c r="J68" s="157"/>
      <c r="K68" s="157"/>
      <c r="L68" s="157">
        <v>5000</v>
      </c>
      <c r="M68" s="155"/>
      <c r="N68" s="157"/>
      <c r="O68" s="157"/>
      <c r="P68" s="157"/>
      <c r="Q68" s="157"/>
      <c r="R68" s="157"/>
      <c r="S68" s="157"/>
      <c r="T68" s="157"/>
      <c r="U68" s="157"/>
      <c r="V68" s="157"/>
      <c r="W68" s="157"/>
    </row>
    <row r="69" ht="53.25" customHeight="1" outlineLevel="1" spans="1:23">
      <c r="A69" s="155" t="s">
        <v>46</v>
      </c>
      <c r="B69" s="155" t="s">
        <v>243</v>
      </c>
      <c r="C69" s="155" t="s">
        <v>244</v>
      </c>
      <c r="D69" s="155" t="s">
        <v>105</v>
      </c>
      <c r="E69" s="155" t="s">
        <v>106</v>
      </c>
      <c r="F69" s="155" t="s">
        <v>245</v>
      </c>
      <c r="G69" s="155" t="s">
        <v>246</v>
      </c>
      <c r="H69" s="157">
        <v>19000</v>
      </c>
      <c r="I69" s="157">
        <v>19000</v>
      </c>
      <c r="J69" s="157"/>
      <c r="K69" s="157"/>
      <c r="L69" s="157">
        <v>19000</v>
      </c>
      <c r="M69" s="155"/>
      <c r="N69" s="157"/>
      <c r="O69" s="157"/>
      <c r="P69" s="157"/>
      <c r="Q69" s="157"/>
      <c r="R69" s="157"/>
      <c r="S69" s="157"/>
      <c r="T69" s="157"/>
      <c r="U69" s="157"/>
      <c r="V69" s="157"/>
      <c r="W69" s="157"/>
    </row>
    <row r="70" ht="53.25" customHeight="1" outlineLevel="1" spans="1:23">
      <c r="A70" s="155" t="s">
        <v>46</v>
      </c>
      <c r="B70" s="155" t="s">
        <v>243</v>
      </c>
      <c r="C70" s="155" t="s">
        <v>244</v>
      </c>
      <c r="D70" s="155" t="s">
        <v>107</v>
      </c>
      <c r="E70" s="155" t="s">
        <v>108</v>
      </c>
      <c r="F70" s="155" t="s">
        <v>245</v>
      </c>
      <c r="G70" s="155" t="s">
        <v>246</v>
      </c>
      <c r="H70" s="157">
        <v>34000</v>
      </c>
      <c r="I70" s="157">
        <v>34000</v>
      </c>
      <c r="J70" s="157"/>
      <c r="K70" s="157"/>
      <c r="L70" s="157">
        <v>34000</v>
      </c>
      <c r="M70" s="155"/>
      <c r="N70" s="157"/>
      <c r="O70" s="157"/>
      <c r="P70" s="157"/>
      <c r="Q70" s="157"/>
      <c r="R70" s="157"/>
      <c r="S70" s="157"/>
      <c r="T70" s="157"/>
      <c r="U70" s="157"/>
      <c r="V70" s="157"/>
      <c r="W70" s="157"/>
    </row>
    <row r="71" ht="53.25" customHeight="1" outlineLevel="1" spans="1:23">
      <c r="A71" s="155" t="s">
        <v>46</v>
      </c>
      <c r="B71" s="155" t="s">
        <v>247</v>
      </c>
      <c r="C71" s="155" t="s">
        <v>248</v>
      </c>
      <c r="D71" s="155" t="s">
        <v>84</v>
      </c>
      <c r="E71" s="155" t="s">
        <v>79</v>
      </c>
      <c r="F71" s="155" t="s">
        <v>249</v>
      </c>
      <c r="G71" s="155" t="s">
        <v>248</v>
      </c>
      <c r="H71" s="157">
        <v>115319.76</v>
      </c>
      <c r="I71" s="157">
        <v>115319.76</v>
      </c>
      <c r="J71" s="157"/>
      <c r="K71" s="157"/>
      <c r="L71" s="157">
        <v>115319.76</v>
      </c>
      <c r="M71" s="155"/>
      <c r="N71" s="157"/>
      <c r="O71" s="157"/>
      <c r="P71" s="157"/>
      <c r="Q71" s="157"/>
      <c r="R71" s="157"/>
      <c r="S71" s="157"/>
      <c r="T71" s="157"/>
      <c r="U71" s="157"/>
      <c r="V71" s="157"/>
      <c r="W71" s="157"/>
    </row>
    <row r="72" ht="53.25" customHeight="1" outlineLevel="1" spans="1:23">
      <c r="A72" s="155" t="s">
        <v>46</v>
      </c>
      <c r="B72" s="155" t="s">
        <v>247</v>
      </c>
      <c r="C72" s="155" t="s">
        <v>248</v>
      </c>
      <c r="D72" s="155" t="s">
        <v>85</v>
      </c>
      <c r="E72" s="155" t="s">
        <v>86</v>
      </c>
      <c r="F72" s="155" t="s">
        <v>249</v>
      </c>
      <c r="G72" s="155" t="s">
        <v>248</v>
      </c>
      <c r="H72" s="157"/>
      <c r="I72" s="157"/>
      <c r="J72" s="157"/>
      <c r="K72" s="157"/>
      <c r="L72" s="157"/>
      <c r="M72" s="155"/>
      <c r="N72" s="157"/>
      <c r="O72" s="157"/>
      <c r="P72" s="157"/>
      <c r="Q72" s="157"/>
      <c r="R72" s="157"/>
      <c r="S72" s="157"/>
      <c r="T72" s="157"/>
      <c r="U72" s="157"/>
      <c r="V72" s="157"/>
      <c r="W72" s="157"/>
    </row>
    <row r="73" ht="53.25" customHeight="1" outlineLevel="1" spans="1:23">
      <c r="A73" s="155" t="s">
        <v>46</v>
      </c>
      <c r="B73" s="155" t="s">
        <v>247</v>
      </c>
      <c r="C73" s="155" t="s">
        <v>248</v>
      </c>
      <c r="D73" s="155" t="s">
        <v>87</v>
      </c>
      <c r="E73" s="155" t="s">
        <v>88</v>
      </c>
      <c r="F73" s="155" t="s">
        <v>249</v>
      </c>
      <c r="G73" s="155" t="s">
        <v>248</v>
      </c>
      <c r="H73" s="157"/>
      <c r="I73" s="157"/>
      <c r="J73" s="157"/>
      <c r="K73" s="157"/>
      <c r="L73" s="157"/>
      <c r="M73" s="155"/>
      <c r="N73" s="157"/>
      <c r="O73" s="157"/>
      <c r="P73" s="157"/>
      <c r="Q73" s="157"/>
      <c r="R73" s="157"/>
      <c r="S73" s="157"/>
      <c r="T73" s="157"/>
      <c r="U73" s="157"/>
      <c r="V73" s="157"/>
      <c r="W73" s="157"/>
    </row>
    <row r="74" ht="53.25" customHeight="1" outlineLevel="1" spans="1:23">
      <c r="A74" s="155" t="s">
        <v>46</v>
      </c>
      <c r="B74" s="155" t="s">
        <v>247</v>
      </c>
      <c r="C74" s="155" t="s">
        <v>248</v>
      </c>
      <c r="D74" s="155" t="s">
        <v>89</v>
      </c>
      <c r="E74" s="155" t="s">
        <v>90</v>
      </c>
      <c r="F74" s="155" t="s">
        <v>249</v>
      </c>
      <c r="G74" s="155" t="s">
        <v>248</v>
      </c>
      <c r="H74" s="157"/>
      <c r="I74" s="157"/>
      <c r="J74" s="157"/>
      <c r="K74" s="157"/>
      <c r="L74" s="157"/>
      <c r="M74" s="155"/>
      <c r="N74" s="157"/>
      <c r="O74" s="157"/>
      <c r="P74" s="157"/>
      <c r="Q74" s="157"/>
      <c r="R74" s="157"/>
      <c r="S74" s="157"/>
      <c r="T74" s="157"/>
      <c r="U74" s="157"/>
      <c r="V74" s="157"/>
      <c r="W74" s="157"/>
    </row>
    <row r="75" ht="53.25" customHeight="1" outlineLevel="1" spans="1:23">
      <c r="A75" s="155" t="s">
        <v>46</v>
      </c>
      <c r="B75" s="155" t="s">
        <v>247</v>
      </c>
      <c r="C75" s="155" t="s">
        <v>248</v>
      </c>
      <c r="D75" s="155" t="s">
        <v>91</v>
      </c>
      <c r="E75" s="155" t="s">
        <v>92</v>
      </c>
      <c r="F75" s="155" t="s">
        <v>249</v>
      </c>
      <c r="G75" s="155" t="s">
        <v>248</v>
      </c>
      <c r="H75" s="157"/>
      <c r="I75" s="157"/>
      <c r="J75" s="157"/>
      <c r="K75" s="157"/>
      <c r="L75" s="157"/>
      <c r="M75" s="155"/>
      <c r="N75" s="157"/>
      <c r="O75" s="157"/>
      <c r="P75" s="157"/>
      <c r="Q75" s="157"/>
      <c r="R75" s="157"/>
      <c r="S75" s="157"/>
      <c r="T75" s="157"/>
      <c r="U75" s="157"/>
      <c r="V75" s="157"/>
      <c r="W75" s="157"/>
    </row>
    <row r="76" ht="53.25" customHeight="1" outlineLevel="1" spans="1:23">
      <c r="A76" s="155" t="s">
        <v>46</v>
      </c>
      <c r="B76" s="155" t="s">
        <v>247</v>
      </c>
      <c r="C76" s="155" t="s">
        <v>248</v>
      </c>
      <c r="D76" s="155" t="s">
        <v>99</v>
      </c>
      <c r="E76" s="155" t="s">
        <v>100</v>
      </c>
      <c r="F76" s="155" t="s">
        <v>249</v>
      </c>
      <c r="G76" s="155" t="s">
        <v>248</v>
      </c>
      <c r="H76" s="157"/>
      <c r="I76" s="157"/>
      <c r="J76" s="157"/>
      <c r="K76" s="157"/>
      <c r="L76" s="157"/>
      <c r="M76" s="155"/>
      <c r="N76" s="157"/>
      <c r="O76" s="157"/>
      <c r="P76" s="157"/>
      <c r="Q76" s="157"/>
      <c r="R76" s="157"/>
      <c r="S76" s="157"/>
      <c r="T76" s="157"/>
      <c r="U76" s="157"/>
      <c r="V76" s="157"/>
      <c r="W76" s="157"/>
    </row>
    <row r="77" ht="53.25" customHeight="1" outlineLevel="1" spans="1:23">
      <c r="A77" s="155" t="s">
        <v>46</v>
      </c>
      <c r="B77" s="155" t="s">
        <v>250</v>
      </c>
      <c r="C77" s="155" t="s">
        <v>251</v>
      </c>
      <c r="D77" s="155" t="s">
        <v>84</v>
      </c>
      <c r="E77" s="155" t="s">
        <v>79</v>
      </c>
      <c r="F77" s="155" t="s">
        <v>228</v>
      </c>
      <c r="G77" s="155" t="s">
        <v>229</v>
      </c>
      <c r="H77" s="157">
        <v>212400</v>
      </c>
      <c r="I77" s="157">
        <v>212400</v>
      </c>
      <c r="J77" s="157"/>
      <c r="K77" s="157"/>
      <c r="L77" s="157">
        <v>212400</v>
      </c>
      <c r="M77" s="155"/>
      <c r="N77" s="157"/>
      <c r="O77" s="157"/>
      <c r="P77" s="157"/>
      <c r="Q77" s="157"/>
      <c r="R77" s="157"/>
      <c r="S77" s="157"/>
      <c r="T77" s="157"/>
      <c r="U77" s="157"/>
      <c r="V77" s="157"/>
      <c r="W77" s="157"/>
    </row>
    <row r="78" ht="53.25" customHeight="1" outlineLevel="1" spans="1:23">
      <c r="A78" s="155" t="s">
        <v>46</v>
      </c>
      <c r="B78" s="155" t="s">
        <v>250</v>
      </c>
      <c r="C78" s="155" t="s">
        <v>251</v>
      </c>
      <c r="D78" s="155" t="s">
        <v>91</v>
      </c>
      <c r="E78" s="155" t="s">
        <v>92</v>
      </c>
      <c r="F78" s="155" t="s">
        <v>228</v>
      </c>
      <c r="G78" s="155" t="s">
        <v>229</v>
      </c>
      <c r="H78" s="157">
        <v>27000</v>
      </c>
      <c r="I78" s="157">
        <v>27000</v>
      </c>
      <c r="J78" s="157"/>
      <c r="K78" s="157"/>
      <c r="L78" s="157">
        <v>27000</v>
      </c>
      <c r="M78" s="155"/>
      <c r="N78" s="157"/>
      <c r="O78" s="157"/>
      <c r="P78" s="157"/>
      <c r="Q78" s="157"/>
      <c r="R78" s="157"/>
      <c r="S78" s="157"/>
      <c r="T78" s="157"/>
      <c r="U78" s="157"/>
      <c r="V78" s="157"/>
      <c r="W78" s="157"/>
    </row>
    <row r="79" ht="53.25" customHeight="1" outlineLevel="1" spans="1:23">
      <c r="A79" s="155" t="s">
        <v>46</v>
      </c>
      <c r="B79" s="155" t="s">
        <v>252</v>
      </c>
      <c r="C79" s="155" t="s">
        <v>253</v>
      </c>
      <c r="D79" s="155" t="s">
        <v>78</v>
      </c>
      <c r="E79" s="155" t="s">
        <v>79</v>
      </c>
      <c r="F79" s="155" t="s">
        <v>232</v>
      </c>
      <c r="G79" s="155" t="s">
        <v>233</v>
      </c>
      <c r="H79" s="157">
        <v>3600</v>
      </c>
      <c r="I79" s="157">
        <v>3600</v>
      </c>
      <c r="J79" s="157"/>
      <c r="K79" s="157"/>
      <c r="L79" s="157">
        <v>3600</v>
      </c>
      <c r="M79" s="155"/>
      <c r="N79" s="157"/>
      <c r="O79" s="157"/>
      <c r="P79" s="157"/>
      <c r="Q79" s="157"/>
      <c r="R79" s="157"/>
      <c r="S79" s="157"/>
      <c r="T79" s="157"/>
      <c r="U79" s="157"/>
      <c r="V79" s="157"/>
      <c r="W79" s="157"/>
    </row>
    <row r="80" ht="53.25" customHeight="1" outlineLevel="1" spans="1:23">
      <c r="A80" s="155" t="s">
        <v>46</v>
      </c>
      <c r="B80" s="155" t="s">
        <v>254</v>
      </c>
      <c r="C80" s="155" t="s">
        <v>255</v>
      </c>
      <c r="D80" s="155" t="s">
        <v>78</v>
      </c>
      <c r="E80" s="155" t="s">
        <v>79</v>
      </c>
      <c r="F80" s="155" t="s">
        <v>232</v>
      </c>
      <c r="G80" s="155" t="s">
        <v>233</v>
      </c>
      <c r="H80" s="157">
        <v>4800</v>
      </c>
      <c r="I80" s="157">
        <v>4800</v>
      </c>
      <c r="J80" s="157"/>
      <c r="K80" s="157"/>
      <c r="L80" s="157">
        <v>4800</v>
      </c>
      <c r="M80" s="155"/>
      <c r="N80" s="157"/>
      <c r="O80" s="157"/>
      <c r="P80" s="157"/>
      <c r="Q80" s="157"/>
      <c r="R80" s="157"/>
      <c r="S80" s="157"/>
      <c r="T80" s="157"/>
      <c r="U80" s="157"/>
      <c r="V80" s="157"/>
      <c r="W80" s="157"/>
    </row>
    <row r="81" ht="53.25" customHeight="1" outlineLevel="1" spans="1:23">
      <c r="A81" s="155" t="s">
        <v>46</v>
      </c>
      <c r="B81" s="155" t="s">
        <v>256</v>
      </c>
      <c r="C81" s="155" t="s">
        <v>257</v>
      </c>
      <c r="D81" s="155" t="s">
        <v>89</v>
      </c>
      <c r="E81" s="155" t="s">
        <v>90</v>
      </c>
      <c r="F81" s="155" t="s">
        <v>216</v>
      </c>
      <c r="G81" s="155" t="s">
        <v>217</v>
      </c>
      <c r="H81" s="157">
        <v>148296</v>
      </c>
      <c r="I81" s="157">
        <v>148296</v>
      </c>
      <c r="J81" s="157"/>
      <c r="K81" s="157"/>
      <c r="L81" s="157">
        <v>148296</v>
      </c>
      <c r="M81" s="155"/>
      <c r="N81" s="157"/>
      <c r="O81" s="157"/>
      <c r="P81" s="157"/>
      <c r="Q81" s="157"/>
      <c r="R81" s="157"/>
      <c r="S81" s="157"/>
      <c r="T81" s="157"/>
      <c r="U81" s="157"/>
      <c r="V81" s="157"/>
      <c r="W81" s="157"/>
    </row>
    <row r="82" ht="53.25" customHeight="1" outlineLevel="1" spans="1:23">
      <c r="A82" s="155" t="s">
        <v>46</v>
      </c>
      <c r="B82" s="155" t="s">
        <v>258</v>
      </c>
      <c r="C82" s="155" t="s">
        <v>259</v>
      </c>
      <c r="D82" s="155" t="s">
        <v>115</v>
      </c>
      <c r="E82" s="155" t="s">
        <v>116</v>
      </c>
      <c r="F82" s="155" t="s">
        <v>232</v>
      </c>
      <c r="G82" s="155" t="s">
        <v>233</v>
      </c>
      <c r="H82" s="157">
        <v>44520</v>
      </c>
      <c r="I82" s="157">
        <v>44520</v>
      </c>
      <c r="J82" s="157"/>
      <c r="K82" s="157"/>
      <c r="L82" s="157">
        <v>44520</v>
      </c>
      <c r="M82" s="155"/>
      <c r="N82" s="157"/>
      <c r="O82" s="157"/>
      <c r="P82" s="157"/>
      <c r="Q82" s="157"/>
      <c r="R82" s="157"/>
      <c r="S82" s="157"/>
      <c r="T82" s="157"/>
      <c r="U82" s="157"/>
      <c r="V82" s="157"/>
      <c r="W82" s="157"/>
    </row>
    <row r="83" ht="30.75" customHeight="1" spans="1:23">
      <c r="A83" s="162" t="s">
        <v>30</v>
      </c>
      <c r="B83" s="162"/>
      <c r="C83" s="162"/>
      <c r="D83" s="162"/>
      <c r="E83" s="162"/>
      <c r="F83" s="162"/>
      <c r="G83" s="162"/>
      <c r="H83" s="157">
        <v>11562412.94</v>
      </c>
      <c r="I83" s="157">
        <v>11562412.94</v>
      </c>
      <c r="J83" s="157"/>
      <c r="K83" s="157"/>
      <c r="L83" s="157">
        <v>11562412.94</v>
      </c>
      <c r="M83" s="157"/>
      <c r="N83" s="157"/>
      <c r="O83" s="157"/>
      <c r="P83" s="157"/>
      <c r="Q83" s="157"/>
      <c r="R83" s="157"/>
      <c r="S83" s="157"/>
      <c r="T83" s="157"/>
      <c r="U83" s="157"/>
      <c r="V83" s="157"/>
      <c r="W83" s="157"/>
    </row>
  </sheetData>
  <mergeCells count="32">
    <mergeCell ref="T1:W1"/>
    <mergeCell ref="A2:W2"/>
    <mergeCell ref="A3:G3"/>
    <mergeCell ref="T3:W3"/>
    <mergeCell ref="H4:W4"/>
    <mergeCell ref="I5:M5"/>
    <mergeCell ref="N5:P5"/>
    <mergeCell ref="R5:W5"/>
    <mergeCell ref="A83:G8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76"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1"/>
  <sheetViews>
    <sheetView showZeros="0" topLeftCell="A4" workbookViewId="0">
      <selection activeCell="K51" sqref="K5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51" t="s">
        <v>260</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261</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"单位名称："&amp;"盈江县文化和旅游局"</f>
        <v>单位名称：盈江县文化和旅游局</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262</v>
      </c>
      <c r="B4" s="154" t="s">
        <v>162</v>
      </c>
      <c r="C4" s="154" t="s">
        <v>163</v>
      </c>
      <c r="D4" s="154" t="s">
        <v>263</v>
      </c>
      <c r="E4" s="154" t="s">
        <v>164</v>
      </c>
      <c r="F4" s="154" t="s">
        <v>165</v>
      </c>
      <c r="G4" s="154" t="s">
        <v>264</v>
      </c>
      <c r="H4" s="154" t="s">
        <v>265</v>
      </c>
      <c r="I4" s="154" t="s">
        <v>30</v>
      </c>
      <c r="J4" s="154" t="s">
        <v>266</v>
      </c>
      <c r="K4" s="154"/>
      <c r="L4" s="154"/>
      <c r="M4" s="154"/>
      <c r="N4" s="154" t="s">
        <v>174</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267</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176</v>
      </c>
      <c r="Q7" s="154" t="s">
        <v>177</v>
      </c>
      <c r="R7" s="154" t="s">
        <v>178</v>
      </c>
      <c r="S7" s="154" t="s">
        <v>179</v>
      </c>
      <c r="T7" s="154" t="s">
        <v>180</v>
      </c>
      <c r="U7" s="154" t="s">
        <v>181</v>
      </c>
      <c r="V7" s="154" t="s">
        <v>182</v>
      </c>
      <c r="W7" s="154" t="s">
        <v>183</v>
      </c>
    </row>
    <row r="8" ht="52.5" customHeight="1" spans="1:23">
      <c r="A8" s="155"/>
      <c r="B8" s="155"/>
      <c r="C8" s="155" t="s">
        <v>268</v>
      </c>
      <c r="D8" s="155"/>
      <c r="E8" s="155"/>
      <c r="F8" s="155"/>
      <c r="G8" s="155"/>
      <c r="H8" s="155"/>
      <c r="I8" s="157">
        <v>200000</v>
      </c>
      <c r="J8" s="157">
        <v>200000</v>
      </c>
      <c r="K8" s="157">
        <v>200000</v>
      </c>
      <c r="L8" s="157"/>
      <c r="M8" s="157"/>
      <c r="N8" s="157"/>
      <c r="O8" s="157"/>
      <c r="P8" s="157"/>
      <c r="Q8" s="157"/>
      <c r="R8" s="157"/>
      <c r="S8" s="157"/>
      <c r="T8" s="157"/>
      <c r="U8" s="157"/>
      <c r="V8" s="157"/>
      <c r="W8" s="157"/>
    </row>
    <row r="9" ht="52.5" customHeight="1" outlineLevel="1" spans="1:23">
      <c r="A9" s="155" t="s">
        <v>269</v>
      </c>
      <c r="B9" s="155" t="s">
        <v>270</v>
      </c>
      <c r="C9" s="155" t="s">
        <v>268</v>
      </c>
      <c r="D9" s="155" t="s">
        <v>46</v>
      </c>
      <c r="E9" s="155" t="s">
        <v>93</v>
      </c>
      <c r="F9" s="155" t="s">
        <v>94</v>
      </c>
      <c r="G9" s="155" t="s">
        <v>220</v>
      </c>
      <c r="H9" s="155" t="s">
        <v>221</v>
      </c>
      <c r="I9" s="157">
        <v>50000</v>
      </c>
      <c r="J9" s="157">
        <v>50000</v>
      </c>
      <c r="K9" s="157">
        <v>50000</v>
      </c>
      <c r="L9" s="157"/>
      <c r="M9" s="157"/>
      <c r="N9" s="157"/>
      <c r="O9" s="157"/>
      <c r="P9" s="157"/>
      <c r="Q9" s="157"/>
      <c r="R9" s="157"/>
      <c r="S9" s="157"/>
      <c r="T9" s="157"/>
      <c r="U9" s="157"/>
      <c r="V9" s="157"/>
      <c r="W9" s="157"/>
    </row>
    <row r="10" ht="52.5" customHeight="1" outlineLevel="1" spans="1:23">
      <c r="A10" s="155" t="s">
        <v>269</v>
      </c>
      <c r="B10" s="155" t="s">
        <v>270</v>
      </c>
      <c r="C10" s="155" t="s">
        <v>268</v>
      </c>
      <c r="D10" s="155" t="s">
        <v>46</v>
      </c>
      <c r="E10" s="155" t="s">
        <v>93</v>
      </c>
      <c r="F10" s="155" t="s">
        <v>94</v>
      </c>
      <c r="G10" s="155" t="s">
        <v>236</v>
      </c>
      <c r="H10" s="155" t="s">
        <v>237</v>
      </c>
      <c r="I10" s="157">
        <v>50000</v>
      </c>
      <c r="J10" s="157">
        <v>50000</v>
      </c>
      <c r="K10" s="157">
        <v>50000</v>
      </c>
      <c r="L10" s="157"/>
      <c r="M10" s="157"/>
      <c r="N10" s="155"/>
      <c r="O10" s="155"/>
      <c r="P10" s="155"/>
      <c r="Q10" s="157"/>
      <c r="R10" s="157"/>
      <c r="S10" s="157"/>
      <c r="T10" s="157"/>
      <c r="U10" s="157"/>
      <c r="V10" s="157"/>
      <c r="W10" s="157"/>
    </row>
    <row r="11" ht="52.5" customHeight="1" outlineLevel="1" spans="1:23">
      <c r="A11" s="155" t="s">
        <v>269</v>
      </c>
      <c r="B11" s="155" t="s">
        <v>270</v>
      </c>
      <c r="C11" s="155" t="s">
        <v>268</v>
      </c>
      <c r="D11" s="155" t="s">
        <v>46</v>
      </c>
      <c r="E11" s="155" t="s">
        <v>93</v>
      </c>
      <c r="F11" s="155" t="s">
        <v>94</v>
      </c>
      <c r="G11" s="155" t="s">
        <v>234</v>
      </c>
      <c r="H11" s="155" t="s">
        <v>235</v>
      </c>
      <c r="I11" s="157">
        <v>20000</v>
      </c>
      <c r="J11" s="157">
        <v>20000</v>
      </c>
      <c r="K11" s="157">
        <v>20000</v>
      </c>
      <c r="L11" s="157"/>
      <c r="M11" s="157"/>
      <c r="N11" s="155"/>
      <c r="O11" s="155"/>
      <c r="P11" s="155"/>
      <c r="Q11" s="157"/>
      <c r="R11" s="157"/>
      <c r="S11" s="157"/>
      <c r="T11" s="157"/>
      <c r="U11" s="157"/>
      <c r="V11" s="157"/>
      <c r="W11" s="157"/>
    </row>
    <row r="12" ht="52.5" customHeight="1" outlineLevel="1" spans="1:23">
      <c r="A12" s="155" t="s">
        <v>269</v>
      </c>
      <c r="B12" s="155" t="s">
        <v>270</v>
      </c>
      <c r="C12" s="155" t="s">
        <v>268</v>
      </c>
      <c r="D12" s="155" t="s">
        <v>46</v>
      </c>
      <c r="E12" s="155" t="s">
        <v>93</v>
      </c>
      <c r="F12" s="155" t="s">
        <v>94</v>
      </c>
      <c r="G12" s="155" t="s">
        <v>271</v>
      </c>
      <c r="H12" s="155" t="s">
        <v>272</v>
      </c>
      <c r="I12" s="157">
        <v>20000</v>
      </c>
      <c r="J12" s="157">
        <v>20000</v>
      </c>
      <c r="K12" s="157">
        <v>20000</v>
      </c>
      <c r="L12" s="157"/>
      <c r="M12" s="157"/>
      <c r="N12" s="155"/>
      <c r="O12" s="155"/>
      <c r="P12" s="155"/>
      <c r="Q12" s="157"/>
      <c r="R12" s="157"/>
      <c r="S12" s="157"/>
      <c r="T12" s="157"/>
      <c r="U12" s="157"/>
      <c r="V12" s="157"/>
      <c r="W12" s="157"/>
    </row>
    <row r="13" ht="52.5" customHeight="1" outlineLevel="1" spans="1:23">
      <c r="A13" s="155" t="s">
        <v>269</v>
      </c>
      <c r="B13" s="155" t="s">
        <v>270</v>
      </c>
      <c r="C13" s="155" t="s">
        <v>268</v>
      </c>
      <c r="D13" s="155" t="s">
        <v>46</v>
      </c>
      <c r="E13" s="155" t="s">
        <v>93</v>
      </c>
      <c r="F13" s="155" t="s">
        <v>94</v>
      </c>
      <c r="G13" s="155" t="s">
        <v>273</v>
      </c>
      <c r="H13" s="155" t="s">
        <v>274</v>
      </c>
      <c r="I13" s="157">
        <v>60000</v>
      </c>
      <c r="J13" s="157">
        <v>60000</v>
      </c>
      <c r="K13" s="157">
        <v>60000</v>
      </c>
      <c r="L13" s="157"/>
      <c r="M13" s="157"/>
      <c r="N13" s="155"/>
      <c r="O13" s="155"/>
      <c r="P13" s="155"/>
      <c r="Q13" s="157"/>
      <c r="R13" s="157"/>
      <c r="S13" s="157"/>
      <c r="T13" s="157"/>
      <c r="U13" s="157"/>
      <c r="V13" s="157"/>
      <c r="W13" s="157"/>
    </row>
    <row r="14" ht="52.5" customHeight="1" spans="1:23">
      <c r="A14" s="155"/>
      <c r="B14" s="155"/>
      <c r="C14" s="155" t="s">
        <v>275</v>
      </c>
      <c r="D14" s="155"/>
      <c r="E14" s="155"/>
      <c r="F14" s="155"/>
      <c r="G14" s="155"/>
      <c r="H14" s="155"/>
      <c r="I14" s="157">
        <v>200000</v>
      </c>
      <c r="J14" s="157"/>
      <c r="K14" s="157"/>
      <c r="L14" s="157"/>
      <c r="M14" s="157"/>
      <c r="N14" s="155"/>
      <c r="O14" s="155"/>
      <c r="P14" s="155"/>
      <c r="Q14" s="157"/>
      <c r="R14" s="157">
        <v>200000</v>
      </c>
      <c r="S14" s="157"/>
      <c r="T14" s="157"/>
      <c r="U14" s="157"/>
      <c r="V14" s="157"/>
      <c r="W14" s="157">
        <v>200000</v>
      </c>
    </row>
    <row r="15" ht="52.5" customHeight="1" outlineLevel="1" spans="1:23">
      <c r="A15" s="155" t="s">
        <v>269</v>
      </c>
      <c r="B15" s="155" t="s">
        <v>276</v>
      </c>
      <c r="C15" s="155" t="s">
        <v>275</v>
      </c>
      <c r="D15" s="155" t="s">
        <v>46</v>
      </c>
      <c r="E15" s="155" t="s">
        <v>87</v>
      </c>
      <c r="F15" s="155" t="s">
        <v>88</v>
      </c>
      <c r="G15" s="155" t="s">
        <v>232</v>
      </c>
      <c r="H15" s="155" t="s">
        <v>233</v>
      </c>
      <c r="I15" s="157">
        <v>200000</v>
      </c>
      <c r="J15" s="157"/>
      <c r="K15" s="157"/>
      <c r="L15" s="157"/>
      <c r="M15" s="157"/>
      <c r="N15" s="155"/>
      <c r="O15" s="155"/>
      <c r="P15" s="155"/>
      <c r="Q15" s="157"/>
      <c r="R15" s="157">
        <v>200000</v>
      </c>
      <c r="S15" s="157"/>
      <c r="T15" s="157"/>
      <c r="U15" s="157"/>
      <c r="V15" s="157"/>
      <c r="W15" s="157">
        <v>200000</v>
      </c>
    </row>
    <row r="16" ht="52.5" customHeight="1" spans="1:23">
      <c r="A16" s="155"/>
      <c r="B16" s="155"/>
      <c r="C16" s="155" t="s">
        <v>277</v>
      </c>
      <c r="D16" s="155"/>
      <c r="E16" s="155"/>
      <c r="F16" s="155"/>
      <c r="G16" s="155"/>
      <c r="H16" s="155"/>
      <c r="I16" s="157">
        <v>200000</v>
      </c>
      <c r="J16" s="157"/>
      <c r="K16" s="157"/>
      <c r="L16" s="157"/>
      <c r="M16" s="157"/>
      <c r="N16" s="155"/>
      <c r="O16" s="155"/>
      <c r="P16" s="155"/>
      <c r="Q16" s="157"/>
      <c r="R16" s="157">
        <v>200000</v>
      </c>
      <c r="S16" s="157"/>
      <c r="T16" s="157"/>
      <c r="U16" s="157"/>
      <c r="V16" s="157"/>
      <c r="W16" s="157">
        <v>200000</v>
      </c>
    </row>
    <row r="17" ht="52.5" customHeight="1" outlineLevel="1" spans="1:23">
      <c r="A17" s="155" t="s">
        <v>278</v>
      </c>
      <c r="B17" s="155" t="s">
        <v>279</v>
      </c>
      <c r="C17" s="155" t="s">
        <v>277</v>
      </c>
      <c r="D17" s="155" t="s">
        <v>46</v>
      </c>
      <c r="E17" s="155" t="s">
        <v>93</v>
      </c>
      <c r="F17" s="155" t="s">
        <v>94</v>
      </c>
      <c r="G17" s="155" t="s">
        <v>238</v>
      </c>
      <c r="H17" s="155" t="s">
        <v>239</v>
      </c>
      <c r="I17" s="157">
        <v>100000</v>
      </c>
      <c r="J17" s="157"/>
      <c r="K17" s="157"/>
      <c r="L17" s="157"/>
      <c r="M17" s="157"/>
      <c r="N17" s="155"/>
      <c r="O17" s="155"/>
      <c r="P17" s="155"/>
      <c r="Q17" s="157"/>
      <c r="R17" s="157">
        <v>100000</v>
      </c>
      <c r="S17" s="157"/>
      <c r="T17" s="157"/>
      <c r="U17" s="157"/>
      <c r="V17" s="157"/>
      <c r="W17" s="157">
        <v>100000</v>
      </c>
    </row>
    <row r="18" ht="52.5" customHeight="1" outlineLevel="1" spans="1:23">
      <c r="A18" s="155" t="s">
        <v>278</v>
      </c>
      <c r="B18" s="155" t="s">
        <v>279</v>
      </c>
      <c r="C18" s="155" t="s">
        <v>277</v>
      </c>
      <c r="D18" s="155" t="s">
        <v>46</v>
      </c>
      <c r="E18" s="155" t="s">
        <v>93</v>
      </c>
      <c r="F18" s="155" t="s">
        <v>94</v>
      </c>
      <c r="G18" s="155" t="s">
        <v>273</v>
      </c>
      <c r="H18" s="155" t="s">
        <v>274</v>
      </c>
      <c r="I18" s="157">
        <v>100000</v>
      </c>
      <c r="J18" s="157"/>
      <c r="K18" s="157"/>
      <c r="L18" s="157"/>
      <c r="M18" s="157"/>
      <c r="N18" s="155"/>
      <c r="O18" s="155"/>
      <c r="P18" s="155"/>
      <c r="Q18" s="157"/>
      <c r="R18" s="157">
        <v>100000</v>
      </c>
      <c r="S18" s="157"/>
      <c r="T18" s="157"/>
      <c r="U18" s="157"/>
      <c r="V18" s="157"/>
      <c r="W18" s="157">
        <v>100000</v>
      </c>
    </row>
    <row r="19" ht="52.5" customHeight="1" spans="1:23">
      <c r="A19" s="155"/>
      <c r="B19" s="155"/>
      <c r="C19" s="155" t="s">
        <v>280</v>
      </c>
      <c r="D19" s="155"/>
      <c r="E19" s="155"/>
      <c r="F19" s="155"/>
      <c r="G19" s="155"/>
      <c r="H19" s="155"/>
      <c r="I19" s="157">
        <v>100000</v>
      </c>
      <c r="J19" s="157">
        <v>100000</v>
      </c>
      <c r="K19" s="157">
        <v>100000</v>
      </c>
      <c r="L19" s="157"/>
      <c r="M19" s="157"/>
      <c r="N19" s="155"/>
      <c r="O19" s="155"/>
      <c r="P19" s="155"/>
      <c r="Q19" s="157"/>
      <c r="R19" s="157"/>
      <c r="S19" s="157"/>
      <c r="T19" s="157"/>
      <c r="U19" s="157"/>
      <c r="V19" s="157"/>
      <c r="W19" s="157"/>
    </row>
    <row r="20" ht="52.5" customHeight="1" outlineLevel="1" spans="1:23">
      <c r="A20" s="155" t="s">
        <v>269</v>
      </c>
      <c r="B20" s="155" t="s">
        <v>281</v>
      </c>
      <c r="C20" s="155" t="s">
        <v>280</v>
      </c>
      <c r="D20" s="155" t="s">
        <v>46</v>
      </c>
      <c r="E20" s="155" t="s">
        <v>97</v>
      </c>
      <c r="F20" s="155" t="s">
        <v>98</v>
      </c>
      <c r="G20" s="155" t="s">
        <v>220</v>
      </c>
      <c r="H20" s="155" t="s">
        <v>221</v>
      </c>
      <c r="I20" s="157">
        <v>20000</v>
      </c>
      <c r="J20" s="157">
        <v>20000</v>
      </c>
      <c r="K20" s="157">
        <v>20000</v>
      </c>
      <c r="L20" s="157"/>
      <c r="M20" s="157"/>
      <c r="N20" s="155"/>
      <c r="O20" s="155"/>
      <c r="P20" s="155"/>
      <c r="Q20" s="157"/>
      <c r="R20" s="157"/>
      <c r="S20" s="157"/>
      <c r="T20" s="157"/>
      <c r="U20" s="157"/>
      <c r="V20" s="157"/>
      <c r="W20" s="157"/>
    </row>
    <row r="21" ht="52.5" customHeight="1" outlineLevel="1" spans="1:23">
      <c r="A21" s="155" t="s">
        <v>269</v>
      </c>
      <c r="B21" s="155" t="s">
        <v>281</v>
      </c>
      <c r="C21" s="155" t="s">
        <v>280</v>
      </c>
      <c r="D21" s="155" t="s">
        <v>46</v>
      </c>
      <c r="E21" s="155" t="s">
        <v>97</v>
      </c>
      <c r="F21" s="155" t="s">
        <v>98</v>
      </c>
      <c r="G21" s="155" t="s">
        <v>273</v>
      </c>
      <c r="H21" s="155" t="s">
        <v>274</v>
      </c>
      <c r="I21" s="157">
        <v>80000</v>
      </c>
      <c r="J21" s="157">
        <v>80000</v>
      </c>
      <c r="K21" s="157">
        <v>80000</v>
      </c>
      <c r="L21" s="157"/>
      <c r="M21" s="157"/>
      <c r="N21" s="155"/>
      <c r="O21" s="155"/>
      <c r="P21" s="155"/>
      <c r="Q21" s="157"/>
      <c r="R21" s="157"/>
      <c r="S21" s="157"/>
      <c r="T21" s="157"/>
      <c r="U21" s="157"/>
      <c r="V21" s="157"/>
      <c r="W21" s="157"/>
    </row>
    <row r="22" ht="52.5" customHeight="1" spans="1:23">
      <c r="A22" s="155"/>
      <c r="B22" s="155"/>
      <c r="C22" s="155" t="s">
        <v>282</v>
      </c>
      <c r="D22" s="155"/>
      <c r="E22" s="155"/>
      <c r="F22" s="155"/>
      <c r="G22" s="155"/>
      <c r="H22" s="155"/>
      <c r="I22" s="157">
        <v>50000</v>
      </c>
      <c r="J22" s="157">
        <v>50000</v>
      </c>
      <c r="K22" s="157">
        <v>50000</v>
      </c>
      <c r="L22" s="157"/>
      <c r="M22" s="157"/>
      <c r="N22" s="155"/>
      <c r="O22" s="155"/>
      <c r="P22" s="155"/>
      <c r="Q22" s="157"/>
      <c r="R22" s="157"/>
      <c r="S22" s="157"/>
      <c r="T22" s="157"/>
      <c r="U22" s="157"/>
      <c r="V22" s="157"/>
      <c r="W22" s="157"/>
    </row>
    <row r="23" ht="52.5" customHeight="1" outlineLevel="1" spans="1:23">
      <c r="A23" s="155" t="s">
        <v>278</v>
      </c>
      <c r="B23" s="155" t="s">
        <v>283</v>
      </c>
      <c r="C23" s="155" t="s">
        <v>282</v>
      </c>
      <c r="D23" s="155" t="s">
        <v>46</v>
      </c>
      <c r="E23" s="155" t="s">
        <v>93</v>
      </c>
      <c r="F23" s="155" t="s">
        <v>94</v>
      </c>
      <c r="G23" s="155" t="s">
        <v>220</v>
      </c>
      <c r="H23" s="155" t="s">
        <v>221</v>
      </c>
      <c r="I23" s="157">
        <v>5000</v>
      </c>
      <c r="J23" s="157">
        <v>5000</v>
      </c>
      <c r="K23" s="157">
        <v>5000</v>
      </c>
      <c r="L23" s="157"/>
      <c r="M23" s="157"/>
      <c r="N23" s="155"/>
      <c r="O23" s="155"/>
      <c r="P23" s="155"/>
      <c r="Q23" s="157"/>
      <c r="R23" s="157"/>
      <c r="S23" s="157"/>
      <c r="T23" s="157"/>
      <c r="U23" s="157"/>
      <c r="V23" s="157"/>
      <c r="W23" s="157"/>
    </row>
    <row r="24" ht="52.5" customHeight="1" outlineLevel="1" spans="1:23">
      <c r="A24" s="155" t="s">
        <v>278</v>
      </c>
      <c r="B24" s="155" t="s">
        <v>283</v>
      </c>
      <c r="C24" s="155" t="s">
        <v>282</v>
      </c>
      <c r="D24" s="155" t="s">
        <v>46</v>
      </c>
      <c r="E24" s="155" t="s">
        <v>93</v>
      </c>
      <c r="F24" s="155" t="s">
        <v>94</v>
      </c>
      <c r="G24" s="155" t="s">
        <v>284</v>
      </c>
      <c r="H24" s="155" t="s">
        <v>285</v>
      </c>
      <c r="I24" s="157">
        <v>5000</v>
      </c>
      <c r="J24" s="157">
        <v>5000</v>
      </c>
      <c r="K24" s="157">
        <v>5000</v>
      </c>
      <c r="L24" s="157"/>
      <c r="M24" s="157"/>
      <c r="N24" s="155"/>
      <c r="O24" s="155"/>
      <c r="P24" s="155"/>
      <c r="Q24" s="157"/>
      <c r="R24" s="157"/>
      <c r="S24" s="157"/>
      <c r="T24" s="157"/>
      <c r="U24" s="157"/>
      <c r="V24" s="157"/>
      <c r="W24" s="157"/>
    </row>
    <row r="25" ht="52.5" customHeight="1" outlineLevel="1" spans="1:23">
      <c r="A25" s="155" t="s">
        <v>278</v>
      </c>
      <c r="B25" s="155" t="s">
        <v>283</v>
      </c>
      <c r="C25" s="155" t="s">
        <v>282</v>
      </c>
      <c r="D25" s="155" t="s">
        <v>46</v>
      </c>
      <c r="E25" s="155" t="s">
        <v>93</v>
      </c>
      <c r="F25" s="155" t="s">
        <v>94</v>
      </c>
      <c r="G25" s="155" t="s">
        <v>271</v>
      </c>
      <c r="H25" s="155" t="s">
        <v>272</v>
      </c>
      <c r="I25" s="157">
        <v>5000</v>
      </c>
      <c r="J25" s="157">
        <v>5000</v>
      </c>
      <c r="K25" s="157">
        <v>5000</v>
      </c>
      <c r="L25" s="157"/>
      <c r="M25" s="157"/>
      <c r="N25" s="155"/>
      <c r="O25" s="155"/>
      <c r="P25" s="155"/>
      <c r="Q25" s="157"/>
      <c r="R25" s="157"/>
      <c r="S25" s="157"/>
      <c r="T25" s="157"/>
      <c r="U25" s="157"/>
      <c r="V25" s="157"/>
      <c r="W25" s="157"/>
    </row>
    <row r="26" ht="52.5" customHeight="1" outlineLevel="1" spans="1:23">
      <c r="A26" s="155" t="s">
        <v>278</v>
      </c>
      <c r="B26" s="155" t="s">
        <v>283</v>
      </c>
      <c r="C26" s="155" t="s">
        <v>282</v>
      </c>
      <c r="D26" s="155" t="s">
        <v>46</v>
      </c>
      <c r="E26" s="155" t="s">
        <v>93</v>
      </c>
      <c r="F26" s="155" t="s">
        <v>94</v>
      </c>
      <c r="G26" s="155" t="s">
        <v>273</v>
      </c>
      <c r="H26" s="155" t="s">
        <v>274</v>
      </c>
      <c r="I26" s="157">
        <v>35000</v>
      </c>
      <c r="J26" s="157">
        <v>35000</v>
      </c>
      <c r="K26" s="157">
        <v>35000</v>
      </c>
      <c r="L26" s="157"/>
      <c r="M26" s="157"/>
      <c r="N26" s="155"/>
      <c r="O26" s="155"/>
      <c r="P26" s="155"/>
      <c r="Q26" s="157"/>
      <c r="R26" s="157"/>
      <c r="S26" s="157"/>
      <c r="T26" s="157"/>
      <c r="U26" s="157"/>
      <c r="V26" s="157"/>
      <c r="W26" s="157"/>
    </row>
    <row r="27" ht="52.5" customHeight="1" spans="1:23">
      <c r="A27" s="155"/>
      <c r="B27" s="155"/>
      <c r="C27" s="155" t="s">
        <v>286</v>
      </c>
      <c r="D27" s="155"/>
      <c r="E27" s="155"/>
      <c r="F27" s="155"/>
      <c r="G27" s="155"/>
      <c r="H27" s="155"/>
      <c r="I27" s="157">
        <v>10000</v>
      </c>
      <c r="J27" s="157">
        <v>10000</v>
      </c>
      <c r="K27" s="157">
        <v>10000</v>
      </c>
      <c r="L27" s="157"/>
      <c r="M27" s="157"/>
      <c r="N27" s="155"/>
      <c r="O27" s="155"/>
      <c r="P27" s="155"/>
      <c r="Q27" s="157"/>
      <c r="R27" s="157"/>
      <c r="S27" s="157"/>
      <c r="T27" s="157"/>
      <c r="U27" s="157"/>
      <c r="V27" s="157"/>
      <c r="W27" s="157"/>
    </row>
    <row r="28" ht="52.5" customHeight="1" outlineLevel="1" spans="1:23">
      <c r="A28" s="155" t="s">
        <v>278</v>
      </c>
      <c r="B28" s="155" t="s">
        <v>287</v>
      </c>
      <c r="C28" s="155" t="s">
        <v>286</v>
      </c>
      <c r="D28" s="155" t="s">
        <v>46</v>
      </c>
      <c r="E28" s="155" t="s">
        <v>84</v>
      </c>
      <c r="F28" s="155" t="s">
        <v>79</v>
      </c>
      <c r="G28" s="155" t="s">
        <v>220</v>
      </c>
      <c r="H28" s="155" t="s">
        <v>221</v>
      </c>
      <c r="I28" s="157">
        <v>10000</v>
      </c>
      <c r="J28" s="157">
        <v>10000</v>
      </c>
      <c r="K28" s="157">
        <v>10000</v>
      </c>
      <c r="L28" s="157"/>
      <c r="M28" s="157"/>
      <c r="N28" s="155"/>
      <c r="O28" s="155"/>
      <c r="P28" s="155"/>
      <c r="Q28" s="157"/>
      <c r="R28" s="157"/>
      <c r="S28" s="157"/>
      <c r="T28" s="157"/>
      <c r="U28" s="157"/>
      <c r="V28" s="157"/>
      <c r="W28" s="157"/>
    </row>
    <row r="29" ht="52.5" customHeight="1" spans="1:23">
      <c r="A29" s="155"/>
      <c r="B29" s="155"/>
      <c r="C29" s="155" t="s">
        <v>288</v>
      </c>
      <c r="D29" s="155"/>
      <c r="E29" s="155"/>
      <c r="F29" s="155"/>
      <c r="G29" s="155"/>
      <c r="H29" s="155"/>
      <c r="I29" s="157">
        <v>3000</v>
      </c>
      <c r="J29" s="157">
        <v>3000</v>
      </c>
      <c r="K29" s="157">
        <v>3000</v>
      </c>
      <c r="L29" s="157"/>
      <c r="M29" s="157"/>
      <c r="N29" s="155"/>
      <c r="O29" s="155"/>
      <c r="P29" s="155"/>
      <c r="Q29" s="157"/>
      <c r="R29" s="157"/>
      <c r="S29" s="157"/>
      <c r="T29" s="157"/>
      <c r="U29" s="157"/>
      <c r="V29" s="157"/>
      <c r="W29" s="157"/>
    </row>
    <row r="30" ht="52.5" customHeight="1" outlineLevel="1" spans="1:23">
      <c r="A30" s="155" t="s">
        <v>278</v>
      </c>
      <c r="B30" s="155" t="s">
        <v>289</v>
      </c>
      <c r="C30" s="155" t="s">
        <v>288</v>
      </c>
      <c r="D30" s="155" t="s">
        <v>46</v>
      </c>
      <c r="E30" s="155" t="s">
        <v>84</v>
      </c>
      <c r="F30" s="155" t="s">
        <v>79</v>
      </c>
      <c r="G30" s="155" t="s">
        <v>220</v>
      </c>
      <c r="H30" s="155" t="s">
        <v>221</v>
      </c>
      <c r="I30" s="157">
        <v>3000</v>
      </c>
      <c r="J30" s="157">
        <v>3000</v>
      </c>
      <c r="K30" s="157">
        <v>3000</v>
      </c>
      <c r="L30" s="157"/>
      <c r="M30" s="157"/>
      <c r="N30" s="155"/>
      <c r="O30" s="155"/>
      <c r="P30" s="155"/>
      <c r="Q30" s="157"/>
      <c r="R30" s="157"/>
      <c r="S30" s="157"/>
      <c r="T30" s="157"/>
      <c r="U30" s="157"/>
      <c r="V30" s="157"/>
      <c r="W30" s="157"/>
    </row>
    <row r="31" ht="52.5" customHeight="1" spans="1:23">
      <c r="A31" s="155"/>
      <c r="B31" s="155"/>
      <c r="C31" s="155" t="s">
        <v>290</v>
      </c>
      <c r="D31" s="155"/>
      <c r="E31" s="155"/>
      <c r="F31" s="155"/>
      <c r="G31" s="155"/>
      <c r="H31" s="155"/>
      <c r="I31" s="157">
        <v>100000</v>
      </c>
      <c r="J31" s="157">
        <v>100000</v>
      </c>
      <c r="K31" s="157">
        <v>100000</v>
      </c>
      <c r="L31" s="157"/>
      <c r="M31" s="157"/>
      <c r="N31" s="155"/>
      <c r="O31" s="155"/>
      <c r="P31" s="155"/>
      <c r="Q31" s="157"/>
      <c r="R31" s="157"/>
      <c r="S31" s="157"/>
      <c r="T31" s="157"/>
      <c r="U31" s="157"/>
      <c r="V31" s="157"/>
      <c r="W31" s="157"/>
    </row>
    <row r="32" ht="52.5" customHeight="1" outlineLevel="1" spans="1:23">
      <c r="A32" s="155" t="s">
        <v>269</v>
      </c>
      <c r="B32" s="155" t="s">
        <v>291</v>
      </c>
      <c r="C32" s="155" t="s">
        <v>290</v>
      </c>
      <c r="D32" s="155" t="s">
        <v>46</v>
      </c>
      <c r="E32" s="155" t="s">
        <v>93</v>
      </c>
      <c r="F32" s="155" t="s">
        <v>94</v>
      </c>
      <c r="G32" s="155" t="s">
        <v>273</v>
      </c>
      <c r="H32" s="155" t="s">
        <v>274</v>
      </c>
      <c r="I32" s="157">
        <v>100000</v>
      </c>
      <c r="J32" s="157">
        <v>100000</v>
      </c>
      <c r="K32" s="157">
        <v>100000</v>
      </c>
      <c r="L32" s="157"/>
      <c r="M32" s="157"/>
      <c r="N32" s="155"/>
      <c r="O32" s="155"/>
      <c r="P32" s="155"/>
      <c r="Q32" s="157"/>
      <c r="R32" s="157"/>
      <c r="S32" s="157"/>
      <c r="T32" s="157"/>
      <c r="U32" s="157"/>
      <c r="V32" s="157"/>
      <c r="W32" s="157"/>
    </row>
    <row r="33" ht="52.5" customHeight="1" spans="1:23">
      <c r="A33" s="155"/>
      <c r="B33" s="155"/>
      <c r="C33" s="155" t="s">
        <v>292</v>
      </c>
      <c r="D33" s="155"/>
      <c r="E33" s="155"/>
      <c r="F33" s="155"/>
      <c r="G33" s="155"/>
      <c r="H33" s="155"/>
      <c r="I33" s="157">
        <v>20000</v>
      </c>
      <c r="J33" s="157">
        <v>20000</v>
      </c>
      <c r="K33" s="157">
        <v>20000</v>
      </c>
      <c r="L33" s="157"/>
      <c r="M33" s="157"/>
      <c r="N33" s="155"/>
      <c r="O33" s="155"/>
      <c r="P33" s="155"/>
      <c r="Q33" s="157"/>
      <c r="R33" s="157"/>
      <c r="S33" s="157"/>
      <c r="T33" s="157"/>
      <c r="U33" s="157"/>
      <c r="V33" s="157"/>
      <c r="W33" s="157"/>
    </row>
    <row r="34" ht="52.5" customHeight="1" outlineLevel="1" spans="1:23">
      <c r="A34" s="155" t="s">
        <v>269</v>
      </c>
      <c r="B34" s="155" t="s">
        <v>293</v>
      </c>
      <c r="C34" s="155" t="s">
        <v>292</v>
      </c>
      <c r="D34" s="155" t="s">
        <v>46</v>
      </c>
      <c r="E34" s="155" t="s">
        <v>91</v>
      </c>
      <c r="F34" s="155" t="s">
        <v>92</v>
      </c>
      <c r="G34" s="155" t="s">
        <v>220</v>
      </c>
      <c r="H34" s="155" t="s">
        <v>221</v>
      </c>
      <c r="I34" s="157">
        <v>9800</v>
      </c>
      <c r="J34" s="157">
        <v>9800</v>
      </c>
      <c r="K34" s="157">
        <v>9800</v>
      </c>
      <c r="L34" s="157"/>
      <c r="M34" s="157"/>
      <c r="N34" s="155"/>
      <c r="O34" s="155"/>
      <c r="P34" s="155"/>
      <c r="Q34" s="157"/>
      <c r="R34" s="157"/>
      <c r="S34" s="157"/>
      <c r="T34" s="157"/>
      <c r="U34" s="157"/>
      <c r="V34" s="157"/>
      <c r="W34" s="157"/>
    </row>
    <row r="35" ht="52.5" customHeight="1" outlineLevel="1" spans="1:23">
      <c r="A35" s="155" t="s">
        <v>269</v>
      </c>
      <c r="B35" s="155" t="s">
        <v>293</v>
      </c>
      <c r="C35" s="155" t="s">
        <v>292</v>
      </c>
      <c r="D35" s="155" t="s">
        <v>46</v>
      </c>
      <c r="E35" s="155" t="s">
        <v>91</v>
      </c>
      <c r="F35" s="155" t="s">
        <v>92</v>
      </c>
      <c r="G35" s="155" t="s">
        <v>294</v>
      </c>
      <c r="H35" s="155" t="s">
        <v>295</v>
      </c>
      <c r="I35" s="157">
        <v>10200</v>
      </c>
      <c r="J35" s="157">
        <v>10200</v>
      </c>
      <c r="K35" s="157">
        <v>10200</v>
      </c>
      <c r="L35" s="157"/>
      <c r="M35" s="157"/>
      <c r="N35" s="155"/>
      <c r="O35" s="155"/>
      <c r="P35" s="155"/>
      <c r="Q35" s="157"/>
      <c r="R35" s="157"/>
      <c r="S35" s="157"/>
      <c r="T35" s="157"/>
      <c r="U35" s="157"/>
      <c r="V35" s="157"/>
      <c r="W35" s="157"/>
    </row>
    <row r="36" ht="52.5" customHeight="1" spans="1:23">
      <c r="A36" s="155"/>
      <c r="B36" s="155"/>
      <c r="C36" s="155" t="s">
        <v>296</v>
      </c>
      <c r="D36" s="155"/>
      <c r="E36" s="155"/>
      <c r="F36" s="155"/>
      <c r="G36" s="155"/>
      <c r="H36" s="155"/>
      <c r="I36" s="157">
        <v>30000</v>
      </c>
      <c r="J36" s="157">
        <v>30000</v>
      </c>
      <c r="K36" s="157">
        <v>30000</v>
      </c>
      <c r="L36" s="157"/>
      <c r="M36" s="157"/>
      <c r="N36" s="155"/>
      <c r="O36" s="155"/>
      <c r="P36" s="155"/>
      <c r="Q36" s="157"/>
      <c r="R36" s="157"/>
      <c r="S36" s="157"/>
      <c r="T36" s="157"/>
      <c r="U36" s="157"/>
      <c r="V36" s="157"/>
      <c r="W36" s="157"/>
    </row>
    <row r="37" ht="52.5" customHeight="1" outlineLevel="1" spans="1:23">
      <c r="A37" s="155" t="s">
        <v>269</v>
      </c>
      <c r="B37" s="155" t="s">
        <v>297</v>
      </c>
      <c r="C37" s="155" t="s">
        <v>296</v>
      </c>
      <c r="D37" s="155" t="s">
        <v>46</v>
      </c>
      <c r="E37" s="155" t="s">
        <v>97</v>
      </c>
      <c r="F37" s="155" t="s">
        <v>98</v>
      </c>
      <c r="G37" s="155" t="s">
        <v>220</v>
      </c>
      <c r="H37" s="155" t="s">
        <v>221</v>
      </c>
      <c r="I37" s="157">
        <v>5000</v>
      </c>
      <c r="J37" s="157">
        <v>5000</v>
      </c>
      <c r="K37" s="157">
        <v>5000</v>
      </c>
      <c r="L37" s="157"/>
      <c r="M37" s="157"/>
      <c r="N37" s="155"/>
      <c r="O37" s="155"/>
      <c r="P37" s="155"/>
      <c r="Q37" s="157"/>
      <c r="R37" s="157"/>
      <c r="S37" s="157"/>
      <c r="T37" s="157"/>
      <c r="U37" s="157"/>
      <c r="V37" s="157"/>
      <c r="W37" s="157"/>
    </row>
    <row r="38" ht="52.5" customHeight="1" outlineLevel="1" spans="1:23">
      <c r="A38" s="155" t="s">
        <v>269</v>
      </c>
      <c r="B38" s="155" t="s">
        <v>297</v>
      </c>
      <c r="C38" s="155" t="s">
        <v>296</v>
      </c>
      <c r="D38" s="155" t="s">
        <v>46</v>
      </c>
      <c r="E38" s="155" t="s">
        <v>97</v>
      </c>
      <c r="F38" s="155" t="s">
        <v>98</v>
      </c>
      <c r="G38" s="155" t="s">
        <v>238</v>
      </c>
      <c r="H38" s="155" t="s">
        <v>239</v>
      </c>
      <c r="I38" s="157">
        <v>23000</v>
      </c>
      <c r="J38" s="157">
        <v>23000</v>
      </c>
      <c r="K38" s="157">
        <v>23000</v>
      </c>
      <c r="L38" s="157"/>
      <c r="M38" s="157"/>
      <c r="N38" s="155"/>
      <c r="O38" s="155"/>
      <c r="P38" s="155"/>
      <c r="Q38" s="157"/>
      <c r="R38" s="157"/>
      <c r="S38" s="157"/>
      <c r="T38" s="157"/>
      <c r="U38" s="157"/>
      <c r="V38" s="157"/>
      <c r="W38" s="157"/>
    </row>
    <row r="39" ht="52.5" customHeight="1" outlineLevel="1" spans="1:23">
      <c r="A39" s="155" t="s">
        <v>269</v>
      </c>
      <c r="B39" s="155" t="s">
        <v>297</v>
      </c>
      <c r="C39" s="155" t="s">
        <v>296</v>
      </c>
      <c r="D39" s="155" t="s">
        <v>46</v>
      </c>
      <c r="E39" s="155" t="s">
        <v>97</v>
      </c>
      <c r="F39" s="155" t="s">
        <v>98</v>
      </c>
      <c r="G39" s="155" t="s">
        <v>271</v>
      </c>
      <c r="H39" s="155" t="s">
        <v>272</v>
      </c>
      <c r="I39" s="157">
        <v>2000</v>
      </c>
      <c r="J39" s="157">
        <v>2000</v>
      </c>
      <c r="K39" s="157">
        <v>2000</v>
      </c>
      <c r="L39" s="157"/>
      <c r="M39" s="157"/>
      <c r="N39" s="155"/>
      <c r="O39" s="155"/>
      <c r="P39" s="155"/>
      <c r="Q39" s="157"/>
      <c r="R39" s="157"/>
      <c r="S39" s="157"/>
      <c r="T39" s="157"/>
      <c r="U39" s="157"/>
      <c r="V39" s="157"/>
      <c r="W39" s="157"/>
    </row>
    <row r="40" ht="52.5" customHeight="1" spans="1:23">
      <c r="A40" s="155"/>
      <c r="B40" s="155"/>
      <c r="C40" s="155" t="s">
        <v>298</v>
      </c>
      <c r="D40" s="155"/>
      <c r="E40" s="155"/>
      <c r="F40" s="155"/>
      <c r="G40" s="155"/>
      <c r="H40" s="155"/>
      <c r="I40" s="157">
        <v>30000</v>
      </c>
      <c r="J40" s="157">
        <v>30000</v>
      </c>
      <c r="K40" s="157">
        <v>30000</v>
      </c>
      <c r="L40" s="157"/>
      <c r="M40" s="157"/>
      <c r="N40" s="155"/>
      <c r="O40" s="155"/>
      <c r="P40" s="155"/>
      <c r="Q40" s="157"/>
      <c r="R40" s="157"/>
      <c r="S40" s="157"/>
      <c r="T40" s="157"/>
      <c r="U40" s="157"/>
      <c r="V40" s="157"/>
      <c r="W40" s="157"/>
    </row>
    <row r="41" ht="52.5" customHeight="1" outlineLevel="1" spans="1:23">
      <c r="A41" s="155" t="s">
        <v>269</v>
      </c>
      <c r="B41" s="155" t="s">
        <v>299</v>
      </c>
      <c r="C41" s="155" t="s">
        <v>298</v>
      </c>
      <c r="D41" s="155" t="s">
        <v>46</v>
      </c>
      <c r="E41" s="155" t="s">
        <v>97</v>
      </c>
      <c r="F41" s="155" t="s">
        <v>98</v>
      </c>
      <c r="G41" s="155" t="s">
        <v>273</v>
      </c>
      <c r="H41" s="155" t="s">
        <v>274</v>
      </c>
      <c r="I41" s="157">
        <v>30000</v>
      </c>
      <c r="J41" s="157">
        <v>30000</v>
      </c>
      <c r="K41" s="157">
        <v>30000</v>
      </c>
      <c r="L41" s="157"/>
      <c r="M41" s="157"/>
      <c r="N41" s="155"/>
      <c r="O41" s="155"/>
      <c r="P41" s="155"/>
      <c r="Q41" s="157"/>
      <c r="R41" s="157"/>
      <c r="S41" s="157"/>
      <c r="T41" s="157"/>
      <c r="U41" s="157"/>
      <c r="V41" s="157"/>
      <c r="W41" s="157"/>
    </row>
    <row r="42" ht="52.5" customHeight="1" spans="1:23">
      <c r="A42" s="155"/>
      <c r="B42" s="155"/>
      <c r="C42" s="155" t="s">
        <v>300</v>
      </c>
      <c r="D42" s="155"/>
      <c r="E42" s="155"/>
      <c r="F42" s="155"/>
      <c r="G42" s="155"/>
      <c r="H42" s="155"/>
      <c r="I42" s="157">
        <v>25200</v>
      </c>
      <c r="J42" s="157">
        <v>25200</v>
      </c>
      <c r="K42" s="157">
        <v>25200</v>
      </c>
      <c r="L42" s="157"/>
      <c r="M42" s="157"/>
      <c r="N42" s="155"/>
      <c r="O42" s="155"/>
      <c r="P42" s="155"/>
      <c r="Q42" s="157"/>
      <c r="R42" s="157"/>
      <c r="S42" s="157"/>
      <c r="T42" s="157"/>
      <c r="U42" s="157"/>
      <c r="V42" s="157"/>
      <c r="W42" s="157"/>
    </row>
    <row r="43" ht="52.5" customHeight="1" outlineLevel="1" spans="1:23">
      <c r="A43" s="155" t="s">
        <v>278</v>
      </c>
      <c r="B43" s="155" t="s">
        <v>301</v>
      </c>
      <c r="C43" s="155" t="s">
        <v>300</v>
      </c>
      <c r="D43" s="155" t="s">
        <v>46</v>
      </c>
      <c r="E43" s="155" t="s">
        <v>85</v>
      </c>
      <c r="F43" s="155" t="s">
        <v>86</v>
      </c>
      <c r="G43" s="155" t="s">
        <v>220</v>
      </c>
      <c r="H43" s="155" t="s">
        <v>221</v>
      </c>
      <c r="I43" s="157">
        <v>12600</v>
      </c>
      <c r="J43" s="157">
        <v>12600</v>
      </c>
      <c r="K43" s="157">
        <v>12600</v>
      </c>
      <c r="L43" s="157"/>
      <c r="M43" s="157"/>
      <c r="N43" s="155"/>
      <c r="O43" s="155"/>
      <c r="P43" s="155"/>
      <c r="Q43" s="157"/>
      <c r="R43" s="157"/>
      <c r="S43" s="157"/>
      <c r="T43" s="157"/>
      <c r="U43" s="157"/>
      <c r="V43" s="157"/>
      <c r="W43" s="157"/>
    </row>
    <row r="44" ht="52.5" customHeight="1" outlineLevel="1" spans="1:23">
      <c r="A44" s="155" t="s">
        <v>278</v>
      </c>
      <c r="B44" s="155" t="s">
        <v>301</v>
      </c>
      <c r="C44" s="155" t="s">
        <v>300</v>
      </c>
      <c r="D44" s="155" t="s">
        <v>46</v>
      </c>
      <c r="E44" s="155" t="s">
        <v>89</v>
      </c>
      <c r="F44" s="155" t="s">
        <v>90</v>
      </c>
      <c r="G44" s="155" t="s">
        <v>220</v>
      </c>
      <c r="H44" s="155" t="s">
        <v>221</v>
      </c>
      <c r="I44" s="157">
        <v>12600</v>
      </c>
      <c r="J44" s="157">
        <v>12600</v>
      </c>
      <c r="K44" s="157">
        <v>12600</v>
      </c>
      <c r="L44" s="157"/>
      <c r="M44" s="157"/>
      <c r="N44" s="155"/>
      <c r="O44" s="155"/>
      <c r="P44" s="155"/>
      <c r="Q44" s="157"/>
      <c r="R44" s="157"/>
      <c r="S44" s="157"/>
      <c r="T44" s="157"/>
      <c r="U44" s="157"/>
      <c r="V44" s="157"/>
      <c r="W44" s="157"/>
    </row>
    <row r="45" ht="52.5" customHeight="1" spans="1:23">
      <c r="A45" s="155"/>
      <c r="B45" s="155"/>
      <c r="C45" s="155" t="s">
        <v>302</v>
      </c>
      <c r="D45" s="155"/>
      <c r="E45" s="155"/>
      <c r="F45" s="155"/>
      <c r="G45" s="155"/>
      <c r="H45" s="155"/>
      <c r="I45" s="157">
        <v>100000</v>
      </c>
      <c r="J45" s="157">
        <v>100000</v>
      </c>
      <c r="K45" s="157">
        <v>100000</v>
      </c>
      <c r="L45" s="157"/>
      <c r="M45" s="157"/>
      <c r="N45" s="155"/>
      <c r="O45" s="155"/>
      <c r="P45" s="155"/>
      <c r="Q45" s="157"/>
      <c r="R45" s="157"/>
      <c r="S45" s="157"/>
      <c r="T45" s="157"/>
      <c r="U45" s="157"/>
      <c r="V45" s="157"/>
      <c r="W45" s="157"/>
    </row>
    <row r="46" ht="52.5" customHeight="1" outlineLevel="1" spans="1:23">
      <c r="A46" s="155" t="s">
        <v>269</v>
      </c>
      <c r="B46" s="155" t="s">
        <v>303</v>
      </c>
      <c r="C46" s="155" t="s">
        <v>302</v>
      </c>
      <c r="D46" s="155" t="s">
        <v>46</v>
      </c>
      <c r="E46" s="155" t="s">
        <v>85</v>
      </c>
      <c r="F46" s="155" t="s">
        <v>86</v>
      </c>
      <c r="G46" s="155" t="s">
        <v>220</v>
      </c>
      <c r="H46" s="155" t="s">
        <v>221</v>
      </c>
      <c r="I46" s="157">
        <v>100000</v>
      </c>
      <c r="J46" s="157">
        <v>100000</v>
      </c>
      <c r="K46" s="157">
        <v>100000</v>
      </c>
      <c r="L46" s="157"/>
      <c r="M46" s="157"/>
      <c r="N46" s="155"/>
      <c r="O46" s="155"/>
      <c r="P46" s="155"/>
      <c r="Q46" s="157"/>
      <c r="R46" s="157"/>
      <c r="S46" s="157"/>
      <c r="T46" s="157"/>
      <c r="U46" s="157"/>
      <c r="V46" s="157"/>
      <c r="W46" s="157"/>
    </row>
    <row r="47" ht="52.5" customHeight="1" spans="1:23">
      <c r="A47" s="155"/>
      <c r="B47" s="155"/>
      <c r="C47" s="155" t="s">
        <v>304</v>
      </c>
      <c r="D47" s="155"/>
      <c r="E47" s="155"/>
      <c r="F47" s="155"/>
      <c r="G47" s="155"/>
      <c r="H47" s="155"/>
      <c r="I47" s="157">
        <v>20000</v>
      </c>
      <c r="J47" s="157">
        <v>20000</v>
      </c>
      <c r="K47" s="157">
        <v>20000</v>
      </c>
      <c r="L47" s="157"/>
      <c r="M47" s="157"/>
      <c r="N47" s="155"/>
      <c r="O47" s="155"/>
      <c r="P47" s="155"/>
      <c r="Q47" s="157"/>
      <c r="R47" s="157"/>
      <c r="S47" s="157"/>
      <c r="T47" s="157"/>
      <c r="U47" s="157"/>
      <c r="V47" s="157"/>
      <c r="W47" s="157"/>
    </row>
    <row r="48" ht="52.5" customHeight="1" outlineLevel="1" spans="1:23">
      <c r="A48" s="155" t="s">
        <v>269</v>
      </c>
      <c r="B48" s="155" t="s">
        <v>305</v>
      </c>
      <c r="C48" s="155" t="s">
        <v>304</v>
      </c>
      <c r="D48" s="155" t="s">
        <v>46</v>
      </c>
      <c r="E48" s="155" t="s">
        <v>93</v>
      </c>
      <c r="F48" s="155" t="s">
        <v>94</v>
      </c>
      <c r="G48" s="155" t="s">
        <v>306</v>
      </c>
      <c r="H48" s="155" t="s">
        <v>307</v>
      </c>
      <c r="I48" s="157">
        <v>4000</v>
      </c>
      <c r="J48" s="157">
        <v>4000</v>
      </c>
      <c r="K48" s="157">
        <v>4000</v>
      </c>
      <c r="L48" s="157"/>
      <c r="M48" s="157"/>
      <c r="N48" s="155"/>
      <c r="O48" s="155"/>
      <c r="P48" s="155"/>
      <c r="Q48" s="157"/>
      <c r="R48" s="157"/>
      <c r="S48" s="157"/>
      <c r="T48" s="157"/>
      <c r="U48" s="157"/>
      <c r="V48" s="157"/>
      <c r="W48" s="157"/>
    </row>
    <row r="49" ht="52.5" customHeight="1" outlineLevel="1" spans="1:23">
      <c r="A49" s="155" t="s">
        <v>269</v>
      </c>
      <c r="B49" s="155" t="s">
        <v>305</v>
      </c>
      <c r="C49" s="155" t="s">
        <v>304</v>
      </c>
      <c r="D49" s="155" t="s">
        <v>46</v>
      </c>
      <c r="E49" s="155" t="s">
        <v>93</v>
      </c>
      <c r="F49" s="155" t="s">
        <v>94</v>
      </c>
      <c r="G49" s="155" t="s">
        <v>308</v>
      </c>
      <c r="H49" s="155" t="s">
        <v>309</v>
      </c>
      <c r="I49" s="157">
        <v>6000</v>
      </c>
      <c r="J49" s="157">
        <v>6000</v>
      </c>
      <c r="K49" s="157">
        <v>6000</v>
      </c>
      <c r="L49" s="157"/>
      <c r="M49" s="157"/>
      <c r="N49" s="155"/>
      <c r="O49" s="155"/>
      <c r="P49" s="155"/>
      <c r="Q49" s="157"/>
      <c r="R49" s="157"/>
      <c r="S49" s="157"/>
      <c r="T49" s="157"/>
      <c r="U49" s="157"/>
      <c r="V49" s="157"/>
      <c r="W49" s="157"/>
    </row>
    <row r="50" ht="52.5" customHeight="1" outlineLevel="1" spans="1:23">
      <c r="A50" s="155" t="s">
        <v>269</v>
      </c>
      <c r="B50" s="155" t="s">
        <v>305</v>
      </c>
      <c r="C50" s="155" t="s">
        <v>304</v>
      </c>
      <c r="D50" s="155" t="s">
        <v>46</v>
      </c>
      <c r="E50" s="155" t="s">
        <v>93</v>
      </c>
      <c r="F50" s="155" t="s">
        <v>94</v>
      </c>
      <c r="G50" s="155" t="s">
        <v>238</v>
      </c>
      <c r="H50" s="155" t="s">
        <v>239</v>
      </c>
      <c r="I50" s="157">
        <v>10000</v>
      </c>
      <c r="J50" s="157">
        <v>10000</v>
      </c>
      <c r="K50" s="157">
        <v>10000</v>
      </c>
      <c r="L50" s="157"/>
      <c r="M50" s="157"/>
      <c r="N50" s="155"/>
      <c r="O50" s="155"/>
      <c r="P50" s="155"/>
      <c r="Q50" s="157"/>
      <c r="R50" s="157"/>
      <c r="S50" s="157"/>
      <c r="T50" s="157"/>
      <c r="U50" s="157"/>
      <c r="V50" s="157"/>
      <c r="W50" s="157"/>
    </row>
    <row r="51" ht="30" customHeight="1" spans="1:23">
      <c r="A51" s="156" t="s">
        <v>30</v>
      </c>
      <c r="B51" s="156"/>
      <c r="C51" s="156"/>
      <c r="D51" s="156"/>
      <c r="E51" s="156"/>
      <c r="F51" s="156"/>
      <c r="G51" s="156"/>
      <c r="H51" s="156"/>
      <c r="I51" s="157">
        <v>1088200</v>
      </c>
      <c r="J51" s="157">
        <v>688200</v>
      </c>
      <c r="K51" s="157">
        <v>688200</v>
      </c>
      <c r="L51" s="157"/>
      <c r="M51" s="157"/>
      <c r="N51" s="157"/>
      <c r="O51" s="157"/>
      <c r="P51" s="157"/>
      <c r="Q51" s="157"/>
      <c r="R51" s="157">
        <v>400000</v>
      </c>
      <c r="S51" s="157"/>
      <c r="T51" s="157"/>
      <c r="U51" s="157"/>
      <c r="V51" s="157"/>
      <c r="W51" s="157">
        <v>400000</v>
      </c>
    </row>
  </sheetData>
  <mergeCells count="30">
    <mergeCell ref="A1:W1"/>
    <mergeCell ref="A2:W2"/>
    <mergeCell ref="A3:G3"/>
    <mergeCell ref="V3:W3"/>
    <mergeCell ref="J4:M4"/>
    <mergeCell ref="N4:P4"/>
    <mergeCell ref="R4:W4"/>
    <mergeCell ref="J5:K5"/>
    <mergeCell ref="A51:H5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1"/>
  <sheetViews>
    <sheetView showZeros="0" tabSelected="1" topLeftCell="A55" workbookViewId="0">
      <selection activeCell="B57" sqref="B57:B61"/>
    </sheetView>
  </sheetViews>
  <sheetFormatPr defaultColWidth="10.2857142857143" defaultRowHeight="15" customHeight="1"/>
  <cols>
    <col min="1" max="9" width="14.2857142857143" customWidth="1"/>
    <col min="10" max="10" width="34.2857142857143" customWidth="1"/>
  </cols>
  <sheetData>
    <row r="1" ht="18.75" customHeight="1" spans="1:10">
      <c r="A1" s="146"/>
      <c r="B1" s="146"/>
      <c r="C1" s="146"/>
      <c r="D1" s="146"/>
      <c r="E1" s="146"/>
      <c r="F1" s="146"/>
      <c r="G1" s="146"/>
      <c r="H1" s="146"/>
      <c r="I1" s="146"/>
      <c r="J1" s="150" t="s">
        <v>310</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"单位名称："&amp;"盈江县文化和旅游局"</f>
        <v>单位名称：盈江县文化和旅游局</v>
      </c>
      <c r="B3" s="146"/>
      <c r="C3" s="146"/>
      <c r="D3" s="146"/>
      <c r="E3" s="146"/>
      <c r="F3" s="146"/>
      <c r="G3" s="146"/>
      <c r="H3" s="146"/>
      <c r="I3" s="146"/>
      <c r="J3" s="146"/>
    </row>
    <row r="4" ht="22.5" customHeight="1" spans="1:10">
      <c r="A4" s="148" t="s">
        <v>311</v>
      </c>
      <c r="B4" s="148" t="s">
        <v>312</v>
      </c>
      <c r="C4" s="148" t="s">
        <v>313</v>
      </c>
      <c r="D4" s="148" t="s">
        <v>314</v>
      </c>
      <c r="E4" s="148" t="s">
        <v>315</v>
      </c>
      <c r="F4" s="148" t="s">
        <v>316</v>
      </c>
      <c r="G4" s="148" t="s">
        <v>317</v>
      </c>
      <c r="H4" s="148" t="s">
        <v>318</v>
      </c>
      <c r="I4" s="148" t="s">
        <v>319</v>
      </c>
      <c r="J4" s="148" t="s">
        <v>320</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304</v>
      </c>
      <c r="B7" s="149" t="s">
        <v>321</v>
      </c>
      <c r="C7" s="149" t="s">
        <v>322</v>
      </c>
      <c r="D7" s="149" t="s">
        <v>323</v>
      </c>
      <c r="E7" s="149" t="s">
        <v>324</v>
      </c>
      <c r="F7" s="149" t="s">
        <v>325</v>
      </c>
      <c r="G7" s="148" t="s">
        <v>326</v>
      </c>
      <c r="H7" s="148" t="s">
        <v>327</v>
      </c>
      <c r="I7" s="149" t="s">
        <v>328</v>
      </c>
      <c r="J7" s="149" t="s">
        <v>329</v>
      </c>
    </row>
    <row r="8" ht="52.5" customHeight="1" outlineLevel="1" spans="1:10">
      <c r="A8" s="149" t="s">
        <v>304</v>
      </c>
      <c r="B8" s="149" t="s">
        <v>321</v>
      </c>
      <c r="C8" s="149" t="s">
        <v>330</v>
      </c>
      <c r="D8" s="149" t="s">
        <v>331</v>
      </c>
      <c r="E8" s="149" t="s">
        <v>332</v>
      </c>
      <c r="F8" s="149" t="s">
        <v>325</v>
      </c>
      <c r="G8" s="148" t="s">
        <v>333</v>
      </c>
      <c r="H8" s="148" t="s">
        <v>334</v>
      </c>
      <c r="I8" s="149" t="s">
        <v>328</v>
      </c>
      <c r="J8" s="149" t="s">
        <v>335</v>
      </c>
    </row>
    <row r="9" ht="52.5" customHeight="1" outlineLevel="1" spans="1:10">
      <c r="A9" s="149" t="s">
        <v>304</v>
      </c>
      <c r="B9" s="149" t="s">
        <v>321</v>
      </c>
      <c r="C9" s="149" t="s">
        <v>336</v>
      </c>
      <c r="D9" s="149" t="s">
        <v>337</v>
      </c>
      <c r="E9" s="149" t="s">
        <v>338</v>
      </c>
      <c r="F9" s="149" t="s">
        <v>325</v>
      </c>
      <c r="G9" s="148" t="s">
        <v>339</v>
      </c>
      <c r="H9" s="148" t="s">
        <v>340</v>
      </c>
      <c r="I9" s="149" t="s">
        <v>341</v>
      </c>
      <c r="J9" s="149" t="s">
        <v>342</v>
      </c>
    </row>
    <row r="10" ht="52.5" customHeight="1" outlineLevel="1" spans="1:10">
      <c r="A10" s="149" t="s">
        <v>298</v>
      </c>
      <c r="B10" s="149" t="s">
        <v>343</v>
      </c>
      <c r="C10" s="149" t="s">
        <v>322</v>
      </c>
      <c r="D10" s="149" t="s">
        <v>323</v>
      </c>
      <c r="E10" s="149" t="s">
        <v>344</v>
      </c>
      <c r="F10" s="149" t="s">
        <v>325</v>
      </c>
      <c r="G10" s="148" t="s">
        <v>60</v>
      </c>
      <c r="H10" s="148" t="s">
        <v>345</v>
      </c>
      <c r="I10" s="149" t="s">
        <v>328</v>
      </c>
      <c r="J10" s="149" t="s">
        <v>346</v>
      </c>
    </row>
    <row r="11" ht="52.5" customHeight="1" outlineLevel="1" spans="1:10">
      <c r="A11" s="149" t="s">
        <v>298</v>
      </c>
      <c r="B11" s="149" t="s">
        <v>343</v>
      </c>
      <c r="C11" s="149" t="s">
        <v>330</v>
      </c>
      <c r="D11" s="149" t="s">
        <v>347</v>
      </c>
      <c r="E11" s="149" t="s">
        <v>348</v>
      </c>
      <c r="F11" s="149" t="s">
        <v>325</v>
      </c>
      <c r="G11" s="148" t="s">
        <v>63</v>
      </c>
      <c r="H11" s="148" t="s">
        <v>340</v>
      </c>
      <c r="I11" s="149" t="s">
        <v>328</v>
      </c>
      <c r="J11" s="149" t="s">
        <v>349</v>
      </c>
    </row>
    <row r="12" ht="52.5" customHeight="1" outlineLevel="1" spans="1:10">
      <c r="A12" s="149" t="s">
        <v>298</v>
      </c>
      <c r="B12" s="149" t="s">
        <v>343</v>
      </c>
      <c r="C12" s="149" t="s">
        <v>336</v>
      </c>
      <c r="D12" s="149" t="s">
        <v>337</v>
      </c>
      <c r="E12" s="149" t="s">
        <v>350</v>
      </c>
      <c r="F12" s="149" t="s">
        <v>325</v>
      </c>
      <c r="G12" s="148" t="s">
        <v>339</v>
      </c>
      <c r="H12" s="148" t="s">
        <v>340</v>
      </c>
      <c r="I12" s="149" t="s">
        <v>341</v>
      </c>
      <c r="J12" s="149" t="s">
        <v>351</v>
      </c>
    </row>
    <row r="13" ht="52.5" customHeight="1" outlineLevel="1" spans="1:10">
      <c r="A13" s="149" t="s">
        <v>277</v>
      </c>
      <c r="B13" s="149" t="s">
        <v>352</v>
      </c>
      <c r="C13" s="149" t="s">
        <v>322</v>
      </c>
      <c r="D13" s="149" t="s">
        <v>353</v>
      </c>
      <c r="E13" s="149" t="s">
        <v>354</v>
      </c>
      <c r="F13" s="149" t="s">
        <v>325</v>
      </c>
      <c r="G13" s="148" t="s">
        <v>355</v>
      </c>
      <c r="H13" s="148" t="s">
        <v>340</v>
      </c>
      <c r="I13" s="149" t="s">
        <v>328</v>
      </c>
      <c r="J13" s="149" t="s">
        <v>356</v>
      </c>
    </row>
    <row r="14" ht="52.5" customHeight="1" outlineLevel="1" spans="1:10">
      <c r="A14" s="149" t="s">
        <v>277</v>
      </c>
      <c r="B14" s="149" t="s">
        <v>352</v>
      </c>
      <c r="C14" s="149" t="s">
        <v>330</v>
      </c>
      <c r="D14" s="149" t="s">
        <v>347</v>
      </c>
      <c r="E14" s="149" t="s">
        <v>357</v>
      </c>
      <c r="F14" s="149" t="s">
        <v>358</v>
      </c>
      <c r="G14" s="148" t="s">
        <v>359</v>
      </c>
      <c r="H14" s="148" t="s">
        <v>340</v>
      </c>
      <c r="I14" s="149" t="s">
        <v>341</v>
      </c>
      <c r="J14" s="149" t="s">
        <v>360</v>
      </c>
    </row>
    <row r="15" ht="52.5" customHeight="1" outlineLevel="1" spans="1:10">
      <c r="A15" s="149" t="s">
        <v>277</v>
      </c>
      <c r="B15" s="149" t="s">
        <v>352</v>
      </c>
      <c r="C15" s="149" t="s">
        <v>336</v>
      </c>
      <c r="D15" s="149" t="s">
        <v>337</v>
      </c>
      <c r="E15" s="149" t="s">
        <v>337</v>
      </c>
      <c r="F15" s="149" t="s">
        <v>358</v>
      </c>
      <c r="G15" s="148" t="s">
        <v>355</v>
      </c>
      <c r="H15" s="148" t="s">
        <v>340</v>
      </c>
      <c r="I15" s="149" t="s">
        <v>341</v>
      </c>
      <c r="J15" s="149" t="s">
        <v>361</v>
      </c>
    </row>
    <row r="16" ht="52.5" customHeight="1" outlineLevel="1" spans="1:10">
      <c r="A16" s="149" t="s">
        <v>275</v>
      </c>
      <c r="B16" s="149" t="s">
        <v>362</v>
      </c>
      <c r="C16" s="149" t="s">
        <v>322</v>
      </c>
      <c r="D16" s="149" t="s">
        <v>323</v>
      </c>
      <c r="E16" s="149" t="s">
        <v>363</v>
      </c>
      <c r="F16" s="149" t="s">
        <v>325</v>
      </c>
      <c r="G16" s="148" t="s">
        <v>180</v>
      </c>
      <c r="H16" s="148" t="s">
        <v>364</v>
      </c>
      <c r="I16" s="149" t="s">
        <v>328</v>
      </c>
      <c r="J16" s="149" t="s">
        <v>365</v>
      </c>
    </row>
    <row r="17" ht="52.5" customHeight="1" outlineLevel="1" spans="1:10">
      <c r="A17" s="149" t="s">
        <v>275</v>
      </c>
      <c r="B17" s="149" t="s">
        <v>362</v>
      </c>
      <c r="C17" s="149" t="s">
        <v>330</v>
      </c>
      <c r="D17" s="149" t="s">
        <v>347</v>
      </c>
      <c r="E17" s="149" t="s">
        <v>366</v>
      </c>
      <c r="F17" s="149" t="s">
        <v>358</v>
      </c>
      <c r="G17" s="148" t="s">
        <v>367</v>
      </c>
      <c r="H17" s="148" t="s">
        <v>368</v>
      </c>
      <c r="I17" s="149" t="s">
        <v>341</v>
      </c>
      <c r="J17" s="149" t="s">
        <v>369</v>
      </c>
    </row>
    <row r="18" ht="52.5" customHeight="1" outlineLevel="1" spans="1:10">
      <c r="A18" s="149" t="s">
        <v>275</v>
      </c>
      <c r="B18" s="149" t="s">
        <v>362</v>
      </c>
      <c r="C18" s="149" t="s">
        <v>336</v>
      </c>
      <c r="D18" s="149" t="s">
        <v>337</v>
      </c>
      <c r="E18" s="149" t="s">
        <v>350</v>
      </c>
      <c r="F18" s="149" t="s">
        <v>325</v>
      </c>
      <c r="G18" s="148" t="s">
        <v>339</v>
      </c>
      <c r="H18" s="148" t="s">
        <v>340</v>
      </c>
      <c r="I18" s="149" t="s">
        <v>328</v>
      </c>
      <c r="J18" s="149" t="s">
        <v>370</v>
      </c>
    </row>
    <row r="19" ht="52.5" customHeight="1" outlineLevel="1" spans="1:10">
      <c r="A19" s="149" t="s">
        <v>268</v>
      </c>
      <c r="B19" s="149" t="s">
        <v>371</v>
      </c>
      <c r="C19" s="149" t="s">
        <v>322</v>
      </c>
      <c r="D19" s="149" t="s">
        <v>323</v>
      </c>
      <c r="E19" s="149" t="s">
        <v>372</v>
      </c>
      <c r="F19" s="149" t="s">
        <v>358</v>
      </c>
      <c r="G19" s="148" t="s">
        <v>373</v>
      </c>
      <c r="H19" s="148" t="s">
        <v>340</v>
      </c>
      <c r="I19" s="149" t="s">
        <v>328</v>
      </c>
      <c r="J19" s="149" t="s">
        <v>374</v>
      </c>
    </row>
    <row r="20" ht="52.5" customHeight="1" outlineLevel="1" spans="1:10">
      <c r="A20" s="149" t="s">
        <v>268</v>
      </c>
      <c r="B20" s="149" t="s">
        <v>371</v>
      </c>
      <c r="C20" s="149" t="s">
        <v>322</v>
      </c>
      <c r="D20" s="149" t="s">
        <v>375</v>
      </c>
      <c r="E20" s="149" t="s">
        <v>376</v>
      </c>
      <c r="F20" s="149" t="s">
        <v>377</v>
      </c>
      <c r="G20" s="148" t="s">
        <v>63</v>
      </c>
      <c r="H20" s="148" t="s">
        <v>378</v>
      </c>
      <c r="I20" s="149" t="s">
        <v>328</v>
      </c>
      <c r="J20" s="149" t="s">
        <v>379</v>
      </c>
    </row>
    <row r="21" ht="52.5" customHeight="1" outlineLevel="1" spans="1:10">
      <c r="A21" s="149" t="s">
        <v>268</v>
      </c>
      <c r="B21" s="149" t="s">
        <v>371</v>
      </c>
      <c r="C21" s="149" t="s">
        <v>330</v>
      </c>
      <c r="D21" s="149" t="s">
        <v>347</v>
      </c>
      <c r="E21" s="149" t="s">
        <v>380</v>
      </c>
      <c r="F21" s="149" t="s">
        <v>325</v>
      </c>
      <c r="G21" s="148" t="s">
        <v>373</v>
      </c>
      <c r="H21" s="148" t="s">
        <v>340</v>
      </c>
      <c r="I21" s="149" t="s">
        <v>341</v>
      </c>
      <c r="J21" s="149" t="s">
        <v>381</v>
      </c>
    </row>
    <row r="22" ht="52.5" customHeight="1" outlineLevel="1" spans="1:10">
      <c r="A22" s="149" t="s">
        <v>268</v>
      </c>
      <c r="B22" s="149" t="s">
        <v>371</v>
      </c>
      <c r="C22" s="149" t="s">
        <v>336</v>
      </c>
      <c r="D22" s="149" t="s">
        <v>337</v>
      </c>
      <c r="E22" s="149" t="s">
        <v>382</v>
      </c>
      <c r="F22" s="149" t="s">
        <v>325</v>
      </c>
      <c r="G22" s="148" t="s">
        <v>339</v>
      </c>
      <c r="H22" s="148" t="s">
        <v>340</v>
      </c>
      <c r="I22" s="149" t="s">
        <v>341</v>
      </c>
      <c r="J22" s="149" t="s">
        <v>383</v>
      </c>
    </row>
    <row r="23" ht="52.5" customHeight="1" outlineLevel="1" spans="1:10">
      <c r="A23" s="149" t="s">
        <v>282</v>
      </c>
      <c r="B23" s="149" t="s">
        <v>384</v>
      </c>
      <c r="C23" s="149" t="s">
        <v>322</v>
      </c>
      <c r="D23" s="149" t="s">
        <v>323</v>
      </c>
      <c r="E23" s="149" t="s">
        <v>385</v>
      </c>
      <c r="F23" s="149" t="s">
        <v>325</v>
      </c>
      <c r="G23" s="148" t="s">
        <v>386</v>
      </c>
      <c r="H23" s="148" t="s">
        <v>334</v>
      </c>
      <c r="I23" s="149" t="s">
        <v>328</v>
      </c>
      <c r="J23" s="149" t="s">
        <v>387</v>
      </c>
    </row>
    <row r="24" ht="52.5" customHeight="1" outlineLevel="1" spans="1:10">
      <c r="A24" s="149" t="s">
        <v>282</v>
      </c>
      <c r="B24" s="149" t="s">
        <v>384</v>
      </c>
      <c r="C24" s="149" t="s">
        <v>322</v>
      </c>
      <c r="D24" s="149" t="s">
        <v>323</v>
      </c>
      <c r="E24" s="149" t="s">
        <v>388</v>
      </c>
      <c r="F24" s="149" t="s">
        <v>325</v>
      </c>
      <c r="G24" s="148" t="s">
        <v>62</v>
      </c>
      <c r="H24" s="148" t="s">
        <v>389</v>
      </c>
      <c r="I24" s="149" t="s">
        <v>328</v>
      </c>
      <c r="J24" s="149" t="s">
        <v>390</v>
      </c>
    </row>
    <row r="25" ht="52.5" customHeight="1" outlineLevel="1" spans="1:10">
      <c r="A25" s="149" t="s">
        <v>282</v>
      </c>
      <c r="B25" s="149" t="s">
        <v>384</v>
      </c>
      <c r="C25" s="149" t="s">
        <v>322</v>
      </c>
      <c r="D25" s="149" t="s">
        <v>323</v>
      </c>
      <c r="E25" s="149" t="s">
        <v>391</v>
      </c>
      <c r="F25" s="149" t="s">
        <v>325</v>
      </c>
      <c r="G25" s="148" t="s">
        <v>62</v>
      </c>
      <c r="H25" s="148" t="s">
        <v>327</v>
      </c>
      <c r="I25" s="149" t="s">
        <v>328</v>
      </c>
      <c r="J25" s="149" t="s">
        <v>392</v>
      </c>
    </row>
    <row r="26" ht="52.5" customHeight="1" outlineLevel="1" spans="1:10">
      <c r="A26" s="149" t="s">
        <v>282</v>
      </c>
      <c r="B26" s="149" t="s">
        <v>384</v>
      </c>
      <c r="C26" s="149" t="s">
        <v>330</v>
      </c>
      <c r="D26" s="149" t="s">
        <v>331</v>
      </c>
      <c r="E26" s="149" t="s">
        <v>393</v>
      </c>
      <c r="F26" s="149" t="s">
        <v>358</v>
      </c>
      <c r="G26" s="148" t="s">
        <v>394</v>
      </c>
      <c r="H26" s="148" t="s">
        <v>395</v>
      </c>
      <c r="I26" s="149" t="s">
        <v>341</v>
      </c>
      <c r="J26" s="149" t="s">
        <v>396</v>
      </c>
    </row>
    <row r="27" ht="52.5" customHeight="1" outlineLevel="1" spans="1:10">
      <c r="A27" s="149" t="s">
        <v>282</v>
      </c>
      <c r="B27" s="149" t="s">
        <v>384</v>
      </c>
      <c r="C27" s="149" t="s">
        <v>336</v>
      </c>
      <c r="D27" s="149" t="s">
        <v>337</v>
      </c>
      <c r="E27" s="149" t="s">
        <v>350</v>
      </c>
      <c r="F27" s="149" t="s">
        <v>325</v>
      </c>
      <c r="G27" s="148" t="s">
        <v>339</v>
      </c>
      <c r="H27" s="148" t="s">
        <v>340</v>
      </c>
      <c r="I27" s="149" t="s">
        <v>328</v>
      </c>
      <c r="J27" s="149" t="s">
        <v>397</v>
      </c>
    </row>
    <row r="28" ht="52.5" customHeight="1" outlineLevel="1" spans="1:10">
      <c r="A28" s="149" t="s">
        <v>290</v>
      </c>
      <c r="B28" s="149" t="s">
        <v>398</v>
      </c>
      <c r="C28" s="149" t="s">
        <v>322</v>
      </c>
      <c r="D28" s="149" t="s">
        <v>323</v>
      </c>
      <c r="E28" s="149" t="s">
        <v>399</v>
      </c>
      <c r="F28" s="149" t="s">
        <v>325</v>
      </c>
      <c r="G28" s="148" t="s">
        <v>400</v>
      </c>
      <c r="H28" s="148" t="s">
        <v>401</v>
      </c>
      <c r="I28" s="149" t="s">
        <v>328</v>
      </c>
      <c r="J28" s="149" t="s">
        <v>402</v>
      </c>
    </row>
    <row r="29" ht="52.5" customHeight="1" outlineLevel="1" spans="1:10">
      <c r="A29" s="149" t="s">
        <v>290</v>
      </c>
      <c r="B29" s="149" t="s">
        <v>398</v>
      </c>
      <c r="C29" s="149" t="s">
        <v>322</v>
      </c>
      <c r="D29" s="149" t="s">
        <v>375</v>
      </c>
      <c r="E29" s="149" t="s">
        <v>403</v>
      </c>
      <c r="F29" s="149" t="s">
        <v>325</v>
      </c>
      <c r="G29" s="148" t="s">
        <v>404</v>
      </c>
      <c r="H29" s="148" t="s">
        <v>405</v>
      </c>
      <c r="I29" s="149" t="s">
        <v>328</v>
      </c>
      <c r="J29" s="149" t="s">
        <v>406</v>
      </c>
    </row>
    <row r="30" ht="52.5" customHeight="1" outlineLevel="1" spans="1:10">
      <c r="A30" s="149" t="s">
        <v>290</v>
      </c>
      <c r="B30" s="149" t="s">
        <v>398</v>
      </c>
      <c r="C30" s="149" t="s">
        <v>330</v>
      </c>
      <c r="D30" s="149" t="s">
        <v>347</v>
      </c>
      <c r="E30" s="149" t="s">
        <v>407</v>
      </c>
      <c r="F30" s="149" t="s">
        <v>325</v>
      </c>
      <c r="G30" s="148" t="s">
        <v>408</v>
      </c>
      <c r="H30" s="148" t="s">
        <v>409</v>
      </c>
      <c r="I30" s="149" t="s">
        <v>328</v>
      </c>
      <c r="J30" s="149" t="s">
        <v>410</v>
      </c>
    </row>
    <row r="31" ht="52.5" customHeight="1" outlineLevel="1" spans="1:10">
      <c r="A31" s="149" t="s">
        <v>290</v>
      </c>
      <c r="B31" s="149" t="s">
        <v>398</v>
      </c>
      <c r="C31" s="149" t="s">
        <v>336</v>
      </c>
      <c r="D31" s="149" t="s">
        <v>337</v>
      </c>
      <c r="E31" s="149" t="s">
        <v>411</v>
      </c>
      <c r="F31" s="149" t="s">
        <v>325</v>
      </c>
      <c r="G31" s="148" t="s">
        <v>60</v>
      </c>
      <c r="H31" s="148" t="s">
        <v>412</v>
      </c>
      <c r="I31" s="149" t="s">
        <v>328</v>
      </c>
      <c r="J31" s="149" t="s">
        <v>413</v>
      </c>
    </row>
    <row r="32" ht="52.5" customHeight="1" outlineLevel="1" spans="1:10">
      <c r="A32" s="149" t="s">
        <v>300</v>
      </c>
      <c r="B32" s="149" t="s">
        <v>414</v>
      </c>
      <c r="C32" s="149" t="s">
        <v>322</v>
      </c>
      <c r="D32" s="149" t="s">
        <v>323</v>
      </c>
      <c r="E32" s="149" t="s">
        <v>415</v>
      </c>
      <c r="F32" s="149" t="s">
        <v>325</v>
      </c>
      <c r="G32" s="148" t="s">
        <v>416</v>
      </c>
      <c r="H32" s="148" t="s">
        <v>417</v>
      </c>
      <c r="I32" s="149" t="s">
        <v>328</v>
      </c>
      <c r="J32" s="149" t="s">
        <v>418</v>
      </c>
    </row>
    <row r="33" ht="52.5" customHeight="1" outlineLevel="1" spans="1:10">
      <c r="A33" s="149" t="s">
        <v>300</v>
      </c>
      <c r="B33" s="149" t="s">
        <v>414</v>
      </c>
      <c r="C33" s="149" t="s">
        <v>322</v>
      </c>
      <c r="D33" s="149" t="s">
        <v>323</v>
      </c>
      <c r="E33" s="149" t="s">
        <v>419</v>
      </c>
      <c r="F33" s="149" t="s">
        <v>325</v>
      </c>
      <c r="G33" s="148" t="s">
        <v>420</v>
      </c>
      <c r="H33" s="148" t="s">
        <v>421</v>
      </c>
      <c r="I33" s="149" t="s">
        <v>328</v>
      </c>
      <c r="J33" s="149" t="s">
        <v>422</v>
      </c>
    </row>
    <row r="34" ht="52.5" customHeight="1" outlineLevel="1" spans="1:10">
      <c r="A34" s="149" t="s">
        <v>300</v>
      </c>
      <c r="B34" s="149" t="s">
        <v>414</v>
      </c>
      <c r="C34" s="149" t="s">
        <v>322</v>
      </c>
      <c r="D34" s="149" t="s">
        <v>323</v>
      </c>
      <c r="E34" s="149" t="s">
        <v>423</v>
      </c>
      <c r="F34" s="149" t="s">
        <v>325</v>
      </c>
      <c r="G34" s="148" t="s">
        <v>424</v>
      </c>
      <c r="H34" s="148" t="s">
        <v>425</v>
      </c>
      <c r="I34" s="149" t="s">
        <v>341</v>
      </c>
      <c r="J34" s="149" t="s">
        <v>426</v>
      </c>
    </row>
    <row r="35" ht="52.5" customHeight="1" outlineLevel="1" spans="1:10">
      <c r="A35" s="149" t="s">
        <v>300</v>
      </c>
      <c r="B35" s="149" t="s">
        <v>414</v>
      </c>
      <c r="C35" s="149" t="s">
        <v>330</v>
      </c>
      <c r="D35" s="149" t="s">
        <v>347</v>
      </c>
      <c r="E35" s="149" t="s">
        <v>427</v>
      </c>
      <c r="F35" s="149" t="s">
        <v>325</v>
      </c>
      <c r="G35" s="148" t="s">
        <v>68</v>
      </c>
      <c r="H35" s="148" t="s">
        <v>340</v>
      </c>
      <c r="I35" s="149" t="s">
        <v>328</v>
      </c>
      <c r="J35" s="149" t="s">
        <v>428</v>
      </c>
    </row>
    <row r="36" ht="52.5" customHeight="1" outlineLevel="1" spans="1:10">
      <c r="A36" s="149" t="s">
        <v>300</v>
      </c>
      <c r="B36" s="149" t="s">
        <v>414</v>
      </c>
      <c r="C36" s="149" t="s">
        <v>336</v>
      </c>
      <c r="D36" s="149" t="s">
        <v>337</v>
      </c>
      <c r="E36" s="149" t="s">
        <v>337</v>
      </c>
      <c r="F36" s="149" t="s">
        <v>325</v>
      </c>
      <c r="G36" s="148" t="s">
        <v>339</v>
      </c>
      <c r="H36" s="148" t="s">
        <v>340</v>
      </c>
      <c r="I36" s="149" t="s">
        <v>328</v>
      </c>
      <c r="J36" s="149" t="s">
        <v>429</v>
      </c>
    </row>
    <row r="37" ht="52.5" customHeight="1" outlineLevel="1" spans="1:10">
      <c r="A37" s="149" t="s">
        <v>286</v>
      </c>
      <c r="B37" s="149" t="s">
        <v>430</v>
      </c>
      <c r="C37" s="149" t="s">
        <v>322</v>
      </c>
      <c r="D37" s="149" t="s">
        <v>323</v>
      </c>
      <c r="E37" s="149" t="s">
        <v>431</v>
      </c>
      <c r="F37" s="149" t="s">
        <v>325</v>
      </c>
      <c r="G37" s="148" t="s">
        <v>62</v>
      </c>
      <c r="H37" s="148" t="s">
        <v>327</v>
      </c>
      <c r="I37" s="149" t="s">
        <v>328</v>
      </c>
      <c r="J37" s="149" t="s">
        <v>432</v>
      </c>
    </row>
    <row r="38" ht="52.5" customHeight="1" outlineLevel="1" spans="1:10">
      <c r="A38" s="149" t="s">
        <v>286</v>
      </c>
      <c r="B38" s="149" t="s">
        <v>430</v>
      </c>
      <c r="C38" s="149" t="s">
        <v>322</v>
      </c>
      <c r="D38" s="149" t="s">
        <v>323</v>
      </c>
      <c r="E38" s="149" t="s">
        <v>433</v>
      </c>
      <c r="F38" s="149" t="s">
        <v>325</v>
      </c>
      <c r="G38" s="148" t="s">
        <v>70</v>
      </c>
      <c r="H38" s="148" t="s">
        <v>327</v>
      </c>
      <c r="I38" s="149" t="s">
        <v>328</v>
      </c>
      <c r="J38" s="149" t="s">
        <v>434</v>
      </c>
    </row>
    <row r="39" ht="52.5" customHeight="1" outlineLevel="1" spans="1:10">
      <c r="A39" s="149" t="s">
        <v>286</v>
      </c>
      <c r="B39" s="149" t="s">
        <v>430</v>
      </c>
      <c r="C39" s="149" t="s">
        <v>322</v>
      </c>
      <c r="D39" s="149" t="s">
        <v>323</v>
      </c>
      <c r="E39" s="149" t="s">
        <v>435</v>
      </c>
      <c r="F39" s="149" t="s">
        <v>325</v>
      </c>
      <c r="G39" s="148" t="s">
        <v>326</v>
      </c>
      <c r="H39" s="148" t="s">
        <v>327</v>
      </c>
      <c r="I39" s="149" t="s">
        <v>328</v>
      </c>
      <c r="J39" s="149" t="s">
        <v>436</v>
      </c>
    </row>
    <row r="40" ht="52.5" customHeight="1" outlineLevel="1" spans="1:10">
      <c r="A40" s="149" t="s">
        <v>286</v>
      </c>
      <c r="B40" s="149" t="s">
        <v>430</v>
      </c>
      <c r="C40" s="149" t="s">
        <v>330</v>
      </c>
      <c r="D40" s="149" t="s">
        <v>347</v>
      </c>
      <c r="E40" s="149" t="s">
        <v>437</v>
      </c>
      <c r="F40" s="149" t="s">
        <v>358</v>
      </c>
      <c r="G40" s="148" t="s">
        <v>339</v>
      </c>
      <c r="H40" s="148" t="s">
        <v>340</v>
      </c>
      <c r="I40" s="149" t="s">
        <v>341</v>
      </c>
      <c r="J40" s="149" t="s">
        <v>438</v>
      </c>
    </row>
    <row r="41" ht="52.5" customHeight="1" outlineLevel="1" spans="1:10">
      <c r="A41" s="149" t="s">
        <v>286</v>
      </c>
      <c r="B41" s="149" t="s">
        <v>430</v>
      </c>
      <c r="C41" s="149" t="s">
        <v>336</v>
      </c>
      <c r="D41" s="149" t="s">
        <v>337</v>
      </c>
      <c r="E41" s="149" t="s">
        <v>350</v>
      </c>
      <c r="F41" s="149" t="s">
        <v>358</v>
      </c>
      <c r="G41" s="148" t="s">
        <v>339</v>
      </c>
      <c r="H41" s="148" t="s">
        <v>340</v>
      </c>
      <c r="I41" s="149" t="s">
        <v>341</v>
      </c>
      <c r="J41" s="149" t="s">
        <v>439</v>
      </c>
    </row>
    <row r="42" ht="52.5" customHeight="1" outlineLevel="1" spans="1:10">
      <c r="A42" s="149" t="s">
        <v>292</v>
      </c>
      <c r="B42" s="149" t="s">
        <v>440</v>
      </c>
      <c r="C42" s="149" t="s">
        <v>322</v>
      </c>
      <c r="D42" s="149" t="s">
        <v>323</v>
      </c>
      <c r="E42" s="149" t="s">
        <v>441</v>
      </c>
      <c r="F42" s="149" t="s">
        <v>325</v>
      </c>
      <c r="G42" s="148" t="s">
        <v>326</v>
      </c>
      <c r="H42" s="148" t="s">
        <v>442</v>
      </c>
      <c r="I42" s="149" t="s">
        <v>328</v>
      </c>
      <c r="J42" s="149" t="s">
        <v>443</v>
      </c>
    </row>
    <row r="43" ht="52.5" customHeight="1" outlineLevel="1" spans="1:10">
      <c r="A43" s="149" t="s">
        <v>292</v>
      </c>
      <c r="B43" s="149" t="s">
        <v>440</v>
      </c>
      <c r="C43" s="149" t="s">
        <v>322</v>
      </c>
      <c r="D43" s="149" t="s">
        <v>323</v>
      </c>
      <c r="E43" s="149" t="s">
        <v>444</v>
      </c>
      <c r="F43" s="149" t="s">
        <v>325</v>
      </c>
      <c r="G43" s="148" t="s">
        <v>61</v>
      </c>
      <c r="H43" s="148" t="s">
        <v>445</v>
      </c>
      <c r="I43" s="149" t="s">
        <v>328</v>
      </c>
      <c r="J43" s="149" t="s">
        <v>446</v>
      </c>
    </row>
    <row r="44" ht="52.5" customHeight="1" outlineLevel="1" spans="1:10">
      <c r="A44" s="149" t="s">
        <v>292</v>
      </c>
      <c r="B44" s="149" t="s">
        <v>440</v>
      </c>
      <c r="C44" s="149" t="s">
        <v>322</v>
      </c>
      <c r="D44" s="149" t="s">
        <v>323</v>
      </c>
      <c r="E44" s="149" t="s">
        <v>447</v>
      </c>
      <c r="F44" s="149" t="s">
        <v>325</v>
      </c>
      <c r="G44" s="148" t="s">
        <v>60</v>
      </c>
      <c r="H44" s="148" t="s">
        <v>448</v>
      </c>
      <c r="I44" s="149" t="s">
        <v>328</v>
      </c>
      <c r="J44" s="149" t="s">
        <v>449</v>
      </c>
    </row>
    <row r="45" ht="52.5" customHeight="1" outlineLevel="1" spans="1:10">
      <c r="A45" s="149" t="s">
        <v>292</v>
      </c>
      <c r="B45" s="149" t="s">
        <v>440</v>
      </c>
      <c r="C45" s="149" t="s">
        <v>330</v>
      </c>
      <c r="D45" s="149" t="s">
        <v>347</v>
      </c>
      <c r="E45" s="149" t="s">
        <v>450</v>
      </c>
      <c r="F45" s="149" t="s">
        <v>358</v>
      </c>
      <c r="G45" s="148" t="s">
        <v>373</v>
      </c>
      <c r="H45" s="148" t="s">
        <v>340</v>
      </c>
      <c r="I45" s="149" t="s">
        <v>341</v>
      </c>
      <c r="J45" s="149" t="s">
        <v>451</v>
      </c>
    </row>
    <row r="46" ht="52.5" customHeight="1" outlineLevel="1" spans="1:10">
      <c r="A46" s="149" t="s">
        <v>292</v>
      </c>
      <c r="B46" s="149" t="s">
        <v>440</v>
      </c>
      <c r="C46" s="149" t="s">
        <v>336</v>
      </c>
      <c r="D46" s="149" t="s">
        <v>337</v>
      </c>
      <c r="E46" s="149" t="s">
        <v>350</v>
      </c>
      <c r="F46" s="149" t="s">
        <v>358</v>
      </c>
      <c r="G46" s="148" t="s">
        <v>355</v>
      </c>
      <c r="H46" s="148" t="s">
        <v>340</v>
      </c>
      <c r="I46" s="149" t="s">
        <v>328</v>
      </c>
      <c r="J46" s="149" t="s">
        <v>452</v>
      </c>
    </row>
    <row r="47" ht="52.5" customHeight="1" outlineLevel="1" spans="1:10">
      <c r="A47" s="149" t="s">
        <v>296</v>
      </c>
      <c r="B47" s="149" t="s">
        <v>453</v>
      </c>
      <c r="C47" s="149" t="s">
        <v>322</v>
      </c>
      <c r="D47" s="149" t="s">
        <v>375</v>
      </c>
      <c r="E47" s="149" t="s">
        <v>454</v>
      </c>
      <c r="F47" s="149" t="s">
        <v>325</v>
      </c>
      <c r="G47" s="148" t="s">
        <v>62</v>
      </c>
      <c r="H47" s="148" t="s">
        <v>389</v>
      </c>
      <c r="I47" s="149" t="s">
        <v>328</v>
      </c>
      <c r="J47" s="149" t="s">
        <v>455</v>
      </c>
    </row>
    <row r="48" ht="52.5" customHeight="1" outlineLevel="1" spans="1:10">
      <c r="A48" s="149" t="s">
        <v>296</v>
      </c>
      <c r="B48" s="149" t="s">
        <v>453</v>
      </c>
      <c r="C48" s="149" t="s">
        <v>330</v>
      </c>
      <c r="D48" s="149" t="s">
        <v>347</v>
      </c>
      <c r="E48" s="149" t="s">
        <v>348</v>
      </c>
      <c r="F48" s="149" t="s">
        <v>325</v>
      </c>
      <c r="G48" s="148" t="s">
        <v>63</v>
      </c>
      <c r="H48" s="148" t="s">
        <v>340</v>
      </c>
      <c r="I48" s="149" t="s">
        <v>328</v>
      </c>
      <c r="J48" s="149" t="s">
        <v>349</v>
      </c>
    </row>
    <row r="49" ht="52.5" customHeight="1" outlineLevel="1" spans="1:10">
      <c r="A49" s="149" t="s">
        <v>296</v>
      </c>
      <c r="B49" s="149" t="s">
        <v>453</v>
      </c>
      <c r="C49" s="149" t="s">
        <v>336</v>
      </c>
      <c r="D49" s="149" t="s">
        <v>337</v>
      </c>
      <c r="E49" s="149" t="s">
        <v>350</v>
      </c>
      <c r="F49" s="149" t="s">
        <v>325</v>
      </c>
      <c r="G49" s="148" t="s">
        <v>355</v>
      </c>
      <c r="H49" s="148" t="s">
        <v>340</v>
      </c>
      <c r="I49" s="149" t="s">
        <v>328</v>
      </c>
      <c r="J49" s="149" t="s">
        <v>456</v>
      </c>
    </row>
    <row r="50" ht="52.5" customHeight="1" outlineLevel="1" spans="1:10">
      <c r="A50" s="149" t="s">
        <v>280</v>
      </c>
      <c r="B50" s="149" t="s">
        <v>457</v>
      </c>
      <c r="C50" s="149" t="s">
        <v>322</v>
      </c>
      <c r="D50" s="149" t="s">
        <v>323</v>
      </c>
      <c r="E50" s="149" t="s">
        <v>458</v>
      </c>
      <c r="F50" s="149" t="s">
        <v>325</v>
      </c>
      <c r="G50" s="148" t="s">
        <v>355</v>
      </c>
      <c r="H50" s="148" t="s">
        <v>340</v>
      </c>
      <c r="I50" s="149" t="s">
        <v>328</v>
      </c>
      <c r="J50" s="149" t="s">
        <v>459</v>
      </c>
    </row>
    <row r="51" ht="52.5" customHeight="1" outlineLevel="1" spans="1:10">
      <c r="A51" s="149" t="s">
        <v>280</v>
      </c>
      <c r="B51" s="149" t="s">
        <v>457</v>
      </c>
      <c r="C51" s="149" t="s">
        <v>322</v>
      </c>
      <c r="D51" s="149" t="s">
        <v>375</v>
      </c>
      <c r="E51" s="149" t="s">
        <v>460</v>
      </c>
      <c r="F51" s="149" t="s">
        <v>325</v>
      </c>
      <c r="G51" s="148" t="s">
        <v>339</v>
      </c>
      <c r="H51" s="148" t="s">
        <v>340</v>
      </c>
      <c r="I51" s="149" t="s">
        <v>341</v>
      </c>
      <c r="J51" s="149" t="s">
        <v>461</v>
      </c>
    </row>
    <row r="52" ht="52.5" customHeight="1" outlineLevel="1" spans="1:10">
      <c r="A52" s="149" t="s">
        <v>280</v>
      </c>
      <c r="B52" s="149" t="s">
        <v>457</v>
      </c>
      <c r="C52" s="149" t="s">
        <v>330</v>
      </c>
      <c r="D52" s="149" t="s">
        <v>347</v>
      </c>
      <c r="E52" s="149" t="s">
        <v>462</v>
      </c>
      <c r="F52" s="149" t="s">
        <v>325</v>
      </c>
      <c r="G52" s="148" t="s">
        <v>67</v>
      </c>
      <c r="H52" s="148" t="s">
        <v>340</v>
      </c>
      <c r="I52" s="149" t="s">
        <v>328</v>
      </c>
      <c r="J52" s="149" t="s">
        <v>463</v>
      </c>
    </row>
    <row r="53" ht="52.5" customHeight="1" outlineLevel="1" spans="1:10">
      <c r="A53" s="149" t="s">
        <v>280</v>
      </c>
      <c r="B53" s="149" t="s">
        <v>457</v>
      </c>
      <c r="C53" s="149" t="s">
        <v>336</v>
      </c>
      <c r="D53" s="149" t="s">
        <v>337</v>
      </c>
      <c r="E53" s="149" t="s">
        <v>337</v>
      </c>
      <c r="F53" s="149" t="s">
        <v>325</v>
      </c>
      <c r="G53" s="148" t="s">
        <v>355</v>
      </c>
      <c r="H53" s="148" t="s">
        <v>340</v>
      </c>
      <c r="I53" s="149" t="s">
        <v>328</v>
      </c>
      <c r="J53" s="149" t="s">
        <v>464</v>
      </c>
    </row>
    <row r="54" ht="52.5" customHeight="1" outlineLevel="1" spans="1:10">
      <c r="A54" s="149" t="s">
        <v>288</v>
      </c>
      <c r="B54" s="149" t="s">
        <v>465</v>
      </c>
      <c r="C54" s="149" t="s">
        <v>322</v>
      </c>
      <c r="D54" s="149" t="s">
        <v>323</v>
      </c>
      <c r="E54" s="149" t="s">
        <v>466</v>
      </c>
      <c r="F54" s="149" t="s">
        <v>358</v>
      </c>
      <c r="G54" s="148" t="s">
        <v>59</v>
      </c>
      <c r="H54" s="148" t="s">
        <v>345</v>
      </c>
      <c r="I54" s="149" t="s">
        <v>341</v>
      </c>
      <c r="J54" s="149" t="s">
        <v>467</v>
      </c>
    </row>
    <row r="55" ht="52.5" customHeight="1" outlineLevel="1" spans="1:10">
      <c r="A55" s="149" t="s">
        <v>288</v>
      </c>
      <c r="B55" s="149" t="s">
        <v>465</v>
      </c>
      <c r="C55" s="149" t="s">
        <v>330</v>
      </c>
      <c r="D55" s="149" t="s">
        <v>347</v>
      </c>
      <c r="E55" s="149" t="s">
        <v>468</v>
      </c>
      <c r="F55" s="149" t="s">
        <v>358</v>
      </c>
      <c r="G55" s="148" t="s">
        <v>469</v>
      </c>
      <c r="H55" s="148" t="s">
        <v>395</v>
      </c>
      <c r="I55" s="149" t="s">
        <v>341</v>
      </c>
      <c r="J55" s="149" t="s">
        <v>465</v>
      </c>
    </row>
    <row r="56" ht="52.5" customHeight="1" outlineLevel="1" spans="1:10">
      <c r="A56" s="149" t="s">
        <v>288</v>
      </c>
      <c r="B56" s="149" t="s">
        <v>465</v>
      </c>
      <c r="C56" s="149" t="s">
        <v>336</v>
      </c>
      <c r="D56" s="149" t="s">
        <v>337</v>
      </c>
      <c r="E56" s="149" t="s">
        <v>470</v>
      </c>
      <c r="F56" s="149" t="s">
        <v>358</v>
      </c>
      <c r="G56" s="148" t="s">
        <v>471</v>
      </c>
      <c r="H56" s="148" t="s">
        <v>340</v>
      </c>
      <c r="I56" s="149" t="s">
        <v>341</v>
      </c>
      <c r="J56" s="149" t="s">
        <v>470</v>
      </c>
    </row>
    <row r="57" ht="52.5" customHeight="1" outlineLevel="1" spans="1:10">
      <c r="A57" s="149" t="s">
        <v>302</v>
      </c>
      <c r="B57" s="149" t="s">
        <v>472</v>
      </c>
      <c r="C57" s="149" t="s">
        <v>322</v>
      </c>
      <c r="D57" s="149" t="s">
        <v>323</v>
      </c>
      <c r="E57" s="149" t="s">
        <v>473</v>
      </c>
      <c r="F57" s="149" t="s">
        <v>325</v>
      </c>
      <c r="G57" s="148" t="s">
        <v>474</v>
      </c>
      <c r="H57" s="148" t="s">
        <v>475</v>
      </c>
      <c r="I57" s="149" t="s">
        <v>328</v>
      </c>
      <c r="J57" s="149" t="s">
        <v>476</v>
      </c>
    </row>
    <row r="58" ht="52.5" customHeight="1" outlineLevel="1" spans="1:10">
      <c r="A58" s="149" t="s">
        <v>302</v>
      </c>
      <c r="B58" s="149" t="s">
        <v>477</v>
      </c>
      <c r="C58" s="149" t="s">
        <v>322</v>
      </c>
      <c r="D58" s="149" t="s">
        <v>323</v>
      </c>
      <c r="E58" s="149" t="s">
        <v>478</v>
      </c>
      <c r="F58" s="149" t="s">
        <v>325</v>
      </c>
      <c r="G58" s="148" t="s">
        <v>479</v>
      </c>
      <c r="H58" s="148" t="s">
        <v>480</v>
      </c>
      <c r="I58" s="149" t="s">
        <v>328</v>
      </c>
      <c r="J58" s="149" t="s">
        <v>481</v>
      </c>
    </row>
    <row r="59" ht="52.5" customHeight="1" outlineLevel="1" spans="1:10">
      <c r="A59" s="149" t="s">
        <v>302</v>
      </c>
      <c r="B59" s="149" t="s">
        <v>477</v>
      </c>
      <c r="C59" s="149" t="s">
        <v>322</v>
      </c>
      <c r="D59" s="149" t="s">
        <v>323</v>
      </c>
      <c r="E59" s="149" t="s">
        <v>482</v>
      </c>
      <c r="F59" s="149" t="s">
        <v>325</v>
      </c>
      <c r="G59" s="148" t="s">
        <v>483</v>
      </c>
      <c r="H59" s="148" t="s">
        <v>480</v>
      </c>
      <c r="I59" s="149" t="s">
        <v>328</v>
      </c>
      <c r="J59" s="149" t="s">
        <v>484</v>
      </c>
    </row>
    <row r="60" ht="52.5" customHeight="1" outlineLevel="1" spans="1:10">
      <c r="A60" s="149" t="s">
        <v>302</v>
      </c>
      <c r="B60" s="149" t="s">
        <v>477</v>
      </c>
      <c r="C60" s="149" t="s">
        <v>330</v>
      </c>
      <c r="D60" s="149" t="s">
        <v>347</v>
      </c>
      <c r="E60" s="149" t="s">
        <v>485</v>
      </c>
      <c r="F60" s="149" t="s">
        <v>358</v>
      </c>
      <c r="G60" s="148" t="s">
        <v>486</v>
      </c>
      <c r="H60" s="148" t="s">
        <v>487</v>
      </c>
      <c r="I60" s="149" t="s">
        <v>341</v>
      </c>
      <c r="J60" s="149" t="s">
        <v>488</v>
      </c>
    </row>
    <row r="61" ht="52.5" customHeight="1" outlineLevel="1" spans="1:10">
      <c r="A61" s="149" t="s">
        <v>302</v>
      </c>
      <c r="B61" s="149" t="s">
        <v>477</v>
      </c>
      <c r="C61" s="149" t="s">
        <v>336</v>
      </c>
      <c r="D61" s="149" t="s">
        <v>337</v>
      </c>
      <c r="E61" s="149" t="s">
        <v>350</v>
      </c>
      <c r="F61" s="149" t="s">
        <v>358</v>
      </c>
      <c r="G61" s="148" t="s">
        <v>489</v>
      </c>
      <c r="H61" s="148" t="s">
        <v>340</v>
      </c>
      <c r="I61" s="149" t="s">
        <v>328</v>
      </c>
      <c r="J61" s="149" t="s">
        <v>490</v>
      </c>
    </row>
  </sheetData>
  <mergeCells count="30">
    <mergeCell ref="A2:J2"/>
    <mergeCell ref="A3:E3"/>
    <mergeCell ref="A7:A9"/>
    <mergeCell ref="A10:A12"/>
    <mergeCell ref="A13:A15"/>
    <mergeCell ref="A16:A18"/>
    <mergeCell ref="A19:A22"/>
    <mergeCell ref="A23:A27"/>
    <mergeCell ref="A28:A31"/>
    <mergeCell ref="A32:A36"/>
    <mergeCell ref="A37:A41"/>
    <mergeCell ref="A42:A46"/>
    <mergeCell ref="A47:A49"/>
    <mergeCell ref="A50:A53"/>
    <mergeCell ref="A54:A56"/>
    <mergeCell ref="A57:A61"/>
    <mergeCell ref="B7:B9"/>
    <mergeCell ref="B10:B12"/>
    <mergeCell ref="B13:B15"/>
    <mergeCell ref="B16:B18"/>
    <mergeCell ref="B19:B22"/>
    <mergeCell ref="B23:B27"/>
    <mergeCell ref="B28:B31"/>
    <mergeCell ref="B32:B36"/>
    <mergeCell ref="B37:B41"/>
    <mergeCell ref="B42:B46"/>
    <mergeCell ref="B47:B49"/>
    <mergeCell ref="B50:B53"/>
    <mergeCell ref="B54:B56"/>
    <mergeCell ref="B57:B61"/>
  </mergeCells>
  <pageMargins left="0.751388888888889" right="0.751388888888889" top="1" bottom="1" header="0.5" footer="0.5"/>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2025-03-31T01:36:00Z</dcterms:created>
  <dcterms:modified xsi:type="dcterms:W3CDTF">2026-01-07T01:38:31Z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FE73EB26D29C48ACB482DE0F38AFD867</vt:lpwstr>
  </property>
</Properties>
</file>