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<sst xmlns="http://schemas.openxmlformats.org/spreadsheetml/2006/main" count="884" uniqueCount="347">
  <si>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</si>
  <si>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</si>
  <si>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</si>
  <si>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</si>
  <si>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</si>
  <si>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</si>
  <si>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</si>
  <si>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</si>
  <si>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</si>
  <si>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</si>
  <si>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</si>
  <si>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</si>
  <si>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</si>
  <si>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</si>
  <si>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</si>
  <si>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</si>
  <si>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</si>
  <si>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</si>
  <si>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</si>
  <si>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</si>
  <si>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</si>
  <si>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</si>
  <si>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</si>
  <si>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</si>
  <si>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</si>
  <si>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</si>
  <si>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</si>
  <si>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</si>
  <si>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</si>
  <si>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</si>
  <si>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</si>
  <si>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</si>
  <si>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</si>
  <si>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</si>
  <si>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</si>
  <si>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</si>
  <si>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</si>
  <si>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</si>
  <si>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</si>
  <si>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</si>
  <si>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</si>
  <si>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</si>
  <si>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</si>
  <si>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</si>
  <si>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</si>
  <si>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</si>
  <si>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盈江县供销合作社联合社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</si>
  <si>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</si>
  <si>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</si>
  <si>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</si>
  <si>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</si>
  <si>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</si>
  <si>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</si>
  <si>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</si>
  <si>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</si>
  <si>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</si>
  <si>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</si>
  <si>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</si>
  <si>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</si>
  <si>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</si>
  <si>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</si>
  <si>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</si>
  <si>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</si>
  <si>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</si>
  <si>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</si>
  <si>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</si>
  <si>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</si>
  <si>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</si>
  <si>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</si>
  <si>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</si>
  <si>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</si>
  <si>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</si>
  <si>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</si>
  <si>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</si>
  <si>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</si>
  <si>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</si>
  <si>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</si>
  <si>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</si>
  <si>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</si>
  <si>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</si>
  <si>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</si>
  <si>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</si>
  <si>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</si>
  <si>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</si>
  <si>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</si>
  <si>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</si>
  <si>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</si>
  <si>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</si>
  <si>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</si>
  <si>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</si>
  <si>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</si>
  <si>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</si>
  <si>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</si>
  <si>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</si>
  <si>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</si>
  <si>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</si>
  <si>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</si>
  <si>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</si>
  <si>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</si>
  <si>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</si>
  <si>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</si>
  <si>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</si>
  <si>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</si>
  <si>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</si>
  <si>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</si>
  <si>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</si>
  <si>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</si>
  <si>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</si>
  <si>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</si>
  <si>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</si>
  <si>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</si>
  <si>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</si>
  <si>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</si>
  <si>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</si>
  <si>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</si>
  <si>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</si>
  <si>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</si>
  <si>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</si>
  <si>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</si>
  <si>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</si>
  <si>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</si>
  <si>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</si>
  <si>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</si>
  <si>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</si>
  <si>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</si>
  <si>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</si>
  <si>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</si>
  <si>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</si>
  <si>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</si>
  <si>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</si>
  <si>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</si>
  <si>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</si>
  <si>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</si>
  <si>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</si>
  <si>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</si>
  <si>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</si>
  <si>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</si>
  <si>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</si>
  <si>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</si>
  <si>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</si>
  <si>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</si>
  <si>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</si>
  <si>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</si>
  <si>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</si>
  <si>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</si>
  <si>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</si>
  <si>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</si>
  <si>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</si>
  <si>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</si>
  <si>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</si>
  <si>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</si>
  <si>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</si>
  <si>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</si>
  <si>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</si>
  <si>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</si>
  <si>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</si>
  <si>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</si>
  <si>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</si>
  <si>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</si>
  <si>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</si>
  <si>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</si>
  <si>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533123210000000001933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</si>
  <si>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</si>
  <si>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</si>
  <si>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</si>
  <si>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</si>
  <si>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</si>
  <si>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</si>
  <si>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</si>
  <si>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533123231100001427894</t>
  </si>
  <si>
    <t>行政绩效奖励</t>
  </si>
  <si>
    <t>533123210000000001934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</si>
  <si>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</si>
  <si>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</si>
  <si>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</si>
  <si>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</si>
  <si>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</si>
  <si>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</si>
  <si>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</si>
  <si>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</si>
  <si>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</si>
  <si>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533123210000000001935</t>
  </si>
  <si>
    <t>30113</t>
  </si>
  <si>
    <t>533123210000000001939</t>
  </si>
  <si>
    <t>一般公用经费</t>
  </si>
  <si>
    <t>30201</t>
  </si>
  <si>
    <t>办公费</t>
  </si>
  <si>
    <t>30206</t>
  </si>
  <si>
    <t>电费</t>
  </si>
  <si>
    <t>30205</t>
  </si>
  <si>
    <t>水费</t>
  </si>
  <si>
    <t>30211</t>
  </si>
  <si>
    <t>差旅费</t>
  </si>
  <si>
    <t>30239</t>
  </si>
  <si>
    <t>其他交通费用</t>
  </si>
  <si>
    <t>533123261100005015063</t>
  </si>
  <si>
    <t>公用经费安排的其他工资福利支出</t>
  </si>
  <si>
    <t>30114</t>
  </si>
  <si>
    <t>医疗费</t>
  </si>
  <si>
    <t>533123231100001123598</t>
  </si>
  <si>
    <t>公用经费安排的生活补助</t>
  </si>
  <si>
    <t>30305</t>
  </si>
  <si>
    <t>生活补助</t>
  </si>
  <si>
    <t>30207</t>
  </si>
  <si>
    <t>邮电费</t>
  </si>
  <si>
    <t>533123251100003773574</t>
  </si>
  <si>
    <t>公用经费安排的工会经费</t>
  </si>
  <si>
    <t>30228</t>
  </si>
  <si>
    <t>工会经费</t>
  </si>
  <si>
    <t>533123221100000350625</t>
  </si>
  <si>
    <t>公用经费安排的公务接待费</t>
  </si>
  <si>
    <t>30217</t>
  </si>
  <si>
    <t>533123210000000001938</t>
  </si>
  <si>
    <t>退休公用经费</t>
  </si>
  <si>
    <t>30299</t>
  </si>
  <si>
    <t>其他商品和服务支出</t>
  </si>
  <si>
    <t>533123221100000359602</t>
  </si>
  <si>
    <t>533123210000000001936</t>
  </si>
  <si>
    <t>公务交通补贴</t>
  </si>
  <si>
    <t>533123231100001123610</t>
  </si>
  <si>
    <t>离退休干部党组织书记工作补贴</t>
  </si>
  <si>
    <t>533123231100001535078</t>
  </si>
  <si>
    <t>离退休干部党组织副书记、委员工作补贴</t>
  </si>
  <si>
    <t>533123261100005015062</t>
  </si>
  <si>
    <t>财政补差退休人员</t>
  </si>
  <si>
    <t>533123261100005015772</t>
  </si>
  <si>
    <t>财政补差退休人员公用经费</t>
  </si>
  <si>
    <t>533123261100005023422</t>
  </si>
  <si>
    <t>财政补差退休人员大病补充医疗保险经费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</si>
  <si>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</si>
  <si>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</si>
  <si>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</si>
  <si>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</si>
  <si>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</si>
  <si>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</si>
  <si>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</si>
  <si>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</si>
  <si>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事业发展类</t>
  </si>
  <si>
    <t>533123221100000351147</t>
  </si>
  <si>
    <t>离退休干部党组织工作经费</t>
  </si>
  <si>
    <t>533123231100001094249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</si>
  <si>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</si>
  <si>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</si>
  <si>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</si>
  <si>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</si>
  <si>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</si>
  <si>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</si>
  <si>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</si>
  <si>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</si>
  <si>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</si>
  <si>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</si>
  <si>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</si>
  <si>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每月组织党员会议学习，开展党员干部培训，购买党员学习书籍，拓展党员干部工作视野，丰富工作方法。</t>
  </si>
  <si>
    <t>产出指标</t>
  </si>
  <si>
    <t>数量指标</t>
  </si>
  <si>
    <t>退休干部年度举办党员培训次数</t>
  </si>
  <si>
    <t>&gt;=</t>
  </si>
  <si>
    <t>次</t>
  </si>
  <si>
    <t>定量指标</t>
  </si>
  <si>
    <t>按要求完成目标任务</t>
  </si>
  <si>
    <t>为退休干部购买学习书籍</t>
  </si>
  <si>
    <t>25</t>
  </si>
  <si>
    <t>本</t>
  </si>
  <si>
    <t>效益指标</t>
  </si>
  <si>
    <t>社会效益</t>
  </si>
  <si>
    <t>退休党员党性和服务意识</t>
  </si>
  <si>
    <t>=</t>
  </si>
  <si>
    <t>提升</t>
  </si>
  <si>
    <t>定性指标</t>
  </si>
  <si>
    <t>取得预期效果</t>
  </si>
  <si>
    <t>满意度指标</t>
  </si>
  <si>
    <t>服务对象满意度</t>
  </si>
  <si>
    <t>被慰问退休干部满意度</t>
  </si>
  <si>
    <t>90</t>
  </si>
  <si>
    <t>%</t>
  </si>
  <si>
    <t>年度举办党员培训次数</t>
  </si>
  <si>
    <t>购买学习书籍</t>
  </si>
  <si>
    <t>份</t>
  </si>
  <si>
    <t>党建与业务工作融合的次数</t>
  </si>
  <si>
    <t>1.00</t>
  </si>
  <si>
    <t>取得了预期效果</t>
  </si>
  <si>
    <t>被慰问对象满意度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</si>
  <si>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</si>
  <si>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</si>
  <si>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</si>
  <si>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</si>
  <si>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</si>
  <si>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备注：盈江县供销合作社联合社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</si>
  <si>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</si>
  <si>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</si>
  <si>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</si>
  <si>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</si>
  <si>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</si>
  <si>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</si>
  <si>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</si>
  <si>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</si>
  <si>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</si>
  <si>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</si>
  <si>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</si>
  <si>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</si>
  <si>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</si>
  <si>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包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</si>
  <si>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</si>
  <si>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</si>
  <si>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</si>
  <si>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备注：盈江县供销合作社联合社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</si>
  <si>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</si>
  <si>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</si>
  <si>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</si>
  <si>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</si>
  <si>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</si>
  <si>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</si>
  <si>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</si>
  <si>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</si>
  <si>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</si>
  <si>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</si>
  <si>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</si>
  <si>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</si>
  <si>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</si>
  <si>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</si>
  <si>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</si>
  <si>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</si>
  <si>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</si>
  <si>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</si>
  <si>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</si>
  <si>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</si>
  <si>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</si>
  <si>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备注：盈江县供销合作社联合社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</si>
  <si>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</si>
  <si>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</si>
  <si>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</si>
  <si>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</si>
  <si>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</si>
  <si>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</si>
  <si>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</si>
  <si>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</si>
  <si>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</si>
  <si>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备注：盈江县供销合作社联合社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</si>
  <si>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</si>
  <si>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</si>
  <si>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备注：盈江县供销合作社联合社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</si>
  <si>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</si>
  <si>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</si>
  <si>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112 社会保障缴费</t>
  </si>
  <si>
    <t>本级</t>
  </si>
  <si>
    <t>216 其他公用支出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</si>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</sst>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abSelected="1" topLeftCell="A14" workbookViewId="0">
      <selection activeCell="F29" sqref="F29:F3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"单位名称："&amp;"盈江县供销合作社联合社"</f>
        <v>单位名称：盈江县供销合作社联合社</v>
      </c>
      <c r="B3" s="172"/>
      <c r="C3" s="175"/>
      <c r="D3" s="173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2569963.7</v>
      </c>
      <c r="C6" s="130" t="str">
        <f>"一"&amp;"、"&amp;"一般公共服务支出"</f>
        <v>一、一般公共服务支出</v>
      </c>
      <c r="D6" s="132">
        <v>8400</v>
      </c>
    </row>
    <row r="7" ht="18.75" customHeight="1" spans="1:4">
      <c r="A7" s="130" t="s">
        <v>8</v>
      </c>
      <c r="B7" s="132"/>
      <c r="C7" s="130" t="str">
        <f>"二"&amp;"、"&amp;"社会保障和就业支出"</f>
        <v>二、社会保障和就业支出</v>
      </c>
      <c r="D7" s="132">
        <v>714932.74</v>
      </c>
    </row>
    <row r="8" ht="18.75" customHeight="1" spans="1:4">
      <c r="A8" s="130" t="s">
        <v>9</v>
      </c>
      <c r="B8" s="132"/>
      <c r="C8" s="130" t="str">
        <f>"三"&amp;"、"&amp;"卫生健康支出"</f>
        <v>三、卫生健康支出</v>
      </c>
      <c r="D8" s="132">
        <v>94958.2</v>
      </c>
    </row>
    <row r="9" ht="18.75" customHeight="1" spans="1:4">
      <c r="A9" s="130" t="s">
        <v>10</v>
      </c>
      <c r="B9" s="132"/>
      <c r="C9" s="130" t="str">
        <f>"四"&amp;"、"&amp;"商业服务业等支出"</f>
        <v>四、商业服务业等支出</v>
      </c>
      <c r="D9" s="132">
        <v>1619539.76</v>
      </c>
    </row>
    <row r="10" ht="18.75" customHeight="1" spans="1:4">
      <c r="A10" s="130" t="s">
        <v>11</v>
      </c>
      <c r="B10" s="132"/>
      <c r="C10" s="130" t="str">
        <f>"五"&amp;"、"&amp;"住房保障支出"</f>
        <v>五、住房保障支出</v>
      </c>
      <c r="D10" s="132">
        <v>132133</v>
      </c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/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2569963.7</v>
      </c>
      <c r="C32" s="130" t="s">
        <v>18</v>
      </c>
      <c r="D32" s="132">
        <v>2569963.7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2569963.7</v>
      </c>
      <c r="C36" s="130" t="s">
        <v>25</v>
      </c>
      <c r="D36" s="132">
        <v>2569963.7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F22" sqref="F2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282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283</v>
      </c>
      <c r="C2" s="114"/>
      <c r="D2" s="115"/>
      <c r="E2" s="115"/>
      <c r="F2" s="115"/>
    </row>
    <row r="3" ht="13.5" customHeight="1" spans="1:6">
      <c r="A3" s="116" t="str">
        <f>"单位名称："&amp;"盈江县供销合作社联合社"</f>
        <v>单位名称：盈江县供销合作社联合社</v>
      </c>
      <c r="B3" s="116" t="s">
        <v>284</v>
      </c>
      <c r="C3" s="117"/>
      <c r="D3" s="89"/>
      <c r="E3" s="89"/>
      <c r="F3" s="110" t="s">
        <v>1</v>
      </c>
    </row>
    <row r="4" ht="19.5" customHeight="1" spans="1:6">
      <c r="A4" s="59" t="s">
        <v>138</v>
      </c>
      <c r="B4" s="118" t="s">
        <v>48</v>
      </c>
      <c r="C4" s="59" t="s">
        <v>49</v>
      </c>
      <c r="D4" s="35" t="s">
        <v>285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286</v>
      </c>
      <c r="B9" s="20" t="s">
        <v>286</v>
      </c>
      <c r="C9" s="20" t="s">
        <v>286</v>
      </c>
      <c r="D9" s="78"/>
      <c r="E9" s="120"/>
      <c r="F9" s="120"/>
    </row>
    <row r="10" customFormat="1" customHeight="1" spans="1:1">
      <c r="A10" s="39" t="s">
        <v>287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showZeros="0" workbookViewId="0">
      <selection activeCell="P19" sqref="P1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288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"单位名称："&amp;"盈江县供销合作社联合社"</f>
        <v>单位名称：盈江县供销合作社联合社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289</v>
      </c>
      <c r="B4" s="90" t="s">
        <v>290</v>
      </c>
      <c r="C4" s="90" t="s">
        <v>291</v>
      </c>
      <c r="D4" s="90" t="s">
        <v>292</v>
      </c>
      <c r="E4" s="90" t="s">
        <v>293</v>
      </c>
      <c r="F4" s="90" t="s">
        <v>294</v>
      </c>
      <c r="G4" s="48" t="s">
        <v>145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295</v>
      </c>
      <c r="J5" s="91" t="s">
        <v>296</v>
      </c>
      <c r="K5" s="105" t="s">
        <v>297</v>
      </c>
      <c r="L5" s="106" t="s">
        <v>298</v>
      </c>
      <c r="M5" s="106"/>
      <c r="N5" s="106"/>
      <c r="O5" s="107"/>
      <c r="P5" s="108"/>
      <c r="Q5" s="92"/>
    </row>
    <row r="6" ht="6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299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2916</v>
      </c>
      <c r="G8" s="23">
        <v>2916</v>
      </c>
      <c r="H8" s="23">
        <v>2916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>"     "&amp;"一般公用经费"</f>
        <v>     一般公用经费</v>
      </c>
      <c r="B9" s="96" t="s">
        <v>184</v>
      </c>
      <c r="C9" s="96" t="s">
        <v>300</v>
      </c>
      <c r="D9" s="97" t="s">
        <v>301</v>
      </c>
      <c r="E9" s="98">
        <v>108</v>
      </c>
      <c r="F9" s="23">
        <v>2916</v>
      </c>
      <c r="G9" s="23">
        <v>2916</v>
      </c>
      <c r="H9" s="23">
        <v>2916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9" t="s">
        <v>286</v>
      </c>
      <c r="B10" s="100"/>
      <c r="C10" s="100"/>
      <c r="D10" s="100"/>
      <c r="E10" s="98"/>
      <c r="F10" s="23">
        <v>2916</v>
      </c>
      <c r="G10" s="23">
        <v>2916</v>
      </c>
      <c r="H10" s="23">
        <v>2916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L22" sqref="L2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302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"单位名称："&amp;"盈江县供销合作社联合社"</f>
        <v>单位名称：盈江县供销合作社联合社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289</v>
      </c>
      <c r="B4" s="11" t="s">
        <v>303</v>
      </c>
      <c r="C4" s="11" t="s">
        <v>304</v>
      </c>
      <c r="D4" s="12" t="s">
        <v>145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295</v>
      </c>
      <c r="G5" s="11" t="s">
        <v>296</v>
      </c>
      <c r="H5" s="11" t="s">
        <v>297</v>
      </c>
      <c r="I5" s="12" t="s">
        <v>298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Format="1" customHeight="1" spans="1:1">
      <c r="A11" s="39" t="s">
        <v>305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306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"单位名称："&amp;"盈江县供销合作社联合社"</f>
        <v>单位名称：盈江县供销合作社联合社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307</v>
      </c>
      <c r="B5" s="12" t="s">
        <v>145</v>
      </c>
      <c r="C5" s="13"/>
      <c r="D5" s="71"/>
      <c r="E5" s="59" t="s">
        <v>308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309</v>
      </c>
      <c r="E6" s="33" t="s">
        <v>310</v>
      </c>
      <c r="F6" s="33" t="s">
        <v>311</v>
      </c>
      <c r="G6" s="33" t="s">
        <v>312</v>
      </c>
      <c r="H6" s="33" t="s">
        <v>313</v>
      </c>
      <c r="I6" s="33" t="s">
        <v>314</v>
      </c>
      <c r="J6" s="33" t="s">
        <v>315</v>
      </c>
      <c r="K6" s="33" t="s">
        <v>316</v>
      </c>
      <c r="L6" s="33" t="s">
        <v>317</v>
      </c>
      <c r="M6" s="33" t="s">
        <v>318</v>
      </c>
      <c r="N6" s="33" t="s">
        <v>319</v>
      </c>
      <c r="O6" s="33" t="s">
        <v>320</v>
      </c>
      <c r="P6" s="33" t="s">
        <v>321</v>
      </c>
      <c r="Q6" s="33" t="s">
        <v>322</v>
      </c>
      <c r="R6" s="33" t="s">
        <v>323</v>
      </c>
      <c r="S6" s="33" t="s">
        <v>324</v>
      </c>
      <c r="T6" s="34" t="s">
        <v>325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326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Format="1" customHeight="1" spans="1:1">
      <c r="A11" s="39" t="s">
        <v>327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J15" sqref="J15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328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"单位名称："&amp;"盈江县供销合作社联合社"</f>
        <v>单位名称：盈江县供销合作社联合社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242</v>
      </c>
      <c r="B4" s="34" t="s">
        <v>243</v>
      </c>
      <c r="C4" s="34" t="s">
        <v>244</v>
      </c>
      <c r="D4" s="34" t="s">
        <v>245</v>
      </c>
      <c r="E4" s="34" t="s">
        <v>246</v>
      </c>
      <c r="F4" s="59" t="s">
        <v>247</v>
      </c>
      <c r="G4" s="34" t="s">
        <v>248</v>
      </c>
      <c r="H4" s="59" t="s">
        <v>249</v>
      </c>
      <c r="I4" s="59" t="s">
        <v>250</v>
      </c>
      <c r="J4" s="34" t="s">
        <v>251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326</v>
      </c>
      <c r="C7" s="22" t="s">
        <v>326</v>
      </c>
      <c r="D7" s="22" t="s">
        <v>326</v>
      </c>
      <c r="E7" s="36" t="s">
        <v>326</v>
      </c>
      <c r="F7" s="22" t="s">
        <v>326</v>
      </c>
      <c r="G7" s="36" t="s">
        <v>326</v>
      </c>
      <c r="H7" s="22" t="s">
        <v>326</v>
      </c>
      <c r="I7" s="22" t="s">
        <v>326</v>
      </c>
      <c r="J7" s="36" t="s">
        <v>326</v>
      </c>
    </row>
    <row r="8" customFormat="1" ht="14.25" customHeight="1" spans="1:1">
      <c r="A8" s="39" t="s">
        <v>327</v>
      </c>
    </row>
  </sheetData>
  <mergeCells count="2">
    <mergeCell ref="A2:J2"/>
    <mergeCell ref="A3:H3"/>
  </mergeCells>
  <pageMargins left="0.75" right="0.75" top="1" bottom="1" header="0.5" footer="0.5"/>
  <pageSetup paperSize="9" scale="9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G23" sqref="G2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329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"单位名称："&amp;"盈江县供销合作社联合社"</f>
        <v>单位名称：盈江县供销合作社联合社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138</v>
      </c>
      <c r="B4" s="11" t="s">
        <v>330</v>
      </c>
      <c r="C4" s="11" t="s">
        <v>331</v>
      </c>
      <c r="D4" s="11" t="s">
        <v>332</v>
      </c>
      <c r="E4" s="11" t="s">
        <v>333</v>
      </c>
      <c r="F4" s="47" t="s">
        <v>334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293</v>
      </c>
      <c r="G5" s="34" t="s">
        <v>335</v>
      </c>
      <c r="H5" s="34" t="s">
        <v>336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Format="1" ht="14.25" customHeight="1" spans="1:1">
      <c r="A9" s="39" t="s">
        <v>337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J21" sqref="J2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"单位名称："&amp;"盈江县供销合作社联合社"</f>
        <v>单位名称：盈江县供销合作社联合社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230</v>
      </c>
      <c r="B4" s="33" t="s">
        <v>140</v>
      </c>
      <c r="C4" s="33" t="s">
        <v>231</v>
      </c>
      <c r="D4" s="34" t="s">
        <v>141</v>
      </c>
      <c r="E4" s="34" t="s">
        <v>142</v>
      </c>
      <c r="F4" s="34" t="s">
        <v>232</v>
      </c>
      <c r="G4" s="34" t="s">
        <v>233</v>
      </c>
      <c r="H4" s="35" t="s">
        <v>30</v>
      </c>
      <c r="I4" s="35" t="s">
        <v>339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286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340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showZeros="0" topLeftCell="A6" workbookViewId="0">
      <selection activeCell="F20" sqref="F20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"单位名称："&amp;"盈江县供销合作社联合社"</f>
        <v>单位名称：盈江县供销合作社联合社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231</v>
      </c>
      <c r="B4" s="10" t="s">
        <v>230</v>
      </c>
      <c r="C4" s="10" t="s">
        <v>140</v>
      </c>
      <c r="D4" s="11" t="s">
        <v>342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10200</v>
      </c>
      <c r="F8" s="23"/>
      <c r="G8" s="23"/>
    </row>
    <row r="9" ht="52.5" customHeight="1" spans="1:7">
      <c r="A9" s="24"/>
      <c r="B9" s="22" t="s">
        <v>343</v>
      </c>
      <c r="C9" s="22" t="s">
        <v>228</v>
      </c>
      <c r="D9" s="22" t="s">
        <v>344</v>
      </c>
      <c r="E9" s="23">
        <v>1200</v>
      </c>
      <c r="F9" s="23"/>
      <c r="G9" s="23"/>
    </row>
    <row r="10" ht="52.5" customHeight="1" spans="1:7">
      <c r="A10" s="25"/>
      <c r="B10" s="22" t="s">
        <v>345</v>
      </c>
      <c r="C10" s="22" t="s">
        <v>226</v>
      </c>
      <c r="D10" s="22" t="s">
        <v>344</v>
      </c>
      <c r="E10" s="23">
        <v>4000</v>
      </c>
      <c r="F10" s="23"/>
      <c r="G10" s="23"/>
    </row>
    <row r="11" ht="52.5" customHeight="1" spans="1:7">
      <c r="A11" s="25"/>
      <c r="B11" s="22" t="s">
        <v>346</v>
      </c>
      <c r="C11" s="22" t="s">
        <v>236</v>
      </c>
      <c r="D11" s="22" t="s">
        <v>344</v>
      </c>
      <c r="E11" s="23">
        <v>2000</v>
      </c>
      <c r="F11" s="23"/>
      <c r="G11" s="23"/>
    </row>
    <row r="12" ht="52.5" customHeight="1" spans="1:7">
      <c r="A12" s="25"/>
      <c r="B12" s="22" t="s">
        <v>346</v>
      </c>
      <c r="C12" s="22" t="s">
        <v>239</v>
      </c>
      <c r="D12" s="22" t="s">
        <v>344</v>
      </c>
      <c r="E12" s="23">
        <v>3000</v>
      </c>
      <c r="F12" s="23"/>
      <c r="G12" s="23"/>
    </row>
    <row r="13" ht="30" customHeight="1" spans="1:7">
      <c r="A13" s="26" t="s">
        <v>30</v>
      </c>
      <c r="B13" s="27" t="s">
        <v>326</v>
      </c>
      <c r="C13" s="27"/>
      <c r="D13" s="28"/>
      <c r="E13" s="23">
        <v>10200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F29" sqref="F29:F30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"单位名称："&amp;"盈江县供销合作社联合社"</f>
        <v>单位名称：盈江县供销合作社联合社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8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2569963.7</v>
      </c>
      <c r="D8" s="23">
        <v>2569963.7</v>
      </c>
      <c r="E8" s="23">
        <v>2569963.7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2569963.7</v>
      </c>
      <c r="D9" s="159">
        <v>2569963.7</v>
      </c>
      <c r="E9" s="159">
        <v>2569963.7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topLeftCell="A20" workbookViewId="0">
      <selection activeCell="R8" sqref="R8"/>
    </sheetView>
  </sheetViews>
  <sheetFormatPr defaultColWidth="8.84761904761905" defaultRowHeight="15" customHeight="1"/>
  <cols>
    <col min="1" max="1" width="9.62857142857143" customWidth="1"/>
    <col min="2" max="2" width="14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"单位名称："&amp;"盈江县供销合作社联合社"</f>
        <v>单位名称：盈江县供销合作社联合社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6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8400</v>
      </c>
      <c r="D7" s="132">
        <v>8400</v>
      </c>
      <c r="E7" s="132">
        <v>8400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ht="52.5" customHeight="1" spans="1:15">
      <c r="A8" s="166" t="s">
        <v>76</v>
      </c>
      <c r="B8" s="166" t="s">
        <v>77</v>
      </c>
      <c r="C8" s="132">
        <v>8400</v>
      </c>
      <c r="D8" s="132">
        <v>8400</v>
      </c>
      <c r="E8" s="132">
        <v>8400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ht="52.5" customHeight="1" spans="1:15">
      <c r="A9" s="167" t="s">
        <v>78</v>
      </c>
      <c r="B9" s="167" t="s">
        <v>79</v>
      </c>
      <c r="C9" s="132">
        <v>8400</v>
      </c>
      <c r="D9" s="132">
        <v>8400</v>
      </c>
      <c r="E9" s="132">
        <v>8400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5" t="s">
        <v>80</v>
      </c>
      <c r="B10" s="165" t="s">
        <v>81</v>
      </c>
      <c r="C10" s="132">
        <v>714932.74</v>
      </c>
      <c r="D10" s="132">
        <v>714932.74</v>
      </c>
      <c r="E10" s="132">
        <v>714932.74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6" t="s">
        <v>82</v>
      </c>
      <c r="B11" s="166" t="s">
        <v>83</v>
      </c>
      <c r="C11" s="132">
        <v>712815.06</v>
      </c>
      <c r="D11" s="132">
        <v>712815.06</v>
      </c>
      <c r="E11" s="132">
        <v>712815.06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7" t="s">
        <v>84</v>
      </c>
      <c r="B12" s="167" t="s">
        <v>85</v>
      </c>
      <c r="C12" s="132">
        <v>383731.16</v>
      </c>
      <c r="D12" s="132">
        <v>383731.16</v>
      </c>
      <c r="E12" s="132">
        <v>383731.16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7" t="s">
        <v>86</v>
      </c>
      <c r="B13" s="167" t="s">
        <v>87</v>
      </c>
      <c r="C13" s="132">
        <v>207395.52</v>
      </c>
      <c r="D13" s="132">
        <v>207395.52</v>
      </c>
      <c r="E13" s="132">
        <v>207395.52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7" t="s">
        <v>88</v>
      </c>
      <c r="B14" s="167" t="s">
        <v>89</v>
      </c>
      <c r="C14" s="132">
        <v>121688.38</v>
      </c>
      <c r="D14" s="132">
        <v>121688.38</v>
      </c>
      <c r="E14" s="132">
        <v>121688.38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6" t="s">
        <v>90</v>
      </c>
      <c r="B15" s="166" t="s">
        <v>91</v>
      </c>
      <c r="C15" s="132">
        <v>2117.68</v>
      </c>
      <c r="D15" s="132">
        <v>2117.68</v>
      </c>
      <c r="E15" s="132">
        <v>2117.68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7" t="s">
        <v>92</v>
      </c>
      <c r="B16" s="167" t="s">
        <v>91</v>
      </c>
      <c r="C16" s="132">
        <v>2117.68</v>
      </c>
      <c r="D16" s="132">
        <v>2117.68</v>
      </c>
      <c r="E16" s="132">
        <v>2117.68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5" t="s">
        <v>93</v>
      </c>
      <c r="B17" s="165" t="s">
        <v>94</v>
      </c>
      <c r="C17" s="132">
        <v>94958.2</v>
      </c>
      <c r="D17" s="132">
        <v>94958.2</v>
      </c>
      <c r="E17" s="132">
        <v>94958.2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6" t="s">
        <v>95</v>
      </c>
      <c r="B18" s="166" t="s">
        <v>96</v>
      </c>
      <c r="C18" s="132">
        <v>94958.2</v>
      </c>
      <c r="D18" s="132">
        <v>94958.2</v>
      </c>
      <c r="E18" s="132">
        <v>94958.2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7" t="s">
        <v>97</v>
      </c>
      <c r="B19" s="167" t="s">
        <v>98</v>
      </c>
      <c r="C19" s="132">
        <v>80365.76</v>
      </c>
      <c r="D19" s="132">
        <v>80365.76</v>
      </c>
      <c r="E19" s="132">
        <v>80365.76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7" t="s">
        <v>99</v>
      </c>
      <c r="B20" s="167" t="s">
        <v>100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101</v>
      </c>
      <c r="B21" s="167" t="s">
        <v>102</v>
      </c>
      <c r="C21" s="132">
        <v>14592.44</v>
      </c>
      <c r="D21" s="132">
        <v>14592.44</v>
      </c>
      <c r="E21" s="132">
        <v>14592.44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5" t="s">
        <v>103</v>
      </c>
      <c r="B22" s="165" t="s">
        <v>104</v>
      </c>
      <c r="C22" s="132">
        <v>1619539.76</v>
      </c>
      <c r="D22" s="132">
        <v>1619539.76</v>
      </c>
      <c r="E22" s="132">
        <v>1614539.76</v>
      </c>
      <c r="F22" s="132">
        <v>5000</v>
      </c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6" t="s">
        <v>105</v>
      </c>
      <c r="B23" s="166" t="s">
        <v>106</v>
      </c>
      <c r="C23" s="132">
        <v>1619539.76</v>
      </c>
      <c r="D23" s="132">
        <v>1619539.76</v>
      </c>
      <c r="E23" s="132">
        <v>1614539.76</v>
      </c>
      <c r="F23" s="132">
        <v>5000</v>
      </c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7" t="s">
        <v>107</v>
      </c>
      <c r="B24" s="167" t="s">
        <v>79</v>
      </c>
      <c r="C24" s="132">
        <v>1619539.76</v>
      </c>
      <c r="D24" s="132">
        <v>1619539.76</v>
      </c>
      <c r="E24" s="132">
        <v>1614539.76</v>
      </c>
      <c r="F24" s="132">
        <v>5000</v>
      </c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5" t="s">
        <v>108</v>
      </c>
      <c r="B25" s="165" t="s">
        <v>109</v>
      </c>
      <c r="C25" s="132">
        <v>132133</v>
      </c>
      <c r="D25" s="132">
        <v>132133</v>
      </c>
      <c r="E25" s="132">
        <v>132133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6" t="s">
        <v>110</v>
      </c>
      <c r="B26" s="166" t="s">
        <v>111</v>
      </c>
      <c r="C26" s="132">
        <v>132133</v>
      </c>
      <c r="D26" s="132">
        <v>132133</v>
      </c>
      <c r="E26" s="132">
        <v>132133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67" t="s">
        <v>112</v>
      </c>
      <c r="B27" s="167" t="s">
        <v>113</v>
      </c>
      <c r="C27" s="132">
        <v>132133</v>
      </c>
      <c r="D27" s="132">
        <v>132133</v>
      </c>
      <c r="E27" s="132">
        <v>132133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30" customHeight="1" spans="1:15">
      <c r="A28" s="164" t="s">
        <v>30</v>
      </c>
      <c r="B28" s="164"/>
      <c r="C28" s="132">
        <v>2569963.7</v>
      </c>
      <c r="D28" s="132">
        <v>2569963.7</v>
      </c>
      <c r="E28" s="132">
        <v>2564963.7</v>
      </c>
      <c r="F28" s="132">
        <v>5000</v>
      </c>
      <c r="G28" s="132"/>
      <c r="H28" s="132"/>
      <c r="I28" s="132"/>
      <c r="J28" s="132"/>
      <c r="K28" s="132"/>
      <c r="L28" s="132"/>
      <c r="M28" s="132"/>
      <c r="N28" s="132"/>
      <c r="O28" s="132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13" workbookViewId="0">
      <selection activeCell="F29" sqref="F29:F3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114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"单位名称："&amp;"盈江县供销合作社联合社"</f>
        <v>单位名称：盈江县供销合作社联合社</v>
      </c>
      <c r="B3" s="155"/>
      <c r="C3" s="155"/>
      <c r="D3" s="89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0" t="s">
        <v>117</v>
      </c>
      <c r="B5" s="11" t="s">
        <v>5</v>
      </c>
      <c r="C5" s="70" t="s">
        <v>118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119</v>
      </c>
      <c r="B7" s="23">
        <v>2569963.7</v>
      </c>
      <c r="C7" s="85" t="s">
        <v>120</v>
      </c>
      <c r="D7" s="23">
        <v>2569963.7</v>
      </c>
    </row>
    <row r="8" ht="19.5" customHeight="1" spans="1:4">
      <c r="A8" s="85" t="s">
        <v>121</v>
      </c>
      <c r="B8" s="23">
        <v>2569963.7</v>
      </c>
      <c r="C8" s="156" t="str">
        <f>"（"&amp;"一"&amp;"）"&amp;"一般公共服务支出"</f>
        <v>（一）一般公共服务支出</v>
      </c>
      <c r="D8" s="23">
        <v>8400</v>
      </c>
    </row>
    <row r="9" ht="19.5" customHeight="1" spans="1:4">
      <c r="A9" s="157" t="s">
        <v>122</v>
      </c>
      <c r="B9" s="23"/>
      <c r="C9" s="156" t="str">
        <f>"（"&amp;"二"&amp;"）"&amp;"社会保障和就业支出"</f>
        <v>（二）社会保障和就业支出</v>
      </c>
      <c r="D9" s="23">
        <v>714932.74</v>
      </c>
    </row>
    <row r="10" ht="19.5" customHeight="1" spans="1:4">
      <c r="A10" s="157" t="s">
        <v>123</v>
      </c>
      <c r="B10" s="23"/>
      <c r="C10" s="156" t="str">
        <f>"（"&amp;"三"&amp;"）"&amp;"卫生健康支出"</f>
        <v>（三）卫生健康支出</v>
      </c>
      <c r="D10" s="23">
        <v>94958.2</v>
      </c>
    </row>
    <row r="11" ht="19.5" customHeight="1" spans="1:4">
      <c r="A11" s="157" t="s">
        <v>124</v>
      </c>
      <c r="B11" s="23"/>
      <c r="C11" s="156" t="str">
        <f>"（"&amp;"四"&amp;"）"&amp;"商业服务业等支出"</f>
        <v>（四）商业服务业等支出</v>
      </c>
      <c r="D11" s="23">
        <v>1619539.76</v>
      </c>
    </row>
    <row r="12" ht="19.5" customHeight="1" spans="1:4">
      <c r="A12" s="157" t="s">
        <v>121</v>
      </c>
      <c r="B12" s="23"/>
      <c r="C12" s="156" t="str">
        <f>"（"&amp;"五"&amp;"）"&amp;"住房保障支出"</f>
        <v>（五）住房保障支出</v>
      </c>
      <c r="D12" s="23">
        <v>132133</v>
      </c>
    </row>
    <row r="13" ht="19.5" customHeight="1" spans="1:4">
      <c r="A13" s="157" t="s">
        <v>122</v>
      </c>
      <c r="B13" s="23"/>
      <c r="C13" s="156"/>
      <c r="D13" s="23"/>
    </row>
    <row r="14" ht="19.5" customHeight="1" spans="1:4">
      <c r="A14" s="157" t="s">
        <v>123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125</v>
      </c>
      <c r="D35" s="23"/>
    </row>
    <row r="36" ht="19.5" customHeight="1" spans="1:4">
      <c r="A36" s="160" t="s">
        <v>24</v>
      </c>
      <c r="B36" s="23">
        <v>2569963.7</v>
      </c>
      <c r="C36" s="160" t="s">
        <v>25</v>
      </c>
      <c r="D36" s="23">
        <v>2569963.7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showZeros="0" workbookViewId="0">
      <selection activeCell="K19" sqref="K19"/>
    </sheetView>
  </sheetViews>
  <sheetFormatPr defaultColWidth="10.2857142857143" defaultRowHeight="15" customHeight="1" outlineLevelCol="6"/>
  <cols>
    <col min="1" max="1" width="26.3428571428571" customWidth="1"/>
    <col min="2" max="2" width="23.8571428571429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126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"单位名称："&amp;"盈江县供销合作社联合社"</f>
        <v>单位名称：盈江县供销合作社联合社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127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128</v>
      </c>
      <c r="F5" s="149" t="s">
        <v>129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8400</v>
      </c>
      <c r="D7" s="151">
        <v>8400</v>
      </c>
      <c r="E7" s="151">
        <v>8400</v>
      </c>
      <c r="F7" s="151"/>
      <c r="G7" s="151"/>
    </row>
    <row r="8" ht="18.75" customHeight="1" outlineLevel="1" spans="1:7">
      <c r="A8" s="152" t="s">
        <v>76</v>
      </c>
      <c r="B8" s="152" t="s">
        <v>77</v>
      </c>
      <c r="C8" s="151">
        <v>8400</v>
      </c>
      <c r="D8" s="151">
        <v>8400</v>
      </c>
      <c r="E8" s="151">
        <v>8400</v>
      </c>
      <c r="F8" s="151"/>
      <c r="G8" s="151"/>
    </row>
    <row r="9" ht="18.75" customHeight="1" outlineLevel="2" spans="1:7">
      <c r="A9" s="153" t="s">
        <v>78</v>
      </c>
      <c r="B9" s="153" t="s">
        <v>79</v>
      </c>
      <c r="C9" s="151">
        <v>8400</v>
      </c>
      <c r="D9" s="151">
        <v>8400</v>
      </c>
      <c r="E9" s="151">
        <v>8400</v>
      </c>
      <c r="F9" s="151"/>
      <c r="G9" s="151"/>
    </row>
    <row r="10" ht="18.75" customHeight="1" spans="1:7">
      <c r="A10" s="150" t="s">
        <v>80</v>
      </c>
      <c r="B10" s="150" t="s">
        <v>81</v>
      </c>
      <c r="C10" s="151">
        <v>714932.74</v>
      </c>
      <c r="D10" s="151">
        <v>714932.74</v>
      </c>
      <c r="E10" s="151">
        <v>685932.74</v>
      </c>
      <c r="F10" s="151">
        <v>29000</v>
      </c>
      <c r="G10" s="151"/>
    </row>
    <row r="11" ht="18.75" customHeight="1" outlineLevel="1" spans="1:7">
      <c r="A11" s="152" t="s">
        <v>82</v>
      </c>
      <c r="B11" s="152" t="s">
        <v>83</v>
      </c>
      <c r="C11" s="151">
        <v>712815.06</v>
      </c>
      <c r="D11" s="151">
        <v>712815.06</v>
      </c>
      <c r="E11" s="151">
        <v>683815.06</v>
      </c>
      <c r="F11" s="151">
        <v>29000</v>
      </c>
      <c r="G11" s="151"/>
    </row>
    <row r="12" ht="18.75" customHeight="1" outlineLevel="2" spans="1:7">
      <c r="A12" s="153" t="s">
        <v>84</v>
      </c>
      <c r="B12" s="153" t="s">
        <v>85</v>
      </c>
      <c r="C12" s="151">
        <v>383731.16</v>
      </c>
      <c r="D12" s="151">
        <v>383731.16</v>
      </c>
      <c r="E12" s="151">
        <v>354731.16</v>
      </c>
      <c r="F12" s="151">
        <v>29000</v>
      </c>
      <c r="G12" s="151"/>
    </row>
    <row r="13" ht="33" customHeight="1" outlineLevel="2" spans="1:7">
      <c r="A13" s="153" t="s">
        <v>86</v>
      </c>
      <c r="B13" s="153" t="s">
        <v>87</v>
      </c>
      <c r="C13" s="151">
        <v>207395.52</v>
      </c>
      <c r="D13" s="151">
        <v>207395.52</v>
      </c>
      <c r="E13" s="151">
        <v>207395.52</v>
      </c>
      <c r="F13" s="151"/>
      <c r="G13" s="151"/>
    </row>
    <row r="14" ht="28" customHeight="1" outlineLevel="2" spans="1:7">
      <c r="A14" s="153" t="s">
        <v>88</v>
      </c>
      <c r="B14" s="153" t="s">
        <v>89</v>
      </c>
      <c r="C14" s="151">
        <v>121688.38</v>
      </c>
      <c r="D14" s="151">
        <v>121688.38</v>
      </c>
      <c r="E14" s="151">
        <v>121688.38</v>
      </c>
      <c r="F14" s="151"/>
      <c r="G14" s="151"/>
    </row>
    <row r="15" ht="18.75" customHeight="1" outlineLevel="1" spans="1:7">
      <c r="A15" s="152" t="s">
        <v>90</v>
      </c>
      <c r="B15" s="152" t="s">
        <v>91</v>
      </c>
      <c r="C15" s="151">
        <v>2117.68</v>
      </c>
      <c r="D15" s="151">
        <v>2117.68</v>
      </c>
      <c r="E15" s="151">
        <v>2117.68</v>
      </c>
      <c r="F15" s="151"/>
      <c r="G15" s="151"/>
    </row>
    <row r="16" ht="27" customHeight="1" outlineLevel="2" spans="1:7">
      <c r="A16" s="153" t="s">
        <v>92</v>
      </c>
      <c r="B16" s="153" t="s">
        <v>91</v>
      </c>
      <c r="C16" s="151">
        <v>2117.68</v>
      </c>
      <c r="D16" s="151">
        <v>2117.68</v>
      </c>
      <c r="E16" s="151">
        <v>2117.68</v>
      </c>
      <c r="F16" s="151"/>
      <c r="G16" s="151"/>
    </row>
    <row r="17" ht="18.75" customHeight="1" spans="1:7">
      <c r="A17" s="150" t="s">
        <v>93</v>
      </c>
      <c r="B17" s="150" t="s">
        <v>94</v>
      </c>
      <c r="C17" s="151">
        <v>94958.2</v>
      </c>
      <c r="D17" s="151">
        <v>94958.2</v>
      </c>
      <c r="E17" s="151">
        <v>94958.2</v>
      </c>
      <c r="F17" s="151"/>
      <c r="G17" s="151"/>
    </row>
    <row r="18" ht="18.75" customHeight="1" outlineLevel="1" spans="1:7">
      <c r="A18" s="152" t="s">
        <v>95</v>
      </c>
      <c r="B18" s="152" t="s">
        <v>96</v>
      </c>
      <c r="C18" s="151">
        <v>94958.2</v>
      </c>
      <c r="D18" s="151">
        <v>94958.2</v>
      </c>
      <c r="E18" s="151">
        <v>94958.2</v>
      </c>
      <c r="F18" s="151"/>
      <c r="G18" s="151"/>
    </row>
    <row r="19" ht="18.75" customHeight="1" outlineLevel="2" spans="1:7">
      <c r="A19" s="153" t="s">
        <v>97</v>
      </c>
      <c r="B19" s="153" t="s">
        <v>98</v>
      </c>
      <c r="C19" s="151">
        <v>80365.76</v>
      </c>
      <c r="D19" s="151">
        <v>80365.76</v>
      </c>
      <c r="E19" s="151">
        <v>80365.76</v>
      </c>
      <c r="F19" s="151"/>
      <c r="G19" s="151"/>
    </row>
    <row r="20" ht="27" customHeight="1" outlineLevel="2" spans="1:7">
      <c r="A20" s="153" t="s">
        <v>101</v>
      </c>
      <c r="B20" s="153" t="s">
        <v>102</v>
      </c>
      <c r="C20" s="151">
        <v>14592.44</v>
      </c>
      <c r="D20" s="151">
        <v>14592.44</v>
      </c>
      <c r="E20" s="151">
        <v>14592.44</v>
      </c>
      <c r="F20" s="151"/>
      <c r="G20" s="151"/>
    </row>
    <row r="21" ht="18.75" customHeight="1" spans="1:7">
      <c r="A21" s="150" t="s">
        <v>103</v>
      </c>
      <c r="B21" s="150" t="s">
        <v>104</v>
      </c>
      <c r="C21" s="151">
        <v>1619539.76</v>
      </c>
      <c r="D21" s="151">
        <v>1614539.76</v>
      </c>
      <c r="E21" s="151">
        <v>1448962</v>
      </c>
      <c r="F21" s="151">
        <v>165577.76</v>
      </c>
      <c r="G21" s="151">
        <v>5000</v>
      </c>
    </row>
    <row r="22" ht="18.75" customHeight="1" outlineLevel="1" spans="1:7">
      <c r="A22" s="152" t="s">
        <v>105</v>
      </c>
      <c r="B22" s="152" t="s">
        <v>106</v>
      </c>
      <c r="C22" s="151">
        <v>1619539.76</v>
      </c>
      <c r="D22" s="151">
        <v>1614539.76</v>
      </c>
      <c r="E22" s="151">
        <v>1448962</v>
      </c>
      <c r="F22" s="151">
        <v>165577.76</v>
      </c>
      <c r="G22" s="151">
        <v>5000</v>
      </c>
    </row>
    <row r="23" ht="18.75" customHeight="1" outlineLevel="2" spans="1:7">
      <c r="A23" s="153" t="s">
        <v>107</v>
      </c>
      <c r="B23" s="153" t="s">
        <v>79</v>
      </c>
      <c r="C23" s="151">
        <v>1619539.76</v>
      </c>
      <c r="D23" s="151">
        <v>1614539.76</v>
      </c>
      <c r="E23" s="151">
        <v>1448962</v>
      </c>
      <c r="F23" s="151">
        <v>165577.76</v>
      </c>
      <c r="G23" s="151">
        <v>5000</v>
      </c>
    </row>
    <row r="24" ht="18.75" customHeight="1" spans="1:7">
      <c r="A24" s="150" t="s">
        <v>108</v>
      </c>
      <c r="B24" s="150" t="s">
        <v>109</v>
      </c>
      <c r="C24" s="151">
        <v>132133</v>
      </c>
      <c r="D24" s="151">
        <v>132133</v>
      </c>
      <c r="E24" s="151">
        <v>132133</v>
      </c>
      <c r="F24" s="151"/>
      <c r="G24" s="151"/>
    </row>
    <row r="25" ht="18.75" customHeight="1" outlineLevel="1" spans="1:7">
      <c r="A25" s="152" t="s">
        <v>110</v>
      </c>
      <c r="B25" s="152" t="s">
        <v>111</v>
      </c>
      <c r="C25" s="151">
        <v>132133</v>
      </c>
      <c r="D25" s="151">
        <v>132133</v>
      </c>
      <c r="E25" s="151">
        <v>132133</v>
      </c>
      <c r="F25" s="151"/>
      <c r="G25" s="151"/>
    </row>
    <row r="26" ht="18.75" customHeight="1" outlineLevel="2" spans="1:7">
      <c r="A26" s="153" t="s">
        <v>112</v>
      </c>
      <c r="B26" s="153" t="s">
        <v>113</v>
      </c>
      <c r="C26" s="151">
        <v>132133</v>
      </c>
      <c r="D26" s="151">
        <v>132133</v>
      </c>
      <c r="E26" s="151">
        <v>132133</v>
      </c>
      <c r="F26" s="151"/>
      <c r="G26" s="151"/>
    </row>
    <row r="27" ht="18.75" customHeight="1" spans="1:7">
      <c r="A27" s="149" t="s">
        <v>30</v>
      </c>
      <c r="B27" s="149"/>
      <c r="C27" s="151">
        <v>2569963.7</v>
      </c>
      <c r="D27" s="151">
        <v>2564963.7</v>
      </c>
      <c r="E27" s="151">
        <v>2370385.94</v>
      </c>
      <c r="F27" s="151">
        <v>194577.76</v>
      </c>
      <c r="G27" s="151">
        <v>5000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E18" sqref="E1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130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"单位名称："&amp;"盈江县供销合作社联合社"</f>
        <v>单位名称：盈江县供销合作社联合社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131</v>
      </c>
      <c r="B4" s="70" t="s">
        <v>132</v>
      </c>
      <c r="C4" s="12" t="s">
        <v>133</v>
      </c>
      <c r="D4" s="13"/>
      <c r="E4" s="14"/>
      <c r="F4" s="70" t="s">
        <v>134</v>
      </c>
    </row>
    <row r="5" ht="19.5" customHeight="1" spans="1:6">
      <c r="A5" s="18"/>
      <c r="B5" s="72"/>
      <c r="C5" s="35" t="s">
        <v>33</v>
      </c>
      <c r="D5" s="35" t="s">
        <v>135</v>
      </c>
      <c r="E5" s="35" t="s">
        <v>136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3000</v>
      </c>
      <c r="B7" s="145"/>
      <c r="C7" s="146"/>
      <c r="D7" s="145"/>
      <c r="E7" s="145"/>
      <c r="F7" s="145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7"/>
  <sheetViews>
    <sheetView showZeros="0" topLeftCell="A40" workbookViewId="0">
      <selection activeCell="AA7" sqref="AA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137</v>
      </c>
      <c r="U1" s="137"/>
      <c r="V1" s="137"/>
      <c r="W1" s="137"/>
    </row>
    <row r="2" ht="45.75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"单位名称："&amp;"盈江县供销合作社联合社"</f>
        <v>单位名称：盈江县供销合作社联合社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138</v>
      </c>
      <c r="B4" s="135" t="s">
        <v>139</v>
      </c>
      <c r="C4" s="135" t="s">
        <v>140</v>
      </c>
      <c r="D4" s="135" t="s">
        <v>141</v>
      </c>
      <c r="E4" s="135" t="s">
        <v>142</v>
      </c>
      <c r="F4" s="135" t="s">
        <v>143</v>
      </c>
      <c r="G4" s="135" t="s">
        <v>144</v>
      </c>
      <c r="H4" s="135" t="s">
        <v>145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146</v>
      </c>
      <c r="I5" s="135" t="s">
        <v>34</v>
      </c>
      <c r="J5" s="135" t="s">
        <v>147</v>
      </c>
      <c r="K5" s="135" t="s">
        <v>148</v>
      </c>
      <c r="L5" s="135" t="s">
        <v>149</v>
      </c>
      <c r="M5" s="135" t="s">
        <v>150</v>
      </c>
      <c r="N5" s="135" t="s">
        <v>151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152</v>
      </c>
      <c r="J6" s="135" t="s">
        <v>147</v>
      </c>
      <c r="K6" s="135" t="s">
        <v>148</v>
      </c>
      <c r="L6" s="135" t="s">
        <v>149</v>
      </c>
      <c r="M6" s="135" t="s">
        <v>150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98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153</v>
      </c>
      <c r="Q8" s="135" t="s">
        <v>154</v>
      </c>
      <c r="R8" s="135" t="s">
        <v>155</v>
      </c>
      <c r="S8" s="135" t="s">
        <v>156</v>
      </c>
      <c r="T8" s="135" t="s">
        <v>157</v>
      </c>
      <c r="U8" s="135" t="s">
        <v>158</v>
      </c>
      <c r="V8" s="135" t="s">
        <v>159</v>
      </c>
      <c r="W8" s="135" t="s">
        <v>160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2564963.7</v>
      </c>
      <c r="I9" s="132">
        <v>2564963.7</v>
      </c>
      <c r="J9" s="132"/>
      <c r="K9" s="132"/>
      <c r="L9" s="132">
        <v>2564963.7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customHeight="1" outlineLevel="1" spans="1:23">
      <c r="A10" s="130" t="s">
        <v>46</v>
      </c>
      <c r="B10" s="130" t="s">
        <v>161</v>
      </c>
      <c r="C10" s="130" t="s">
        <v>162</v>
      </c>
      <c r="D10" s="130" t="s">
        <v>107</v>
      </c>
      <c r="E10" s="130" t="s">
        <v>79</v>
      </c>
      <c r="F10" s="130" t="s">
        <v>163</v>
      </c>
      <c r="G10" s="130" t="s">
        <v>164</v>
      </c>
      <c r="H10" s="132">
        <v>593208</v>
      </c>
      <c r="I10" s="132">
        <v>593208</v>
      </c>
      <c r="J10" s="132"/>
      <c r="K10" s="132"/>
      <c r="L10" s="132">
        <v>593208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161</v>
      </c>
      <c r="C11" s="130" t="s">
        <v>162</v>
      </c>
      <c r="D11" s="130" t="s">
        <v>107</v>
      </c>
      <c r="E11" s="130" t="s">
        <v>79</v>
      </c>
      <c r="F11" s="130" t="s">
        <v>165</v>
      </c>
      <c r="G11" s="130" t="s">
        <v>166</v>
      </c>
      <c r="H11" s="132">
        <v>590880</v>
      </c>
      <c r="I11" s="132">
        <v>590880</v>
      </c>
      <c r="J11" s="132"/>
      <c r="K11" s="132"/>
      <c r="L11" s="132">
        <v>590880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161</v>
      </c>
      <c r="C12" s="130" t="s">
        <v>162</v>
      </c>
      <c r="D12" s="130" t="s">
        <v>107</v>
      </c>
      <c r="E12" s="130" t="s">
        <v>79</v>
      </c>
      <c r="F12" s="130" t="s">
        <v>167</v>
      </c>
      <c r="G12" s="130" t="s">
        <v>168</v>
      </c>
      <c r="H12" s="132">
        <v>49434</v>
      </c>
      <c r="I12" s="132">
        <v>49434</v>
      </c>
      <c r="J12" s="132"/>
      <c r="K12" s="132"/>
      <c r="L12" s="132">
        <v>49434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169</v>
      </c>
      <c r="C13" s="130" t="s">
        <v>170</v>
      </c>
      <c r="D13" s="130" t="s">
        <v>107</v>
      </c>
      <c r="E13" s="130" t="s">
        <v>79</v>
      </c>
      <c r="F13" s="130" t="s">
        <v>167</v>
      </c>
      <c r="G13" s="130" t="s">
        <v>168</v>
      </c>
      <c r="H13" s="132">
        <v>195120</v>
      </c>
      <c r="I13" s="132">
        <v>195120</v>
      </c>
      <c r="J13" s="132"/>
      <c r="K13" s="132"/>
      <c r="L13" s="132">
        <v>195120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171</v>
      </c>
      <c r="C14" s="130" t="s">
        <v>172</v>
      </c>
      <c r="D14" s="130" t="s">
        <v>86</v>
      </c>
      <c r="E14" s="130" t="s">
        <v>87</v>
      </c>
      <c r="F14" s="130" t="s">
        <v>173</v>
      </c>
      <c r="G14" s="130" t="s">
        <v>174</v>
      </c>
      <c r="H14" s="132">
        <v>207395.52</v>
      </c>
      <c r="I14" s="132">
        <v>207395.52</v>
      </c>
      <c r="J14" s="132"/>
      <c r="K14" s="132"/>
      <c r="L14" s="132">
        <v>207395.52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171</v>
      </c>
      <c r="C15" s="130" t="s">
        <v>172</v>
      </c>
      <c r="D15" s="130" t="s">
        <v>86</v>
      </c>
      <c r="E15" s="130" t="s">
        <v>87</v>
      </c>
      <c r="F15" s="130" t="s">
        <v>173</v>
      </c>
      <c r="G15" s="130" t="s">
        <v>174</v>
      </c>
      <c r="H15" s="132"/>
      <c r="I15" s="132"/>
      <c r="J15" s="132"/>
      <c r="K15" s="132"/>
      <c r="L15" s="132"/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171</v>
      </c>
      <c r="C16" s="130" t="s">
        <v>172</v>
      </c>
      <c r="D16" s="130" t="s">
        <v>88</v>
      </c>
      <c r="E16" s="130" t="s">
        <v>89</v>
      </c>
      <c r="F16" s="130" t="s">
        <v>175</v>
      </c>
      <c r="G16" s="130" t="s">
        <v>176</v>
      </c>
      <c r="H16" s="132">
        <v>121688.38</v>
      </c>
      <c r="I16" s="132">
        <v>121688.38</v>
      </c>
      <c r="J16" s="132"/>
      <c r="K16" s="132"/>
      <c r="L16" s="132">
        <v>121688.38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171</v>
      </c>
      <c r="C17" s="130" t="s">
        <v>172</v>
      </c>
      <c r="D17" s="130" t="s">
        <v>97</v>
      </c>
      <c r="E17" s="130" t="s">
        <v>98</v>
      </c>
      <c r="F17" s="130" t="s">
        <v>177</v>
      </c>
      <c r="G17" s="130" t="s">
        <v>178</v>
      </c>
      <c r="H17" s="132">
        <v>77773.32</v>
      </c>
      <c r="I17" s="132">
        <v>77773.32</v>
      </c>
      <c r="J17" s="132"/>
      <c r="K17" s="132"/>
      <c r="L17" s="132">
        <v>77773.32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171</v>
      </c>
      <c r="C18" s="130" t="s">
        <v>172</v>
      </c>
      <c r="D18" s="130" t="s">
        <v>99</v>
      </c>
      <c r="E18" s="130" t="s">
        <v>100</v>
      </c>
      <c r="F18" s="130" t="s">
        <v>177</v>
      </c>
      <c r="G18" s="130" t="s">
        <v>178</v>
      </c>
      <c r="H18" s="132"/>
      <c r="I18" s="132"/>
      <c r="J18" s="132"/>
      <c r="K18" s="132"/>
      <c r="L18" s="132"/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171</v>
      </c>
      <c r="C19" s="130" t="s">
        <v>172</v>
      </c>
      <c r="D19" s="130" t="s">
        <v>97</v>
      </c>
      <c r="E19" s="130" t="s">
        <v>98</v>
      </c>
      <c r="F19" s="130" t="s">
        <v>177</v>
      </c>
      <c r="G19" s="130" t="s">
        <v>178</v>
      </c>
      <c r="H19" s="132">
        <v>2592.44</v>
      </c>
      <c r="I19" s="132">
        <v>2592.44</v>
      </c>
      <c r="J19" s="132"/>
      <c r="K19" s="132"/>
      <c r="L19" s="132">
        <v>2592.44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171</v>
      </c>
      <c r="C20" s="130" t="s">
        <v>172</v>
      </c>
      <c r="D20" s="130" t="s">
        <v>101</v>
      </c>
      <c r="E20" s="130" t="s">
        <v>102</v>
      </c>
      <c r="F20" s="130" t="s">
        <v>179</v>
      </c>
      <c r="G20" s="130" t="s">
        <v>180</v>
      </c>
      <c r="H20" s="132"/>
      <c r="I20" s="132"/>
      <c r="J20" s="132"/>
      <c r="K20" s="132"/>
      <c r="L20" s="132"/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171</v>
      </c>
      <c r="C21" s="130" t="s">
        <v>172</v>
      </c>
      <c r="D21" s="130" t="s">
        <v>92</v>
      </c>
      <c r="E21" s="130" t="s">
        <v>91</v>
      </c>
      <c r="F21" s="130" t="s">
        <v>179</v>
      </c>
      <c r="G21" s="130" t="s">
        <v>180</v>
      </c>
      <c r="H21" s="132"/>
      <c r="I21" s="132"/>
      <c r="J21" s="132"/>
      <c r="K21" s="132"/>
      <c r="L21" s="132"/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171</v>
      </c>
      <c r="C22" s="130" t="s">
        <v>172</v>
      </c>
      <c r="D22" s="130" t="s">
        <v>101</v>
      </c>
      <c r="E22" s="130" t="s">
        <v>102</v>
      </c>
      <c r="F22" s="130" t="s">
        <v>179</v>
      </c>
      <c r="G22" s="130" t="s">
        <v>180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171</v>
      </c>
      <c r="C23" s="130" t="s">
        <v>172</v>
      </c>
      <c r="D23" s="130" t="s">
        <v>101</v>
      </c>
      <c r="E23" s="130" t="s">
        <v>102</v>
      </c>
      <c r="F23" s="130" t="s">
        <v>179</v>
      </c>
      <c r="G23" s="130" t="s">
        <v>180</v>
      </c>
      <c r="H23" s="132">
        <v>10800</v>
      </c>
      <c r="I23" s="132">
        <v>10800</v>
      </c>
      <c r="J23" s="132"/>
      <c r="K23" s="132"/>
      <c r="L23" s="132">
        <v>10800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171</v>
      </c>
      <c r="C24" s="130" t="s">
        <v>172</v>
      </c>
      <c r="D24" s="130" t="s">
        <v>92</v>
      </c>
      <c r="E24" s="130" t="s">
        <v>91</v>
      </c>
      <c r="F24" s="130" t="s">
        <v>179</v>
      </c>
      <c r="G24" s="130" t="s">
        <v>180</v>
      </c>
      <c r="H24" s="132">
        <v>2117.68</v>
      </c>
      <c r="I24" s="132">
        <v>2117.68</v>
      </c>
      <c r="J24" s="132"/>
      <c r="K24" s="132"/>
      <c r="L24" s="132">
        <v>2117.68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171</v>
      </c>
      <c r="C25" s="130" t="s">
        <v>172</v>
      </c>
      <c r="D25" s="130" t="s">
        <v>101</v>
      </c>
      <c r="E25" s="130" t="s">
        <v>102</v>
      </c>
      <c r="F25" s="130" t="s">
        <v>179</v>
      </c>
      <c r="G25" s="130" t="s">
        <v>180</v>
      </c>
      <c r="H25" s="132">
        <v>2592.44</v>
      </c>
      <c r="I25" s="132">
        <v>2592.44</v>
      </c>
      <c r="J25" s="132"/>
      <c r="K25" s="132"/>
      <c r="L25" s="132">
        <v>2592.44</v>
      </c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181</v>
      </c>
      <c r="C26" s="130" t="s">
        <v>113</v>
      </c>
      <c r="D26" s="130" t="s">
        <v>112</v>
      </c>
      <c r="E26" s="130" t="s">
        <v>113</v>
      </c>
      <c r="F26" s="130" t="s">
        <v>182</v>
      </c>
      <c r="G26" s="130" t="s">
        <v>113</v>
      </c>
      <c r="H26" s="132">
        <v>132133</v>
      </c>
      <c r="I26" s="132">
        <v>132133</v>
      </c>
      <c r="J26" s="132"/>
      <c r="K26" s="132"/>
      <c r="L26" s="132">
        <v>132133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183</v>
      </c>
      <c r="C27" s="130" t="s">
        <v>184</v>
      </c>
      <c r="D27" s="130" t="s">
        <v>107</v>
      </c>
      <c r="E27" s="130" t="s">
        <v>79</v>
      </c>
      <c r="F27" s="130" t="s">
        <v>185</v>
      </c>
      <c r="G27" s="130" t="s">
        <v>186</v>
      </c>
      <c r="H27" s="132">
        <v>5100</v>
      </c>
      <c r="I27" s="132">
        <v>5100</v>
      </c>
      <c r="J27" s="132"/>
      <c r="K27" s="132"/>
      <c r="L27" s="132">
        <v>5100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183</v>
      </c>
      <c r="C28" s="130" t="s">
        <v>184</v>
      </c>
      <c r="D28" s="130" t="s">
        <v>107</v>
      </c>
      <c r="E28" s="130" t="s">
        <v>79</v>
      </c>
      <c r="F28" s="130" t="s">
        <v>187</v>
      </c>
      <c r="G28" s="130" t="s">
        <v>188</v>
      </c>
      <c r="H28" s="132">
        <v>3200</v>
      </c>
      <c r="I28" s="132">
        <v>3200</v>
      </c>
      <c r="J28" s="132"/>
      <c r="K28" s="132"/>
      <c r="L28" s="132">
        <v>3200</v>
      </c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183</v>
      </c>
      <c r="C29" s="130" t="s">
        <v>184</v>
      </c>
      <c r="D29" s="130" t="s">
        <v>107</v>
      </c>
      <c r="E29" s="130" t="s">
        <v>79</v>
      </c>
      <c r="F29" s="130" t="s">
        <v>189</v>
      </c>
      <c r="G29" s="130" t="s">
        <v>190</v>
      </c>
      <c r="H29" s="132">
        <v>800</v>
      </c>
      <c r="I29" s="132">
        <v>800</v>
      </c>
      <c r="J29" s="132"/>
      <c r="K29" s="132"/>
      <c r="L29" s="132">
        <v>800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183</v>
      </c>
      <c r="C30" s="130" t="s">
        <v>184</v>
      </c>
      <c r="D30" s="130" t="s">
        <v>107</v>
      </c>
      <c r="E30" s="130" t="s">
        <v>79</v>
      </c>
      <c r="F30" s="130" t="s">
        <v>191</v>
      </c>
      <c r="G30" s="130" t="s">
        <v>192</v>
      </c>
      <c r="H30" s="132">
        <v>5000</v>
      </c>
      <c r="I30" s="132">
        <v>5000</v>
      </c>
      <c r="J30" s="132"/>
      <c r="K30" s="132"/>
      <c r="L30" s="132">
        <v>5000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183</v>
      </c>
      <c r="C31" s="130" t="s">
        <v>184</v>
      </c>
      <c r="D31" s="130" t="s">
        <v>107</v>
      </c>
      <c r="E31" s="130" t="s">
        <v>79</v>
      </c>
      <c r="F31" s="130" t="s">
        <v>193</v>
      </c>
      <c r="G31" s="130" t="s">
        <v>194</v>
      </c>
      <c r="H31" s="132">
        <v>8000</v>
      </c>
      <c r="I31" s="132">
        <v>8000</v>
      </c>
      <c r="J31" s="132"/>
      <c r="K31" s="132"/>
      <c r="L31" s="132">
        <v>8000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195</v>
      </c>
      <c r="C32" s="130" t="s">
        <v>196</v>
      </c>
      <c r="D32" s="130" t="s">
        <v>107</v>
      </c>
      <c r="E32" s="130" t="s">
        <v>79</v>
      </c>
      <c r="F32" s="130" t="s">
        <v>197</v>
      </c>
      <c r="G32" s="130" t="s">
        <v>198</v>
      </c>
      <c r="H32" s="132">
        <v>5500</v>
      </c>
      <c r="I32" s="132">
        <v>5500</v>
      </c>
      <c r="J32" s="132"/>
      <c r="K32" s="132"/>
      <c r="L32" s="132">
        <v>5500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199</v>
      </c>
      <c r="C33" s="130" t="s">
        <v>200</v>
      </c>
      <c r="D33" s="130" t="s">
        <v>107</v>
      </c>
      <c r="E33" s="130" t="s">
        <v>79</v>
      </c>
      <c r="F33" s="130" t="s">
        <v>201</v>
      </c>
      <c r="G33" s="130" t="s">
        <v>202</v>
      </c>
      <c r="H33" s="132">
        <v>14820</v>
      </c>
      <c r="I33" s="132">
        <v>14820</v>
      </c>
      <c r="J33" s="132"/>
      <c r="K33" s="132"/>
      <c r="L33" s="132">
        <v>14820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183</v>
      </c>
      <c r="C34" s="130" t="s">
        <v>184</v>
      </c>
      <c r="D34" s="130" t="s">
        <v>107</v>
      </c>
      <c r="E34" s="130" t="s">
        <v>79</v>
      </c>
      <c r="F34" s="130" t="s">
        <v>203</v>
      </c>
      <c r="G34" s="130" t="s">
        <v>204</v>
      </c>
      <c r="H34" s="132">
        <v>4200</v>
      </c>
      <c r="I34" s="132">
        <v>4200</v>
      </c>
      <c r="J34" s="132"/>
      <c r="K34" s="132"/>
      <c r="L34" s="132">
        <v>4200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205</v>
      </c>
      <c r="C35" s="130" t="s">
        <v>206</v>
      </c>
      <c r="D35" s="130" t="s">
        <v>107</v>
      </c>
      <c r="E35" s="130" t="s">
        <v>79</v>
      </c>
      <c r="F35" s="130" t="s">
        <v>207</v>
      </c>
      <c r="G35" s="130" t="s">
        <v>208</v>
      </c>
      <c r="H35" s="132">
        <v>9900</v>
      </c>
      <c r="I35" s="132">
        <v>9900</v>
      </c>
      <c r="J35" s="132"/>
      <c r="K35" s="132"/>
      <c r="L35" s="132">
        <v>9900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209</v>
      </c>
      <c r="C36" s="130" t="s">
        <v>210</v>
      </c>
      <c r="D36" s="130" t="s">
        <v>107</v>
      </c>
      <c r="E36" s="130" t="s">
        <v>79</v>
      </c>
      <c r="F36" s="130" t="s">
        <v>211</v>
      </c>
      <c r="G36" s="130" t="s">
        <v>134</v>
      </c>
      <c r="H36" s="132">
        <v>2880</v>
      </c>
      <c r="I36" s="132">
        <v>2880</v>
      </c>
      <c r="J36" s="132"/>
      <c r="K36" s="132"/>
      <c r="L36" s="132">
        <v>2880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212</v>
      </c>
      <c r="C37" s="130" t="s">
        <v>213</v>
      </c>
      <c r="D37" s="130" t="s">
        <v>84</v>
      </c>
      <c r="E37" s="130" t="s">
        <v>85</v>
      </c>
      <c r="F37" s="130" t="s">
        <v>214</v>
      </c>
      <c r="G37" s="130" t="s">
        <v>215</v>
      </c>
      <c r="H37" s="132">
        <v>12500</v>
      </c>
      <c r="I37" s="132">
        <v>12500</v>
      </c>
      <c r="J37" s="132"/>
      <c r="K37" s="132"/>
      <c r="L37" s="132">
        <v>12500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0" t="s">
        <v>46</v>
      </c>
      <c r="B38" s="130" t="s">
        <v>212</v>
      </c>
      <c r="C38" s="130" t="s">
        <v>213</v>
      </c>
      <c r="D38" s="130" t="s">
        <v>84</v>
      </c>
      <c r="E38" s="130" t="s">
        <v>85</v>
      </c>
      <c r="F38" s="130" t="s">
        <v>185</v>
      </c>
      <c r="G38" s="130" t="s">
        <v>186</v>
      </c>
      <c r="H38" s="132">
        <v>12500</v>
      </c>
      <c r="I38" s="132">
        <v>12500</v>
      </c>
      <c r="J38" s="132"/>
      <c r="K38" s="132"/>
      <c r="L38" s="132">
        <v>12500</v>
      </c>
      <c r="M38" s="130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0" t="s">
        <v>46</v>
      </c>
      <c r="B39" s="130" t="s">
        <v>216</v>
      </c>
      <c r="C39" s="130" t="s">
        <v>208</v>
      </c>
      <c r="D39" s="130" t="s">
        <v>107</v>
      </c>
      <c r="E39" s="130" t="s">
        <v>79</v>
      </c>
      <c r="F39" s="130" t="s">
        <v>207</v>
      </c>
      <c r="G39" s="130" t="s">
        <v>208</v>
      </c>
      <c r="H39" s="132">
        <v>25697.76</v>
      </c>
      <c r="I39" s="132">
        <v>25697.76</v>
      </c>
      <c r="J39" s="132"/>
      <c r="K39" s="132"/>
      <c r="L39" s="132">
        <v>25697.76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0" t="s">
        <v>46</v>
      </c>
      <c r="B40" s="130" t="s">
        <v>217</v>
      </c>
      <c r="C40" s="130" t="s">
        <v>218</v>
      </c>
      <c r="D40" s="130" t="s">
        <v>107</v>
      </c>
      <c r="E40" s="130" t="s">
        <v>79</v>
      </c>
      <c r="F40" s="130" t="s">
        <v>193</v>
      </c>
      <c r="G40" s="130" t="s">
        <v>194</v>
      </c>
      <c r="H40" s="132">
        <v>100800</v>
      </c>
      <c r="I40" s="132">
        <v>100800</v>
      </c>
      <c r="J40" s="132"/>
      <c r="K40" s="132"/>
      <c r="L40" s="132">
        <v>100800</v>
      </c>
      <c r="M40" s="130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0" t="s">
        <v>46</v>
      </c>
      <c r="B41" s="130" t="s">
        <v>219</v>
      </c>
      <c r="C41" s="130" t="s">
        <v>220</v>
      </c>
      <c r="D41" s="130" t="s">
        <v>78</v>
      </c>
      <c r="E41" s="130" t="s">
        <v>79</v>
      </c>
      <c r="F41" s="130" t="s">
        <v>201</v>
      </c>
      <c r="G41" s="130" t="s">
        <v>202</v>
      </c>
      <c r="H41" s="132">
        <v>3600</v>
      </c>
      <c r="I41" s="132">
        <v>3600</v>
      </c>
      <c r="J41" s="132"/>
      <c r="K41" s="132"/>
      <c r="L41" s="132">
        <v>3600</v>
      </c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0" t="s">
        <v>46</v>
      </c>
      <c r="B42" s="130" t="s">
        <v>221</v>
      </c>
      <c r="C42" s="130" t="s">
        <v>222</v>
      </c>
      <c r="D42" s="130" t="s">
        <v>78</v>
      </c>
      <c r="E42" s="130" t="s">
        <v>79</v>
      </c>
      <c r="F42" s="130" t="s">
        <v>201</v>
      </c>
      <c r="G42" s="130" t="s">
        <v>202</v>
      </c>
      <c r="H42" s="132">
        <v>4800</v>
      </c>
      <c r="I42" s="132">
        <v>4800</v>
      </c>
      <c r="J42" s="132"/>
      <c r="K42" s="132"/>
      <c r="L42" s="132">
        <v>4800</v>
      </c>
      <c r="M42" s="130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53.25" customHeight="1" outlineLevel="1" spans="1:23">
      <c r="A43" s="130" t="s">
        <v>46</v>
      </c>
      <c r="B43" s="130" t="s">
        <v>223</v>
      </c>
      <c r="C43" s="130" t="s">
        <v>224</v>
      </c>
      <c r="D43" s="130" t="s">
        <v>84</v>
      </c>
      <c r="E43" s="130" t="s">
        <v>85</v>
      </c>
      <c r="F43" s="130" t="s">
        <v>201</v>
      </c>
      <c r="G43" s="130" t="s">
        <v>202</v>
      </c>
      <c r="H43" s="132">
        <v>354731.16</v>
      </c>
      <c r="I43" s="132">
        <v>354731.16</v>
      </c>
      <c r="J43" s="132"/>
      <c r="K43" s="132"/>
      <c r="L43" s="132">
        <v>354731.16</v>
      </c>
      <c r="M43" s="130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ht="53.25" customHeight="1" outlineLevel="1" spans="1:23">
      <c r="A44" s="130" t="s">
        <v>46</v>
      </c>
      <c r="B44" s="130" t="s">
        <v>225</v>
      </c>
      <c r="C44" s="130" t="s">
        <v>226</v>
      </c>
      <c r="D44" s="130" t="s">
        <v>84</v>
      </c>
      <c r="E44" s="130" t="s">
        <v>85</v>
      </c>
      <c r="F44" s="130" t="s">
        <v>185</v>
      </c>
      <c r="G44" s="130" t="s">
        <v>186</v>
      </c>
      <c r="H44" s="132">
        <v>2000</v>
      </c>
      <c r="I44" s="132">
        <v>2000</v>
      </c>
      <c r="J44" s="132"/>
      <c r="K44" s="132"/>
      <c r="L44" s="132">
        <v>2000</v>
      </c>
      <c r="M44" s="130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ht="53.25" customHeight="1" outlineLevel="1" spans="1:23">
      <c r="A45" s="130" t="s">
        <v>46</v>
      </c>
      <c r="B45" s="130" t="s">
        <v>225</v>
      </c>
      <c r="C45" s="130" t="s">
        <v>226</v>
      </c>
      <c r="D45" s="130" t="s">
        <v>84</v>
      </c>
      <c r="E45" s="130" t="s">
        <v>85</v>
      </c>
      <c r="F45" s="130" t="s">
        <v>214</v>
      </c>
      <c r="G45" s="130" t="s">
        <v>215</v>
      </c>
      <c r="H45" s="132">
        <v>2000</v>
      </c>
      <c r="I45" s="132">
        <v>2000</v>
      </c>
      <c r="J45" s="132"/>
      <c r="K45" s="132"/>
      <c r="L45" s="132">
        <v>2000</v>
      </c>
      <c r="M45" s="130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ht="53.25" customHeight="1" outlineLevel="1" spans="1:23">
      <c r="A46" s="130" t="s">
        <v>46</v>
      </c>
      <c r="B46" s="130" t="s">
        <v>227</v>
      </c>
      <c r="C46" s="130" t="s">
        <v>228</v>
      </c>
      <c r="D46" s="130" t="s">
        <v>101</v>
      </c>
      <c r="E46" s="130" t="s">
        <v>102</v>
      </c>
      <c r="F46" s="130" t="s">
        <v>179</v>
      </c>
      <c r="G46" s="130" t="s">
        <v>180</v>
      </c>
      <c r="H46" s="132">
        <v>1200</v>
      </c>
      <c r="I46" s="132">
        <v>1200</v>
      </c>
      <c r="J46" s="132"/>
      <c r="K46" s="132"/>
      <c r="L46" s="132">
        <v>1200</v>
      </c>
      <c r="M46" s="130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ht="30.75" customHeight="1" spans="1:23">
      <c r="A47" s="136" t="s">
        <v>30</v>
      </c>
      <c r="B47" s="136"/>
      <c r="C47" s="136"/>
      <c r="D47" s="136"/>
      <c r="E47" s="136"/>
      <c r="F47" s="136"/>
      <c r="G47" s="136"/>
      <c r="H47" s="132">
        <v>2564963.7</v>
      </c>
      <c r="I47" s="132">
        <v>2564963.7</v>
      </c>
      <c r="J47" s="132"/>
      <c r="K47" s="132"/>
      <c r="L47" s="132">
        <v>2564963.7</v>
      </c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showZeros="0" workbookViewId="0">
      <selection activeCell="AA10" sqref="AA1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229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"单位名称："&amp;"盈江县供销合作社联合社"</f>
        <v>单位名称：盈江县供销合作社联合社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230</v>
      </c>
      <c r="B4" s="129" t="s">
        <v>139</v>
      </c>
      <c r="C4" s="129" t="s">
        <v>140</v>
      </c>
      <c r="D4" s="129" t="s">
        <v>231</v>
      </c>
      <c r="E4" s="129" t="s">
        <v>141</v>
      </c>
      <c r="F4" s="129" t="s">
        <v>142</v>
      </c>
      <c r="G4" s="129" t="s">
        <v>232</v>
      </c>
      <c r="H4" s="129" t="s">
        <v>233</v>
      </c>
      <c r="I4" s="129" t="s">
        <v>30</v>
      </c>
      <c r="J4" s="129" t="s">
        <v>234</v>
      </c>
      <c r="K4" s="129"/>
      <c r="L4" s="129"/>
      <c r="M4" s="129"/>
      <c r="N4" s="129" t="s">
        <v>151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31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235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153</v>
      </c>
      <c r="Q7" s="129" t="s">
        <v>154</v>
      </c>
      <c r="R7" s="129" t="s">
        <v>155</v>
      </c>
      <c r="S7" s="129" t="s">
        <v>156</v>
      </c>
      <c r="T7" s="129" t="s">
        <v>157</v>
      </c>
      <c r="U7" s="129" t="s">
        <v>158</v>
      </c>
      <c r="V7" s="129" t="s">
        <v>159</v>
      </c>
      <c r="W7" s="129" t="s">
        <v>160</v>
      </c>
    </row>
    <row r="8" ht="52.5" customHeight="1" spans="1:23">
      <c r="A8" s="130"/>
      <c r="B8" s="130"/>
      <c r="C8" s="130" t="s">
        <v>236</v>
      </c>
      <c r="D8" s="130"/>
      <c r="E8" s="130"/>
      <c r="F8" s="130"/>
      <c r="G8" s="130"/>
      <c r="H8" s="130"/>
      <c r="I8" s="132">
        <v>2000</v>
      </c>
      <c r="J8" s="132">
        <v>2000</v>
      </c>
      <c r="K8" s="132">
        <v>2000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237</v>
      </c>
      <c r="B9" s="130" t="s">
        <v>238</v>
      </c>
      <c r="C9" s="130" t="s">
        <v>236</v>
      </c>
      <c r="D9" s="130" t="s">
        <v>46</v>
      </c>
      <c r="E9" s="130" t="s">
        <v>107</v>
      </c>
      <c r="F9" s="130" t="s">
        <v>79</v>
      </c>
      <c r="G9" s="130" t="s">
        <v>185</v>
      </c>
      <c r="H9" s="130" t="s">
        <v>186</v>
      </c>
      <c r="I9" s="132">
        <v>2000</v>
      </c>
      <c r="J9" s="132">
        <v>2000</v>
      </c>
      <c r="K9" s="132">
        <v>2000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spans="1:23">
      <c r="A10" s="130"/>
      <c r="B10" s="130"/>
      <c r="C10" s="130" t="s">
        <v>239</v>
      </c>
      <c r="D10" s="130"/>
      <c r="E10" s="130"/>
      <c r="F10" s="130"/>
      <c r="G10" s="130"/>
      <c r="H10" s="130"/>
      <c r="I10" s="132">
        <v>3000</v>
      </c>
      <c r="J10" s="132">
        <v>3000</v>
      </c>
      <c r="K10" s="132">
        <v>3000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237</v>
      </c>
      <c r="B11" s="130" t="s">
        <v>240</v>
      </c>
      <c r="C11" s="130" t="s">
        <v>239</v>
      </c>
      <c r="D11" s="130" t="s">
        <v>46</v>
      </c>
      <c r="E11" s="130" t="s">
        <v>107</v>
      </c>
      <c r="F11" s="130" t="s">
        <v>79</v>
      </c>
      <c r="G11" s="130" t="s">
        <v>185</v>
      </c>
      <c r="H11" s="130" t="s">
        <v>186</v>
      </c>
      <c r="I11" s="132">
        <v>3000</v>
      </c>
      <c r="J11" s="132">
        <v>3000</v>
      </c>
      <c r="K11" s="132">
        <v>3000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30" customHeight="1" spans="1:23">
      <c r="A12" s="131" t="s">
        <v>30</v>
      </c>
      <c r="B12" s="131"/>
      <c r="C12" s="131"/>
      <c r="D12" s="131"/>
      <c r="E12" s="131"/>
      <c r="F12" s="131"/>
      <c r="G12" s="131"/>
      <c r="H12" s="131"/>
      <c r="I12" s="132">
        <v>5000</v>
      </c>
      <c r="J12" s="132">
        <v>5000</v>
      </c>
      <c r="K12" s="132">
        <v>5000</v>
      </c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4"/>
  <sheetViews>
    <sheetView showZeros="0" workbookViewId="0">
      <selection activeCell="I28" sqref="I2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241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"单位名称："&amp;"盈江县供销合作社联合社"</f>
        <v>单位名称：盈江县供销合作社联合社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242</v>
      </c>
      <c r="B4" s="123" t="s">
        <v>243</v>
      </c>
      <c r="C4" s="123" t="s">
        <v>244</v>
      </c>
      <c r="D4" s="123" t="s">
        <v>245</v>
      </c>
      <c r="E4" s="123" t="s">
        <v>246</v>
      </c>
      <c r="F4" s="123" t="s">
        <v>247</v>
      </c>
      <c r="G4" s="123" t="s">
        <v>248</v>
      </c>
      <c r="H4" s="123" t="s">
        <v>249</v>
      </c>
      <c r="I4" s="123" t="s">
        <v>250</v>
      </c>
      <c r="J4" s="123" t="s">
        <v>251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239</v>
      </c>
      <c r="B7" s="124" t="s">
        <v>252</v>
      </c>
      <c r="C7" s="124" t="s">
        <v>253</v>
      </c>
      <c r="D7" s="124" t="s">
        <v>254</v>
      </c>
      <c r="E7" s="124" t="s">
        <v>255</v>
      </c>
      <c r="F7" s="124" t="s">
        <v>256</v>
      </c>
      <c r="G7" s="123" t="s">
        <v>60</v>
      </c>
      <c r="H7" s="123" t="s">
        <v>257</v>
      </c>
      <c r="I7" s="124" t="s">
        <v>258</v>
      </c>
      <c r="J7" s="124" t="s">
        <v>259</v>
      </c>
    </row>
    <row r="8" ht="52.5" customHeight="1" outlineLevel="1" spans="1:10">
      <c r="A8" s="124" t="s">
        <v>239</v>
      </c>
      <c r="B8" s="124" t="s">
        <v>252</v>
      </c>
      <c r="C8" s="124" t="s">
        <v>253</v>
      </c>
      <c r="D8" s="124" t="s">
        <v>254</v>
      </c>
      <c r="E8" s="124" t="s">
        <v>260</v>
      </c>
      <c r="F8" s="124" t="s">
        <v>256</v>
      </c>
      <c r="G8" s="123" t="s">
        <v>261</v>
      </c>
      <c r="H8" s="123" t="s">
        <v>262</v>
      </c>
      <c r="I8" s="124" t="s">
        <v>258</v>
      </c>
      <c r="J8" s="124" t="s">
        <v>259</v>
      </c>
    </row>
    <row r="9" ht="52.5" customHeight="1" outlineLevel="1" spans="1:10">
      <c r="A9" s="124" t="s">
        <v>239</v>
      </c>
      <c r="B9" s="124" t="s">
        <v>252</v>
      </c>
      <c r="C9" s="124" t="s">
        <v>263</v>
      </c>
      <c r="D9" s="124" t="s">
        <v>264</v>
      </c>
      <c r="E9" s="124" t="s">
        <v>265</v>
      </c>
      <c r="F9" s="124" t="s">
        <v>266</v>
      </c>
      <c r="G9" s="123" t="s">
        <v>267</v>
      </c>
      <c r="H9" s="123"/>
      <c r="I9" s="124" t="s">
        <v>268</v>
      </c>
      <c r="J9" s="124" t="s">
        <v>269</v>
      </c>
    </row>
    <row r="10" ht="52.5" customHeight="1" outlineLevel="1" spans="1:10">
      <c r="A10" s="124" t="s">
        <v>239</v>
      </c>
      <c r="B10" s="124" t="s">
        <v>252</v>
      </c>
      <c r="C10" s="124" t="s">
        <v>270</v>
      </c>
      <c r="D10" s="124" t="s">
        <v>271</v>
      </c>
      <c r="E10" s="124" t="s">
        <v>272</v>
      </c>
      <c r="F10" s="124" t="s">
        <v>256</v>
      </c>
      <c r="G10" s="123" t="s">
        <v>273</v>
      </c>
      <c r="H10" s="123" t="s">
        <v>274</v>
      </c>
      <c r="I10" s="124" t="s">
        <v>258</v>
      </c>
      <c r="J10" s="124" t="s">
        <v>269</v>
      </c>
    </row>
    <row r="11" ht="52.5" customHeight="1" outlineLevel="1" spans="1:10">
      <c r="A11" s="124" t="s">
        <v>236</v>
      </c>
      <c r="B11" s="124" t="s">
        <v>252</v>
      </c>
      <c r="C11" s="124" t="s">
        <v>253</v>
      </c>
      <c r="D11" s="124" t="s">
        <v>254</v>
      </c>
      <c r="E11" s="124" t="s">
        <v>275</v>
      </c>
      <c r="F11" s="124" t="s">
        <v>256</v>
      </c>
      <c r="G11" s="123" t="s">
        <v>62</v>
      </c>
      <c r="H11" s="123" t="s">
        <v>257</v>
      </c>
      <c r="I11" s="124" t="s">
        <v>258</v>
      </c>
      <c r="J11" s="124" t="s">
        <v>259</v>
      </c>
    </row>
    <row r="12" ht="52.5" customHeight="1" outlineLevel="1" spans="1:10">
      <c r="A12" s="124" t="s">
        <v>236</v>
      </c>
      <c r="B12" s="124" t="s">
        <v>252</v>
      </c>
      <c r="C12" s="124" t="s">
        <v>253</v>
      </c>
      <c r="D12" s="124" t="s">
        <v>254</v>
      </c>
      <c r="E12" s="124" t="s">
        <v>276</v>
      </c>
      <c r="F12" s="124" t="s">
        <v>256</v>
      </c>
      <c r="G12" s="123" t="s">
        <v>62</v>
      </c>
      <c r="H12" s="123" t="s">
        <v>277</v>
      </c>
      <c r="I12" s="124" t="s">
        <v>258</v>
      </c>
      <c r="J12" s="124" t="s">
        <v>259</v>
      </c>
    </row>
    <row r="13" ht="52.5" customHeight="1" outlineLevel="1" spans="1:10">
      <c r="A13" s="124" t="s">
        <v>236</v>
      </c>
      <c r="B13" s="124" t="s">
        <v>252</v>
      </c>
      <c r="C13" s="124" t="s">
        <v>263</v>
      </c>
      <c r="D13" s="124" t="s">
        <v>264</v>
      </c>
      <c r="E13" s="124" t="s">
        <v>278</v>
      </c>
      <c r="F13" s="124" t="s">
        <v>256</v>
      </c>
      <c r="G13" s="123" t="s">
        <v>279</v>
      </c>
      <c r="H13" s="123" t="s">
        <v>257</v>
      </c>
      <c r="I13" s="124" t="s">
        <v>258</v>
      </c>
      <c r="J13" s="124" t="s">
        <v>280</v>
      </c>
    </row>
    <row r="14" ht="52.5" customHeight="1" outlineLevel="1" spans="1:10">
      <c r="A14" s="124" t="s">
        <v>236</v>
      </c>
      <c r="B14" s="124" t="s">
        <v>252</v>
      </c>
      <c r="C14" s="124" t="s">
        <v>270</v>
      </c>
      <c r="D14" s="124" t="s">
        <v>271</v>
      </c>
      <c r="E14" s="124" t="s">
        <v>281</v>
      </c>
      <c r="F14" s="124" t="s">
        <v>256</v>
      </c>
      <c r="G14" s="123" t="s">
        <v>273</v>
      </c>
      <c r="H14" s="123" t="s">
        <v>274</v>
      </c>
      <c r="I14" s="124" t="s">
        <v>258</v>
      </c>
      <c r="J14" s="124" t="s">
        <v>280</v>
      </c>
    </row>
  </sheetData>
  <mergeCells count="6">
    <mergeCell ref="A2:J2"/>
    <mergeCell ref="A3:E3"/>
    <mergeCell ref="A7:A10"/>
    <mergeCell ref="A11:A14"/>
    <mergeCell ref="B7:B10"/>
    <mergeCell ref="B11:B14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2026-01-23T01:51:00Z</dcterms:created>
  <dcterms:modified xsi:type="dcterms:W3CDTF">2026-02-09T08:20:36Z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5FB47AEE77AF45169FCF5B34FE0D757F</vt:lpwstr>
  </property>
  <property fmtid="{D5CDD505-2E9C-101B-9397-08002B2CF9AE}" pid="3" name="KSOProductBuildVer">
    <vt:lpwstr>2052-11.8.2.12309</vt:lpwstr>
  </property>
</Properties>
</file>