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0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<sst xmlns="http://schemas.openxmlformats.org/spreadsheetml/2006/main" count="1059" uniqueCount="380">
  <si>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</si>
  <si>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</si>
  <si>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</si>
  <si>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</si>
  <si>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</si>
  <si>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</si>
  <si>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</si>
  <si>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</si>
  <si>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</si>
  <si>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</si>
  <si>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</si>
  <si>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</si>
  <si>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</si>
  <si>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</si>
  <si>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</si>
  <si>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</si>
  <si>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</si>
  <si>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</si>
  <si>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</si>
  <si>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</si>
  <si>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</si>
  <si>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</si>
  <si>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</si>
  <si>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</si>
  <si>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</si>
  <si>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</si>
  <si>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</si>
  <si>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</si>
  <si>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</si>
  <si>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</si>
  <si>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</si>
  <si>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</si>
  <si>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</si>
  <si>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</si>
  <si>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</si>
  <si>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</si>
  <si>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</si>
  <si>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</si>
  <si>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</si>
  <si>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</si>
  <si>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</si>
  <si>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</si>
  <si>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</si>
  <si>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</si>
  <si>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</si>
  <si>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</si>
  <si>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盈江县科学技术协会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</si>
  <si>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</si>
  <si>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</si>
  <si>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</si>
  <si>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</si>
  <si>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</si>
  <si>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</si>
  <si>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</si>
  <si>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</si>
  <si>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</si>
  <si>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</si>
  <si>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</si>
  <si>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</si>
  <si>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</si>
  <si>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</si>
  <si>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</si>
  <si>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</si>
  <si>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</si>
  <si>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</si>
  <si>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</si>
  <si>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</si>
  <si>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</si>
  <si>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</si>
  <si>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</si>
  <si>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</si>
  <si>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</si>
  <si>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</si>
  <si>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</si>
  <si>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</si>
  <si>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</si>
  <si>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</si>
  <si>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</si>
  <si>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2050101</t>
  </si>
  <si>
    <t>行政运行</t>
  </si>
  <si>
    <t>206</t>
  </si>
  <si>
    <t>科学技术支出</t>
  </si>
  <si>
    <t>20601</t>
  </si>
  <si>
    <t>科学技术管理事务</t>
  </si>
  <si>
    <t>2060101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</si>
  <si>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</si>
  <si>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</si>
  <si>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</si>
  <si>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</si>
  <si>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</si>
  <si>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</si>
  <si>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</si>
  <si>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</si>
  <si>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</si>
  <si>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</si>
  <si>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</si>
  <si>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</si>
  <si>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</si>
  <si>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</si>
  <si>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</si>
  <si>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</si>
  <si>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</si>
  <si>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</si>
  <si>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</si>
  <si>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</si>
  <si>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</si>
  <si>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</si>
  <si>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</si>
  <si>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</si>
  <si>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</si>
  <si>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</si>
  <si>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</si>
  <si>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</si>
  <si>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</si>
  <si>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</si>
  <si>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</si>
  <si>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</si>
  <si>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</si>
  <si>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</si>
  <si>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</si>
  <si>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</si>
  <si>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</si>
  <si>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</si>
  <si>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</si>
  <si>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</si>
  <si>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</si>
  <si>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</si>
  <si>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</si>
  <si>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</si>
  <si>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</si>
  <si>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</si>
  <si>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</si>
  <si>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</si>
  <si>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</si>
  <si>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</si>
  <si>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</si>
  <si>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</si>
  <si>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</si>
  <si>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</si>
  <si>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</si>
  <si>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</si>
  <si>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</si>
  <si>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</si>
  <si>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</si>
  <si>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</si>
  <si>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</si>
  <si>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</si>
  <si>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</si>
  <si>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</si>
  <si>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</si>
  <si>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</si>
  <si>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</si>
  <si>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</si>
  <si>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</si>
  <si>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</si>
  <si>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</si>
  <si>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</si>
  <si>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</si>
  <si>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</si>
  <si>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</si>
  <si>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</si>
  <si>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533123210000000003905</t>
  </si>
  <si>
    <t>行政人员支出工资</t>
  </si>
  <si>
    <t>30101</t>
  </si>
  <si>
    <t>基本工资</t>
  </si>
  <si>
    <t>533123210000000003908</t>
  </si>
  <si>
    <t>离退休费</t>
  </si>
  <si>
    <t>30301</t>
  </si>
  <si>
    <t>离休费</t>
  </si>
  <si>
    <t>30102</t>
  </si>
  <si>
    <t>津贴补贴</t>
  </si>
  <si>
    <t>30103</t>
  </si>
  <si>
    <t>奖金</t>
  </si>
  <si>
    <t>533123231100001404603</t>
  </si>
  <si>
    <t>行政绩效奖励</t>
  </si>
  <si>
    <t>533123210000000003906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</si>
  <si>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</si>
  <si>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</si>
  <si>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</si>
  <si>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</si>
  <si>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</si>
  <si>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</si>
  <si>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</si>
  <si>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</si>
  <si>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</si>
  <si>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533123210000000003907</t>
  </si>
  <si>
    <t>30113</t>
  </si>
  <si>
    <t>533123251100003766041</t>
  </si>
  <si>
    <t>公用经费安排的公务接待费</t>
  </si>
  <si>
    <t>30217</t>
  </si>
  <si>
    <t>533123210000000003912</t>
  </si>
  <si>
    <t>一般公用经费</t>
  </si>
  <si>
    <t>30211</t>
  </si>
  <si>
    <t>差旅费</t>
  </si>
  <si>
    <t>533123251100003766027</t>
  </si>
  <si>
    <t>公用经费安排的工会经费</t>
  </si>
  <si>
    <t>30228</t>
  </si>
  <si>
    <t>工会经费</t>
  </si>
  <si>
    <t>30201</t>
  </si>
  <si>
    <t>办公费</t>
  </si>
  <si>
    <t>533123241100002287915</t>
  </si>
  <si>
    <t>公用经费安排的生活补助</t>
  </si>
  <si>
    <t>30305</t>
  </si>
  <si>
    <t>生活补助</t>
  </si>
  <si>
    <t>533123210000000003911</t>
  </si>
  <si>
    <t>退休公用经费</t>
  </si>
  <si>
    <t>30299</t>
  </si>
  <si>
    <t>其他商品和服务支出</t>
  </si>
  <si>
    <t>533123210000000003910</t>
  </si>
  <si>
    <t>离休公用经费</t>
  </si>
  <si>
    <t>533123221100000385292</t>
  </si>
  <si>
    <t>533123210000000003909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</si>
  <si>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</si>
  <si>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</si>
  <si>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</si>
  <si>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</si>
  <si>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</si>
  <si>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</si>
  <si>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</si>
  <si>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</si>
  <si>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</si>
  <si>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</si>
  <si>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</si>
  <si>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</si>
  <si>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533123221100000360933</t>
  </si>
  <si>
    <t>科协换届工作经费</t>
  </si>
  <si>
    <t>533123261100005024531</t>
  </si>
  <si>
    <t>老科技工作者协会工作经费</t>
  </si>
  <si>
    <t>533123221100000358838</t>
  </si>
  <si>
    <t>县级科普专项资金</t>
  </si>
  <si>
    <t>事业发展类</t>
  </si>
  <si>
    <t>533123241100002286804</t>
  </si>
  <si>
    <t>30216</t>
  </si>
  <si>
    <t>培训费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</si>
  <si>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</si>
  <si>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</si>
  <si>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</si>
  <si>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</si>
  <si>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</si>
  <si>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</si>
  <si>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</si>
  <si>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</si>
  <si>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</si>
  <si>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</si>
  <si>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</si>
  <si>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</si>
  <si>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</si>
  <si>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老科技工作者协会正常运行</t>
  </si>
  <si>
    <t>产出指标</t>
  </si>
  <si>
    <t>数量指标</t>
  </si>
  <si>
    <t>建设示范基地</t>
  </si>
  <si>
    <t>&gt;=</t>
  </si>
  <si>
    <t>个/亩</t>
  </si>
  <si>
    <t>定量指标</t>
  </si>
  <si>
    <t>反映示范基地的建设完成情况。</t>
  </si>
  <si>
    <t>发放技术资料数</t>
  </si>
  <si>
    <t>800</t>
  </si>
  <si>
    <t>份</t>
  </si>
  <si>
    <t>反映发放技术宣传材料的情况。</t>
  </si>
  <si>
    <t>推广项目数</t>
  </si>
  <si>
    <t>个</t>
  </si>
  <si>
    <t>反映推广项目实际推广的项目数量。</t>
  </si>
  <si>
    <t>派出中级及以上职称研究人员数量</t>
  </si>
  <si>
    <t>人</t>
  </si>
  <si>
    <t>反映部门技术推广工作派出中级及以上职称研究人员人数情况。</t>
  </si>
  <si>
    <t>质量指标</t>
  </si>
  <si>
    <t>项目验收合格率</t>
  </si>
  <si>
    <t>90</t>
  </si>
  <si>
    <t>%</t>
  </si>
  <si>
    <t>反映科技推广项目完成质量。
项目验收合格率=（验收合格项目数/科技推广项目数）*100%</t>
  </si>
  <si>
    <t>效益指标</t>
  </si>
  <si>
    <t>可持续影响</t>
  </si>
  <si>
    <t>示范推广数量</t>
  </si>
  <si>
    <t>亩/个</t>
  </si>
  <si>
    <t>反映项目成果的示范推广成效。</t>
  </si>
  <si>
    <t>满意度指标</t>
  </si>
  <si>
    <t>服务对象满意度</t>
  </si>
  <si>
    <t>项目推广总体满意度</t>
  </si>
  <si>
    <t>反映服务对象对科技推广工作整体满意度。
服务对象满意度=（对科研推广效果整体满意的人数/问卷调查人数）*100%。</t>
  </si>
  <si>
    <t xml:space="preserve">
各级各部门要认真落实“机关事业单位党组织工作经费按每名党员不低于200元标准列入年度经费预算”，不断加大党建工作经费投入保障力度。
经费总计2400元。</t>
  </si>
  <si>
    <t>党员人数</t>
  </si>
  <si>
    <t>=</t>
  </si>
  <si>
    <t>项目完工率</t>
  </si>
  <si>
    <t>时效指标</t>
  </si>
  <si>
    <t>项目及时完工率</t>
  </si>
  <si>
    <t>项目可持续影响年限</t>
  </si>
  <si>
    <t>年</t>
  </si>
  <si>
    <t>群众满意度</t>
  </si>
  <si>
    <t xml:space="preserve">  通过保障换届工作规范高效开展，选优配强科协领导班子与工作队伍，健全基层科协组织体系与运行机制，夯实科协事业发展组织基础。实现科协“四服务”（服务科技工作者、服务创新驱动发展、服务全民科学素质提升、服务党委政府科学决策）能力显著增强，组织凝聚力与履职效能全面提升，为盈江县科技创新与科学普及事业高质量发展提供坚实组织保障。
</t>
  </si>
  <si>
    <t>换届会议参会代表覆盖率</t>
  </si>
  <si>
    <t>95</t>
  </si>
  <si>
    <t>换届工作经费</t>
  </si>
  <si>
    <t>经济效益</t>
  </si>
  <si>
    <t>换届经费预算执行率</t>
  </si>
  <si>
    <t>参会代表对换届工作满意度</t>
  </si>
  <si>
    <t>（一）认真履职，深入推进全民科学素质行动计划纲要实施。全面贯彻落实《全民科学素质行动计划纲要》《盈江县科协系统深化改革实施方案》，有效履行领导小组办公室职能，积极组织协调，将公民科学素质建设纳入经济社会发展规划。
(二）进一步加强基层科协组织建设。根据《盈江县科协系统深化改革实施方案》文件精神，找准基层科协的职责定位和使命目标，自觉融入县委县政府工作大局，团结引导各领域基层一线科技工作者发挥专业特长和优势，为基层群众提供形式多样、内容丰富的科技服务。
（三）“3+1”试点工作。为增强基层科协组织的政治性、先进性、群众性，将力量配备、服务资源向基层倾斜，更好适应基层群众需要，加强基层组织建设，发挥好“三长”的作用。
（四）持续推进乡村振兴等中央、省、州、县重点工作任务。
（五）促进联合 体现特色 发挥科普宣传主力军作用。认真组织全国科普日、科技活动周活动。加强青少年科技教育活动。县科协十分重视青少年综合素质培养工作，积极与教育体育局及相关部门密切协作，认真开展好青少年科技普教育工作。积极应用网络等信息平台，广泛开展科学素质宣传活动。
（六）加强县级学会、农技协组织建设。开展农函大培训（新型农民培训）助力提升农民科技文化素质。
（七）强化科普项目实施，着力提升科技创新能力。</t>
  </si>
  <si>
    <t>科技培训及科普活动次数</t>
  </si>
  <si>
    <t>批次</t>
  </si>
  <si>
    <t>科普宣传覆盖</t>
  </si>
  <si>
    <t>70</t>
  </si>
  <si>
    <t>科普宣传覆盖全县90%以上</t>
  </si>
  <si>
    <t>社会效益</t>
  </si>
  <si>
    <t>全县科普宣传服务对象受益率</t>
  </si>
  <si>
    <t>科普服务对象对科普内容感到受益</t>
  </si>
  <si>
    <t>科普服务对象满意度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</si>
  <si>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</si>
  <si>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</si>
  <si>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</si>
  <si>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</si>
  <si>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</si>
  <si>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</si>
  <si>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</si>
  <si>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</si>
  <si>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</si>
  <si>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</si>
  <si>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</si>
  <si>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</si>
  <si>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</si>
  <si>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</si>
  <si>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</si>
  <si>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</si>
  <si>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</si>
  <si>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</si>
  <si>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公务用车油费</t>
  </si>
  <si>
    <t>车辆加油、添加燃料服务</t>
  </si>
  <si>
    <t>辆</t>
  </si>
  <si>
    <t>公务用车维修维护费</t>
  </si>
  <si>
    <t>车辆维修和保养服务</t>
  </si>
  <si>
    <t>多功能一体机</t>
  </si>
  <si>
    <t>台</t>
  </si>
  <si>
    <t>打印纸</t>
  </si>
  <si>
    <t>复印纸</t>
  </si>
  <si>
    <t>包</t>
  </si>
  <si>
    <t>公车保险</t>
  </si>
  <si>
    <t>人寿保险服务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</si>
  <si>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</si>
  <si>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</si>
  <si>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</si>
  <si>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</si>
  <si>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</si>
  <si>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</si>
  <si>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</si>
  <si>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</si>
  <si>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</si>
  <si>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</si>
  <si>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</si>
  <si>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</si>
  <si>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</si>
  <si>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</si>
  <si>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</si>
  <si>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</si>
  <si>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</si>
  <si>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</si>
  <si>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</si>
  <si>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</si>
  <si>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</si>
  <si>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</si>
  <si>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</si>
  <si>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</si>
  <si>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</si>
  <si>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备注：盈江县科学技术协会2026年无县对下转移支付预算，故公开空表。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</si>
  <si>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</si>
  <si>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</si>
  <si>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</si>
  <si>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</si>
  <si>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</si>
  <si>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</si>
  <si>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</si>
  <si>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</si>
  <si>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</si>
  <si>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</si>
  <si>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A02020400</t>
  </si>
  <si>
    <t>预算11表</t>
  </si>
  <si>
    <t>上级补助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</si>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</sst>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hh:mm:ss"/>
    <numFmt numFmtId="179" formatCode="#,##0.00;\-#,##0.00;;@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I30" sqref="I3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"单位名称："&amp;"盈江县科学技术协会"</f>
        <v>单位名称：盈江县科学技术协会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2000873.71</v>
      </c>
      <c r="C6" s="131" t="str">
        <f>"一"&amp;"、"&amp;"教育支出"</f>
        <v>一、教育支出</v>
      </c>
      <c r="D6" s="133">
        <v>80000</v>
      </c>
    </row>
    <row r="7" ht="18.75" customHeight="1" spans="1:4">
      <c r="A7" s="131" t="s">
        <v>8</v>
      </c>
      <c r="B7" s="133"/>
      <c r="C7" s="131" t="str">
        <f>"二"&amp;"、"&amp;"科学技术支出"</f>
        <v>二、科学技术支出</v>
      </c>
      <c r="D7" s="133">
        <v>1480076.28</v>
      </c>
    </row>
    <row r="8" ht="18.75" customHeight="1" spans="1:4">
      <c r="A8" s="131" t="s">
        <v>9</v>
      </c>
      <c r="B8" s="133"/>
      <c r="C8" s="131" t="str">
        <f>"三"&amp;"、"&amp;"社会保障和就业支出"</f>
        <v>三、社会保障和就业支出</v>
      </c>
      <c r="D8" s="133">
        <v>308186.03</v>
      </c>
    </row>
    <row r="9" ht="18.75" customHeight="1" spans="1:4">
      <c r="A9" s="131" t="s">
        <v>10</v>
      </c>
      <c r="B9" s="133"/>
      <c r="C9" s="131" t="str">
        <f>"四"&amp;"、"&amp;"卫生健康支出"</f>
        <v>四、卫生健康支出</v>
      </c>
      <c r="D9" s="133">
        <v>54490.4</v>
      </c>
    </row>
    <row r="10" ht="18.75" customHeight="1" spans="1:4">
      <c r="A10" s="131" t="s">
        <v>11</v>
      </c>
      <c r="B10" s="133"/>
      <c r="C10" s="131" t="str">
        <f>"五"&amp;"、"&amp;"住房保障支出"</f>
        <v>五、住房保障支出</v>
      </c>
      <c r="D10" s="133">
        <v>78121</v>
      </c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2000873.71</v>
      </c>
      <c r="C32" s="131" t="s">
        <v>18</v>
      </c>
      <c r="D32" s="133">
        <v>2000873.71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2000873.71</v>
      </c>
      <c r="C36" s="131" t="s">
        <v>25</v>
      </c>
      <c r="D36" s="133">
        <v>2000873.71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24" sqref="F2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305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306</v>
      </c>
      <c r="C2" s="115"/>
      <c r="D2" s="116"/>
      <c r="E2" s="116"/>
      <c r="F2" s="116"/>
    </row>
    <row r="3" ht="13.5" customHeight="1" spans="1:6">
      <c r="A3" s="117" t="str">
        <f>"单位名称："&amp;"盈江县科学技术协会"</f>
        <v>单位名称：盈江县科学技术协会</v>
      </c>
      <c r="B3" s="117" t="s">
        <v>307</v>
      </c>
      <c r="C3" s="118"/>
      <c r="D3" s="90"/>
      <c r="E3" s="90"/>
      <c r="F3" s="111" t="s">
        <v>1</v>
      </c>
    </row>
    <row r="4" ht="19.5" customHeight="1" spans="1:6">
      <c r="A4" s="59" t="s">
        <v>138</v>
      </c>
      <c r="B4" s="119" t="s">
        <v>48</v>
      </c>
      <c r="C4" s="59" t="s">
        <v>49</v>
      </c>
      <c r="D4" s="35" t="s">
        <v>308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309</v>
      </c>
      <c r="B9" s="20" t="s">
        <v>309</v>
      </c>
      <c r="C9" s="20" t="s">
        <v>309</v>
      </c>
      <c r="D9" s="79"/>
      <c r="E9" s="121"/>
      <c r="F9" s="121"/>
    </row>
    <row r="10" customHeight="1" spans="1:1">
      <c r="A10" s="39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L16" sqref="L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311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"单位名称："&amp;"盈江县科学技术协会"</f>
        <v>单位名称：盈江县科学技术协会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312</v>
      </c>
      <c r="B4" s="91" t="s">
        <v>313</v>
      </c>
      <c r="C4" s="91" t="s">
        <v>314</v>
      </c>
      <c r="D4" s="91" t="s">
        <v>315</v>
      </c>
      <c r="E4" s="91" t="s">
        <v>316</v>
      </c>
      <c r="F4" s="91" t="s">
        <v>317</v>
      </c>
      <c r="G4" s="48" t="s">
        <v>145</v>
      </c>
      <c r="H4" s="48"/>
      <c r="I4" s="48"/>
      <c r="J4" s="48"/>
      <c r="K4" s="105"/>
      <c r="L4" s="48"/>
      <c r="M4" s="48"/>
      <c r="N4" s="48"/>
      <c r="O4" s="72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318</v>
      </c>
      <c r="J5" s="92" t="s">
        <v>319</v>
      </c>
      <c r="K5" s="106" t="s">
        <v>320</v>
      </c>
      <c r="L5" s="107" t="s">
        <v>321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322</v>
      </c>
      <c r="O6" s="33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24806</v>
      </c>
      <c r="G8" s="23">
        <v>24806</v>
      </c>
      <c r="H8" s="23">
        <v>24806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3" si="0">"     "&amp;"县级科普专项资金"</f>
        <v>     县级科普专项资金</v>
      </c>
      <c r="B9" s="97" t="s">
        <v>323</v>
      </c>
      <c r="C9" s="97" t="s">
        <v>324</v>
      </c>
      <c r="D9" s="98" t="s">
        <v>325</v>
      </c>
      <c r="E9" s="99">
        <v>1</v>
      </c>
      <c r="F9" s="23">
        <v>4000</v>
      </c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县级科普专项资金</v>
      </c>
      <c r="B10" s="97" t="s">
        <v>326</v>
      </c>
      <c r="C10" s="97" t="s">
        <v>327</v>
      </c>
      <c r="D10" s="98" t="s">
        <v>325</v>
      </c>
      <c r="E10" s="99">
        <v>1</v>
      </c>
      <c r="F10" s="23">
        <v>3000</v>
      </c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si="0"/>
        <v>     县级科普专项资金</v>
      </c>
      <c r="B11" s="97" t="s">
        <v>328</v>
      </c>
      <c r="C11" s="97" t="s">
        <v>328</v>
      </c>
      <c r="D11" s="98" t="s">
        <v>329</v>
      </c>
      <c r="E11" s="99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6" t="str">
        <f t="shared" si="0"/>
        <v>     县级科普专项资金</v>
      </c>
      <c r="B12" s="97" t="s">
        <v>330</v>
      </c>
      <c r="C12" s="97" t="s">
        <v>331</v>
      </c>
      <c r="D12" s="98" t="s">
        <v>332</v>
      </c>
      <c r="E12" s="99">
        <v>178</v>
      </c>
      <c r="F12" s="23">
        <v>4806</v>
      </c>
      <c r="G12" s="23">
        <v>4806</v>
      </c>
      <c r="H12" s="23">
        <v>4806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6" t="str">
        <f t="shared" si="0"/>
        <v>     县级科普专项资金</v>
      </c>
      <c r="B13" s="97" t="s">
        <v>333</v>
      </c>
      <c r="C13" s="97" t="s">
        <v>334</v>
      </c>
      <c r="D13" s="98" t="s">
        <v>325</v>
      </c>
      <c r="E13" s="99">
        <v>1</v>
      </c>
      <c r="F13" s="23">
        <v>3000</v>
      </c>
      <c r="G13" s="23">
        <v>3000</v>
      </c>
      <c r="H13" s="23">
        <v>3000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0" t="s">
        <v>309</v>
      </c>
      <c r="B14" s="101"/>
      <c r="C14" s="101"/>
      <c r="D14" s="101"/>
      <c r="E14" s="99"/>
      <c r="F14" s="23">
        <v>24806</v>
      </c>
      <c r="G14" s="23">
        <v>24806</v>
      </c>
      <c r="H14" s="23">
        <v>24806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O20" sqref="O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335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"单位名称："&amp;"盈江县科学技术协会"</f>
        <v>单位名称：盈江县科学技术协会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312</v>
      </c>
      <c r="B4" s="11" t="s">
        <v>336</v>
      </c>
      <c r="C4" s="11" t="s">
        <v>337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1" customHeight="1" spans="1:1">
      <c r="A11" s="39" t="s">
        <v>338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2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G7" sqref="G7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339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"单位名称："&amp;"盈江县科学技术协会"</f>
        <v>单位名称：盈江县科学技术协会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340</v>
      </c>
      <c r="B5" s="12" t="s">
        <v>145</v>
      </c>
      <c r="C5" s="13"/>
      <c r="D5" s="72"/>
      <c r="E5" s="59" t="s">
        <v>341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342</v>
      </c>
      <c r="E6" s="33" t="s">
        <v>343</v>
      </c>
      <c r="F6" s="33" t="s">
        <v>344</v>
      </c>
      <c r="G6" s="33" t="s">
        <v>345</v>
      </c>
      <c r="H6" s="33" t="s">
        <v>346</v>
      </c>
      <c r="I6" s="33" t="s">
        <v>347</v>
      </c>
      <c r="J6" s="33" t="s">
        <v>348</v>
      </c>
      <c r="K6" s="33" t="s">
        <v>349</v>
      </c>
      <c r="L6" s="33" t="s">
        <v>350</v>
      </c>
      <c r="M6" s="33" t="s">
        <v>351</v>
      </c>
      <c r="N6" s="33" t="s">
        <v>352</v>
      </c>
      <c r="O6" s="33" t="s">
        <v>353</v>
      </c>
      <c r="P6" s="33" t="s">
        <v>354</v>
      </c>
      <c r="Q6" s="33" t="s">
        <v>355</v>
      </c>
      <c r="R6" s="33" t="s">
        <v>356</v>
      </c>
      <c r="S6" s="33" t="s">
        <v>357</v>
      </c>
      <c r="T6" s="34" t="s">
        <v>358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359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360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L29" sqref="L29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361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"单位名称："&amp;"盈江县科学技术协会"</f>
        <v>单位名称：盈江县科学技术协会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237</v>
      </c>
      <c r="B4" s="34" t="s">
        <v>238</v>
      </c>
      <c r="C4" s="34" t="s">
        <v>239</v>
      </c>
      <c r="D4" s="34" t="s">
        <v>240</v>
      </c>
      <c r="E4" s="34" t="s">
        <v>241</v>
      </c>
      <c r="F4" s="59" t="s">
        <v>242</v>
      </c>
      <c r="G4" s="34" t="s">
        <v>243</v>
      </c>
      <c r="H4" s="59" t="s">
        <v>244</v>
      </c>
      <c r="I4" s="59" t="s">
        <v>245</v>
      </c>
      <c r="J4" s="34" t="s">
        <v>246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60"/>
      <c r="C6" s="60"/>
      <c r="D6" s="60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359</v>
      </c>
      <c r="C7" s="22" t="s">
        <v>359</v>
      </c>
      <c r="D7" s="22" t="s">
        <v>359</v>
      </c>
      <c r="E7" s="36" t="s">
        <v>359</v>
      </c>
      <c r="F7" s="22" t="s">
        <v>359</v>
      </c>
      <c r="G7" s="36" t="s">
        <v>359</v>
      </c>
      <c r="H7" s="22" t="s">
        <v>359</v>
      </c>
      <c r="I7" s="22" t="s">
        <v>359</v>
      </c>
      <c r="J7" s="36" t="s">
        <v>359</v>
      </c>
    </row>
    <row r="8" ht="20" customHeight="1" spans="1:1">
      <c r="A8" s="39" t="s">
        <v>360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tabSelected="1" workbookViewId="0">
      <selection activeCell="G23" sqref="G23"/>
    </sheetView>
  </sheetViews>
  <sheetFormatPr defaultColWidth="9.14285714285714" defaultRowHeight="12" customHeight="1" outlineLevelCol="7"/>
  <cols>
    <col min="1" max="1" width="20.5714285714286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362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"单位名称："&amp;"盈江县科学技术协会"</f>
        <v>单位名称：盈江县科学技术协会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138</v>
      </c>
      <c r="B4" s="11" t="s">
        <v>363</v>
      </c>
      <c r="C4" s="11" t="s">
        <v>364</v>
      </c>
      <c r="D4" s="11" t="s">
        <v>365</v>
      </c>
      <c r="E4" s="11" t="s">
        <v>366</v>
      </c>
      <c r="F4" s="47" t="s">
        <v>367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316</v>
      </c>
      <c r="G5" s="34" t="s">
        <v>368</v>
      </c>
      <c r="H5" s="34" t="s">
        <v>369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 t="s">
        <v>46</v>
      </c>
      <c r="B7" s="50" t="s">
        <v>370</v>
      </c>
      <c r="C7" s="50" t="s">
        <v>371</v>
      </c>
      <c r="D7" s="50" t="s">
        <v>328</v>
      </c>
      <c r="E7" s="50" t="s">
        <v>329</v>
      </c>
      <c r="F7" s="50">
        <v>1</v>
      </c>
      <c r="G7" s="51">
        <v>10000</v>
      </c>
      <c r="H7" s="51">
        <v>10000</v>
      </c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customHeight="1" spans="1:1">
      <c r="A9" s="39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H21" sqref="H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"单位名称："&amp;"盈江县科学技术协会"</f>
        <v>单位名称：盈江县科学技术协会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216</v>
      </c>
      <c r="B4" s="33" t="s">
        <v>140</v>
      </c>
      <c r="C4" s="33" t="s">
        <v>217</v>
      </c>
      <c r="D4" s="34" t="s">
        <v>141</v>
      </c>
      <c r="E4" s="34" t="s">
        <v>142</v>
      </c>
      <c r="F4" s="34" t="s">
        <v>218</v>
      </c>
      <c r="G4" s="34" t="s">
        <v>219</v>
      </c>
      <c r="H4" s="35" t="s">
        <v>30</v>
      </c>
      <c r="I4" s="35" t="s">
        <v>373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Zeros="0" workbookViewId="0">
      <selection activeCell="G11" sqref="G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"单位名称："&amp;"盈江县科学技术协会"</f>
        <v>单位名称：盈江县科学技术协会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217</v>
      </c>
      <c r="B4" s="10" t="s">
        <v>216</v>
      </c>
      <c r="C4" s="10" t="s">
        <v>140</v>
      </c>
      <c r="D4" s="11" t="s">
        <v>376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582600</v>
      </c>
      <c r="F8" s="23"/>
      <c r="G8" s="23"/>
    </row>
    <row r="9" ht="52.5" customHeight="1" spans="1:7">
      <c r="A9" s="24"/>
      <c r="B9" s="22" t="s">
        <v>377</v>
      </c>
      <c r="C9" s="22" t="s">
        <v>227</v>
      </c>
      <c r="D9" s="22" t="s">
        <v>378</v>
      </c>
      <c r="E9" s="23">
        <v>100000</v>
      </c>
      <c r="F9" s="23"/>
      <c r="G9" s="23"/>
    </row>
    <row r="10" ht="52.5" customHeight="1" spans="1:7">
      <c r="A10" s="25"/>
      <c r="B10" s="22" t="s">
        <v>377</v>
      </c>
      <c r="C10" s="22" t="s">
        <v>222</v>
      </c>
      <c r="D10" s="22" t="s">
        <v>378</v>
      </c>
      <c r="E10" s="23">
        <v>2600</v>
      </c>
      <c r="F10" s="23"/>
      <c r="G10" s="23"/>
    </row>
    <row r="11" ht="52.5" customHeight="1" spans="1:7">
      <c r="A11" s="25"/>
      <c r="B11" s="22" t="s">
        <v>377</v>
      </c>
      <c r="C11" s="22" t="s">
        <v>225</v>
      </c>
      <c r="D11" s="22" t="s">
        <v>378</v>
      </c>
      <c r="E11" s="23">
        <v>30000</v>
      </c>
      <c r="F11" s="23"/>
      <c r="G11" s="23"/>
    </row>
    <row r="12" ht="52.5" customHeight="1" spans="1:7">
      <c r="A12" s="25"/>
      <c r="B12" s="22" t="s">
        <v>379</v>
      </c>
      <c r="C12" s="22" t="s">
        <v>229</v>
      </c>
      <c r="D12" s="22" t="s">
        <v>378</v>
      </c>
      <c r="E12" s="23">
        <v>450000</v>
      </c>
      <c r="F12" s="23"/>
      <c r="G12" s="23"/>
    </row>
    <row r="13" ht="30" customHeight="1" spans="1:7">
      <c r="A13" s="26" t="s">
        <v>30</v>
      </c>
      <c r="B13" s="27" t="s">
        <v>359</v>
      </c>
      <c r="C13" s="27"/>
      <c r="D13" s="28"/>
      <c r="E13" s="23">
        <v>582600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T22" sqref="T2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"单位名称："&amp;"盈江县科学技术协会"</f>
        <v>单位名称：盈江县科学技术协会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6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2000873.71</v>
      </c>
      <c r="D8" s="23">
        <v>2000873.71</v>
      </c>
      <c r="E8" s="23">
        <v>2000873.71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2000873.71</v>
      </c>
      <c r="D9" s="160">
        <v>2000873.71</v>
      </c>
      <c r="E9" s="160">
        <v>2000873.71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P10" sqref="P10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3" t="s">
        <v>47</v>
      </c>
      <c r="O1" s="43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"单位名称："&amp;"盈江县科学技术协会"</f>
        <v>单位名称：盈江县科学技术协会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3" t="s">
        <v>1</v>
      </c>
      <c r="O3" s="43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3">
        <v>80000</v>
      </c>
      <c r="D7" s="133">
        <v>80000</v>
      </c>
      <c r="E7" s="133"/>
      <c r="F7" s="133">
        <v>80000</v>
      </c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67" t="s">
        <v>76</v>
      </c>
      <c r="B8" s="167" t="s">
        <v>77</v>
      </c>
      <c r="C8" s="133">
        <v>80000</v>
      </c>
      <c r="D8" s="133">
        <v>80000</v>
      </c>
      <c r="E8" s="133"/>
      <c r="F8" s="133">
        <v>80000</v>
      </c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8" t="s">
        <v>78</v>
      </c>
      <c r="B9" s="168" t="s">
        <v>79</v>
      </c>
      <c r="C9" s="133">
        <v>80000</v>
      </c>
      <c r="D9" s="133">
        <v>80000</v>
      </c>
      <c r="E9" s="133"/>
      <c r="F9" s="133">
        <v>80000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6" t="s">
        <v>80</v>
      </c>
      <c r="B10" s="166" t="s">
        <v>81</v>
      </c>
      <c r="C10" s="133">
        <v>1480076.28</v>
      </c>
      <c r="D10" s="133">
        <v>1480076.28</v>
      </c>
      <c r="E10" s="133">
        <v>977476.28</v>
      </c>
      <c r="F10" s="133">
        <v>502600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7" t="s">
        <v>82</v>
      </c>
      <c r="B11" s="167" t="s">
        <v>83</v>
      </c>
      <c r="C11" s="133">
        <v>1480076.28</v>
      </c>
      <c r="D11" s="133">
        <v>1480076.28</v>
      </c>
      <c r="E11" s="133">
        <v>977476.28</v>
      </c>
      <c r="F11" s="133">
        <v>502600</v>
      </c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84</v>
      </c>
      <c r="B12" s="168" t="s">
        <v>79</v>
      </c>
      <c r="C12" s="133">
        <v>1480076.28</v>
      </c>
      <c r="D12" s="133">
        <v>1480076.28</v>
      </c>
      <c r="E12" s="133">
        <v>977476.28</v>
      </c>
      <c r="F12" s="133">
        <v>502600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6" t="s">
        <v>85</v>
      </c>
      <c r="B13" s="166" t="s">
        <v>86</v>
      </c>
      <c r="C13" s="133">
        <v>308186.03</v>
      </c>
      <c r="D13" s="133">
        <v>308186.03</v>
      </c>
      <c r="E13" s="133">
        <v>308186.03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7" t="s">
        <v>87</v>
      </c>
      <c r="B14" s="167" t="s">
        <v>88</v>
      </c>
      <c r="C14" s="133">
        <v>306728</v>
      </c>
      <c r="D14" s="133">
        <v>306728</v>
      </c>
      <c r="E14" s="133">
        <v>306728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8" t="s">
        <v>89</v>
      </c>
      <c r="B15" s="168" t="s">
        <v>90</v>
      </c>
      <c r="C15" s="133">
        <v>183252</v>
      </c>
      <c r="D15" s="133">
        <v>183252</v>
      </c>
      <c r="E15" s="133">
        <v>183252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91</v>
      </c>
      <c r="B16" s="168" t="s">
        <v>92</v>
      </c>
      <c r="C16" s="133">
        <v>123476</v>
      </c>
      <c r="D16" s="133">
        <v>123476</v>
      </c>
      <c r="E16" s="133">
        <v>123476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93</v>
      </c>
      <c r="B17" s="168" t="s">
        <v>94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7" t="s">
        <v>95</v>
      </c>
      <c r="B18" s="167" t="s">
        <v>96</v>
      </c>
      <c r="C18" s="133">
        <v>1458.03</v>
      </c>
      <c r="D18" s="133">
        <v>1458.03</v>
      </c>
      <c r="E18" s="133">
        <v>1458.03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97</v>
      </c>
      <c r="B19" s="168" t="s">
        <v>96</v>
      </c>
      <c r="C19" s="133">
        <v>1458.03</v>
      </c>
      <c r="D19" s="133">
        <v>1458.03</v>
      </c>
      <c r="E19" s="133">
        <v>1458.03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6" t="s">
        <v>98</v>
      </c>
      <c r="B20" s="166" t="s">
        <v>99</v>
      </c>
      <c r="C20" s="133">
        <v>54490.4</v>
      </c>
      <c r="D20" s="133">
        <v>54490.4</v>
      </c>
      <c r="E20" s="133">
        <v>54490.4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7" t="s">
        <v>100</v>
      </c>
      <c r="B21" s="167" t="s">
        <v>101</v>
      </c>
      <c r="C21" s="133">
        <v>54490.4</v>
      </c>
      <c r="D21" s="133">
        <v>54490.4</v>
      </c>
      <c r="E21" s="133">
        <v>54490.4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102</v>
      </c>
      <c r="B22" s="168" t="s">
        <v>103</v>
      </c>
      <c r="C22" s="133">
        <v>47846.95</v>
      </c>
      <c r="D22" s="133">
        <v>47846.95</v>
      </c>
      <c r="E22" s="133">
        <v>47846.95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104</v>
      </c>
      <c r="B23" s="168" t="s">
        <v>105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8" t="s">
        <v>106</v>
      </c>
      <c r="B24" s="168" t="s">
        <v>107</v>
      </c>
      <c r="C24" s="133">
        <v>6643.45</v>
      </c>
      <c r="D24" s="133">
        <v>6643.45</v>
      </c>
      <c r="E24" s="133">
        <v>6643.45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6" t="s">
        <v>108</v>
      </c>
      <c r="B25" s="166" t="s">
        <v>109</v>
      </c>
      <c r="C25" s="133">
        <v>78121</v>
      </c>
      <c r="D25" s="133">
        <v>78121</v>
      </c>
      <c r="E25" s="133">
        <v>78121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7" t="s">
        <v>110</v>
      </c>
      <c r="B26" s="167" t="s">
        <v>111</v>
      </c>
      <c r="C26" s="133">
        <v>78121</v>
      </c>
      <c r="D26" s="133">
        <v>78121</v>
      </c>
      <c r="E26" s="133">
        <v>78121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8" t="s">
        <v>112</v>
      </c>
      <c r="B27" s="168" t="s">
        <v>113</v>
      </c>
      <c r="C27" s="133">
        <v>78121</v>
      </c>
      <c r="D27" s="133">
        <v>78121</v>
      </c>
      <c r="E27" s="133">
        <v>78121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30" customHeight="1" spans="1:15">
      <c r="A28" s="165" t="s">
        <v>30</v>
      </c>
      <c r="B28" s="165"/>
      <c r="C28" s="133">
        <v>2000873.71</v>
      </c>
      <c r="D28" s="133">
        <v>2000873.71</v>
      </c>
      <c r="E28" s="133">
        <v>1418273.71</v>
      </c>
      <c r="F28" s="133">
        <v>582600</v>
      </c>
      <c r="G28" s="133"/>
      <c r="H28" s="133"/>
      <c r="I28" s="133"/>
      <c r="J28" s="133"/>
      <c r="K28" s="133"/>
      <c r="L28" s="133"/>
      <c r="M28" s="133"/>
      <c r="N28" s="133"/>
      <c r="O28" s="13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H20" sqref="H2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114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1" t="str">
        <f>"单位名称："&amp;"盈江县科学技术协会"</f>
        <v>单位名称：盈江县科学技术协会</v>
      </c>
      <c r="B3" s="156"/>
      <c r="C3" s="156"/>
      <c r="D3" s="9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1" t="s">
        <v>117</v>
      </c>
      <c r="B5" s="11" t="s">
        <v>5</v>
      </c>
      <c r="C5" s="71" t="s">
        <v>118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119</v>
      </c>
      <c r="B7" s="23">
        <v>2000873.71</v>
      </c>
      <c r="C7" s="86" t="s">
        <v>120</v>
      </c>
      <c r="D7" s="23">
        <v>2000873.71</v>
      </c>
    </row>
    <row r="8" ht="19.5" customHeight="1" spans="1:4">
      <c r="A8" s="86" t="s">
        <v>121</v>
      </c>
      <c r="B8" s="23">
        <v>2000873.71</v>
      </c>
      <c r="C8" s="157" t="str">
        <f>"（"&amp;"一"&amp;"）"&amp;"教育支出"</f>
        <v>（一）教育支出</v>
      </c>
      <c r="D8" s="23">
        <v>80000</v>
      </c>
    </row>
    <row r="9" ht="19.5" customHeight="1" spans="1:4">
      <c r="A9" s="158" t="s">
        <v>122</v>
      </c>
      <c r="B9" s="23"/>
      <c r="C9" s="157" t="str">
        <f>"（"&amp;"二"&amp;"）"&amp;"科学技术支出"</f>
        <v>（二）科学技术支出</v>
      </c>
      <c r="D9" s="23">
        <v>1480076.28</v>
      </c>
    </row>
    <row r="10" ht="19.5" customHeight="1" spans="1:4">
      <c r="A10" s="158" t="s">
        <v>123</v>
      </c>
      <c r="B10" s="23"/>
      <c r="C10" s="157" t="str">
        <f>"（"&amp;"三"&amp;"）"&amp;"社会保障和就业支出"</f>
        <v>（三）社会保障和就业支出</v>
      </c>
      <c r="D10" s="23">
        <v>308186.03</v>
      </c>
    </row>
    <row r="11" ht="19.5" customHeight="1" spans="1:4">
      <c r="A11" s="158" t="s">
        <v>124</v>
      </c>
      <c r="B11" s="23"/>
      <c r="C11" s="157" t="str">
        <f>"（"&amp;"四"&amp;"）"&amp;"卫生健康支出"</f>
        <v>（四）卫生健康支出</v>
      </c>
      <c r="D11" s="23">
        <v>54490.4</v>
      </c>
    </row>
    <row r="12" ht="19.5" customHeight="1" spans="1:4">
      <c r="A12" s="158" t="s">
        <v>121</v>
      </c>
      <c r="B12" s="23"/>
      <c r="C12" s="157" t="str">
        <f>"（"&amp;"五"&amp;"）"&amp;"住房保障支出"</f>
        <v>（五）住房保障支出</v>
      </c>
      <c r="D12" s="23">
        <v>78121</v>
      </c>
    </row>
    <row r="13" ht="19.5" customHeight="1" spans="1:4">
      <c r="A13" s="158" t="s">
        <v>122</v>
      </c>
      <c r="B13" s="23"/>
      <c r="C13" s="157"/>
      <c r="D13" s="23"/>
    </row>
    <row r="14" ht="19.5" customHeight="1" spans="1:4">
      <c r="A14" s="158" t="s">
        <v>123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125</v>
      </c>
      <c r="D35" s="23"/>
    </row>
    <row r="36" ht="19.5" customHeight="1" spans="1:4">
      <c r="A36" s="161" t="s">
        <v>24</v>
      </c>
      <c r="B36" s="23">
        <v>2000873.71</v>
      </c>
      <c r="C36" s="161" t="s">
        <v>25</v>
      </c>
      <c r="D36" s="23">
        <v>2000873.71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I19" sqref="I1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126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"单位名称："&amp;"盈江县科学技术协会"</f>
        <v>单位名称：盈江县科学技术协会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127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128</v>
      </c>
      <c r="F5" s="150" t="s">
        <v>129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80000</v>
      </c>
      <c r="D7" s="152"/>
      <c r="E7" s="152"/>
      <c r="F7" s="152"/>
      <c r="G7" s="152">
        <v>80000</v>
      </c>
    </row>
    <row r="8" ht="18.75" customHeight="1" outlineLevel="1" spans="1:7">
      <c r="A8" s="153" t="s">
        <v>76</v>
      </c>
      <c r="B8" s="153" t="s">
        <v>77</v>
      </c>
      <c r="C8" s="152">
        <v>80000</v>
      </c>
      <c r="D8" s="152"/>
      <c r="E8" s="152"/>
      <c r="F8" s="152"/>
      <c r="G8" s="152">
        <v>80000</v>
      </c>
    </row>
    <row r="9" ht="18.75" customHeight="1" outlineLevel="2" spans="1:7">
      <c r="A9" s="154" t="s">
        <v>78</v>
      </c>
      <c r="B9" s="154" t="s">
        <v>79</v>
      </c>
      <c r="C9" s="152">
        <v>80000</v>
      </c>
      <c r="D9" s="152"/>
      <c r="E9" s="152"/>
      <c r="F9" s="152"/>
      <c r="G9" s="152">
        <v>80000</v>
      </c>
    </row>
    <row r="10" ht="18.75" customHeight="1" spans="1:7">
      <c r="A10" s="151" t="s">
        <v>80</v>
      </c>
      <c r="B10" s="151" t="s">
        <v>81</v>
      </c>
      <c r="C10" s="152">
        <v>1480076.28</v>
      </c>
      <c r="D10" s="152">
        <v>977476.28</v>
      </c>
      <c r="E10" s="152">
        <v>870725</v>
      </c>
      <c r="F10" s="152">
        <v>106751.28</v>
      </c>
      <c r="G10" s="152">
        <v>502600</v>
      </c>
    </row>
    <row r="11" ht="18.75" customHeight="1" outlineLevel="1" spans="1:7">
      <c r="A11" s="153" t="s">
        <v>82</v>
      </c>
      <c r="B11" s="153" t="s">
        <v>83</v>
      </c>
      <c r="C11" s="152">
        <v>1480076.28</v>
      </c>
      <c r="D11" s="152">
        <v>977476.28</v>
      </c>
      <c r="E11" s="152">
        <v>870725</v>
      </c>
      <c r="F11" s="152">
        <v>106751.28</v>
      </c>
      <c r="G11" s="152">
        <v>502600</v>
      </c>
    </row>
    <row r="12" ht="18.75" customHeight="1" outlineLevel="2" spans="1:7">
      <c r="A12" s="154" t="s">
        <v>84</v>
      </c>
      <c r="B12" s="154" t="s">
        <v>79</v>
      </c>
      <c r="C12" s="152">
        <v>1480076.28</v>
      </c>
      <c r="D12" s="152">
        <v>977476.28</v>
      </c>
      <c r="E12" s="152">
        <v>870725</v>
      </c>
      <c r="F12" s="152">
        <v>106751.28</v>
      </c>
      <c r="G12" s="152">
        <v>502600</v>
      </c>
    </row>
    <row r="13" ht="18.75" customHeight="1" spans="1:7">
      <c r="A13" s="151" t="s">
        <v>85</v>
      </c>
      <c r="B13" s="151" t="s">
        <v>86</v>
      </c>
      <c r="C13" s="152">
        <v>308186.03</v>
      </c>
      <c r="D13" s="152">
        <v>308186.03</v>
      </c>
      <c r="E13" s="152">
        <v>296486.03</v>
      </c>
      <c r="F13" s="152">
        <v>11700</v>
      </c>
      <c r="G13" s="152"/>
    </row>
    <row r="14" ht="18.75" customHeight="1" outlineLevel="1" spans="1:7">
      <c r="A14" s="153" t="s">
        <v>87</v>
      </c>
      <c r="B14" s="153" t="s">
        <v>88</v>
      </c>
      <c r="C14" s="152">
        <v>306728</v>
      </c>
      <c r="D14" s="152">
        <v>306728</v>
      </c>
      <c r="E14" s="152">
        <v>295028</v>
      </c>
      <c r="F14" s="152">
        <v>11700</v>
      </c>
      <c r="G14" s="152"/>
    </row>
    <row r="15" ht="18.75" customHeight="1" outlineLevel="2" spans="1:7">
      <c r="A15" s="154" t="s">
        <v>89</v>
      </c>
      <c r="B15" s="154" t="s">
        <v>90</v>
      </c>
      <c r="C15" s="152">
        <v>183252</v>
      </c>
      <c r="D15" s="152">
        <v>183252</v>
      </c>
      <c r="E15" s="152">
        <v>171552</v>
      </c>
      <c r="F15" s="152">
        <v>11700</v>
      </c>
      <c r="G15" s="152"/>
    </row>
    <row r="16" ht="29" customHeight="1" outlineLevel="2" spans="1:7">
      <c r="A16" s="154" t="s">
        <v>91</v>
      </c>
      <c r="B16" s="154" t="s">
        <v>92</v>
      </c>
      <c r="C16" s="152">
        <v>123476</v>
      </c>
      <c r="D16" s="152">
        <v>123476</v>
      </c>
      <c r="E16" s="152">
        <v>123476</v>
      </c>
      <c r="F16" s="152"/>
      <c r="G16" s="152"/>
    </row>
    <row r="17" ht="18.75" customHeight="1" outlineLevel="1" spans="1:7">
      <c r="A17" s="153" t="s">
        <v>95</v>
      </c>
      <c r="B17" s="153" t="s">
        <v>96</v>
      </c>
      <c r="C17" s="152">
        <v>1458.03</v>
      </c>
      <c r="D17" s="152">
        <v>1458.03</v>
      </c>
      <c r="E17" s="152">
        <v>1458.03</v>
      </c>
      <c r="F17" s="152"/>
      <c r="G17" s="152"/>
    </row>
    <row r="18" ht="24" customHeight="1" outlineLevel="2" spans="1:7">
      <c r="A18" s="154" t="s">
        <v>97</v>
      </c>
      <c r="B18" s="154" t="s">
        <v>96</v>
      </c>
      <c r="C18" s="152">
        <v>1458.03</v>
      </c>
      <c r="D18" s="152">
        <v>1458.03</v>
      </c>
      <c r="E18" s="152">
        <v>1458.03</v>
      </c>
      <c r="F18" s="152"/>
      <c r="G18" s="152"/>
    </row>
    <row r="19" ht="18.75" customHeight="1" spans="1:7">
      <c r="A19" s="151" t="s">
        <v>98</v>
      </c>
      <c r="B19" s="151" t="s">
        <v>99</v>
      </c>
      <c r="C19" s="152">
        <v>54490.4</v>
      </c>
      <c r="D19" s="152">
        <v>54490.4</v>
      </c>
      <c r="E19" s="152">
        <v>54490.4</v>
      </c>
      <c r="F19" s="152"/>
      <c r="G19" s="152"/>
    </row>
    <row r="20" ht="18.75" customHeight="1" outlineLevel="1" spans="1:7">
      <c r="A20" s="153" t="s">
        <v>100</v>
      </c>
      <c r="B20" s="153" t="s">
        <v>101</v>
      </c>
      <c r="C20" s="152">
        <v>54490.4</v>
      </c>
      <c r="D20" s="152">
        <v>54490.4</v>
      </c>
      <c r="E20" s="152">
        <v>54490.4</v>
      </c>
      <c r="F20" s="152"/>
      <c r="G20" s="152"/>
    </row>
    <row r="21" ht="18.75" customHeight="1" outlineLevel="2" spans="1:7">
      <c r="A21" s="154" t="s">
        <v>102</v>
      </c>
      <c r="B21" s="154" t="s">
        <v>103</v>
      </c>
      <c r="C21" s="152">
        <v>47846.95</v>
      </c>
      <c r="D21" s="152">
        <v>47846.95</v>
      </c>
      <c r="E21" s="152">
        <v>47846.95</v>
      </c>
      <c r="F21" s="152"/>
      <c r="G21" s="152"/>
    </row>
    <row r="22" ht="27" customHeight="1" outlineLevel="2" spans="1:7">
      <c r="A22" s="154" t="s">
        <v>106</v>
      </c>
      <c r="B22" s="154" t="s">
        <v>107</v>
      </c>
      <c r="C22" s="152">
        <v>6643.45</v>
      </c>
      <c r="D22" s="152">
        <v>6643.45</v>
      </c>
      <c r="E22" s="152">
        <v>6643.45</v>
      </c>
      <c r="F22" s="152"/>
      <c r="G22" s="152"/>
    </row>
    <row r="23" ht="18.75" customHeight="1" spans="1:7">
      <c r="A23" s="151" t="s">
        <v>108</v>
      </c>
      <c r="B23" s="151" t="s">
        <v>109</v>
      </c>
      <c r="C23" s="152">
        <v>78121</v>
      </c>
      <c r="D23" s="152">
        <v>78121</v>
      </c>
      <c r="E23" s="152">
        <v>78121</v>
      </c>
      <c r="F23" s="152"/>
      <c r="G23" s="152"/>
    </row>
    <row r="24" ht="18.75" customHeight="1" outlineLevel="1" spans="1:7">
      <c r="A24" s="153" t="s">
        <v>110</v>
      </c>
      <c r="B24" s="153" t="s">
        <v>111</v>
      </c>
      <c r="C24" s="152">
        <v>78121</v>
      </c>
      <c r="D24" s="152">
        <v>78121</v>
      </c>
      <c r="E24" s="152">
        <v>78121</v>
      </c>
      <c r="F24" s="152"/>
      <c r="G24" s="152"/>
    </row>
    <row r="25" ht="18.75" customHeight="1" outlineLevel="2" spans="1:7">
      <c r="A25" s="154" t="s">
        <v>112</v>
      </c>
      <c r="B25" s="154" t="s">
        <v>113</v>
      </c>
      <c r="C25" s="152">
        <v>78121</v>
      </c>
      <c r="D25" s="152">
        <v>78121</v>
      </c>
      <c r="E25" s="152">
        <v>78121</v>
      </c>
      <c r="F25" s="152"/>
      <c r="G25" s="152"/>
    </row>
    <row r="26" ht="18.75" customHeight="1" spans="1:7">
      <c r="A26" s="150" t="s">
        <v>30</v>
      </c>
      <c r="B26" s="150"/>
      <c r="C26" s="152">
        <v>2000873.71</v>
      </c>
      <c r="D26" s="152">
        <v>1418273.71</v>
      </c>
      <c r="E26" s="152">
        <v>1299822.43</v>
      </c>
      <c r="F26" s="152">
        <v>118451.28</v>
      </c>
      <c r="G26" s="152">
        <v>582600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5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L19" sqref="L1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130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"单位名称："&amp;"盈江县科学技术协会"</f>
        <v>单位名称：盈江县科学技术协会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131</v>
      </c>
      <c r="B4" s="71" t="s">
        <v>132</v>
      </c>
      <c r="C4" s="12" t="s">
        <v>133</v>
      </c>
      <c r="D4" s="13"/>
      <c r="E4" s="14"/>
      <c r="F4" s="71" t="s">
        <v>134</v>
      </c>
    </row>
    <row r="5" ht="19.5" customHeight="1" spans="1:6">
      <c r="A5" s="18"/>
      <c r="B5" s="73"/>
      <c r="C5" s="35" t="s">
        <v>33</v>
      </c>
      <c r="D5" s="35" t="s">
        <v>135</v>
      </c>
      <c r="E5" s="35" t="s">
        <v>136</v>
      </c>
      <c r="F5" s="73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f>SUM(B7,C7,F7)</f>
        <v>30000</v>
      </c>
      <c r="B7" s="146"/>
      <c r="C7" s="147">
        <v>10000</v>
      </c>
      <c r="D7" s="146"/>
      <c r="E7" s="146">
        <v>10000</v>
      </c>
      <c r="F7" s="146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137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"单位名称："&amp;"盈江县科学技术协会"</f>
        <v>单位名称：盈江县科学技术协会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138</v>
      </c>
      <c r="B4" s="136" t="s">
        <v>139</v>
      </c>
      <c r="C4" s="136" t="s">
        <v>140</v>
      </c>
      <c r="D4" s="136" t="s">
        <v>141</v>
      </c>
      <c r="E4" s="136" t="s">
        <v>142</v>
      </c>
      <c r="F4" s="136" t="s">
        <v>143</v>
      </c>
      <c r="G4" s="136" t="s">
        <v>144</v>
      </c>
      <c r="H4" s="136" t="s">
        <v>145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146</v>
      </c>
      <c r="I5" s="136" t="s">
        <v>34</v>
      </c>
      <c r="J5" s="136" t="s">
        <v>147</v>
      </c>
      <c r="K5" s="136" t="s">
        <v>148</v>
      </c>
      <c r="L5" s="136" t="s">
        <v>149</v>
      </c>
      <c r="M5" s="136" t="s">
        <v>150</v>
      </c>
      <c r="N5" s="136" t="s">
        <v>151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152</v>
      </c>
      <c r="J6" s="136" t="s">
        <v>147</v>
      </c>
      <c r="K6" s="136" t="s">
        <v>148</v>
      </c>
      <c r="L6" s="136" t="s">
        <v>149</v>
      </c>
      <c r="M6" s="136" t="s">
        <v>150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153</v>
      </c>
      <c r="Q8" s="136" t="s">
        <v>154</v>
      </c>
      <c r="R8" s="136" t="s">
        <v>155</v>
      </c>
      <c r="S8" s="136" t="s">
        <v>156</v>
      </c>
      <c r="T8" s="136" t="s">
        <v>157</v>
      </c>
      <c r="U8" s="136" t="s">
        <v>158</v>
      </c>
      <c r="V8" s="136" t="s">
        <v>159</v>
      </c>
      <c r="W8" s="136" t="s">
        <v>160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1418273.71</v>
      </c>
      <c r="I9" s="133">
        <v>1418273.71</v>
      </c>
      <c r="J9" s="133"/>
      <c r="K9" s="133"/>
      <c r="L9" s="133">
        <v>1418273.71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161</v>
      </c>
      <c r="C10" s="131" t="s">
        <v>162</v>
      </c>
      <c r="D10" s="131" t="s">
        <v>84</v>
      </c>
      <c r="E10" s="131" t="s">
        <v>79</v>
      </c>
      <c r="F10" s="131" t="s">
        <v>163</v>
      </c>
      <c r="G10" s="131" t="s">
        <v>164</v>
      </c>
      <c r="H10" s="133">
        <v>342492</v>
      </c>
      <c r="I10" s="133">
        <v>342492</v>
      </c>
      <c r="J10" s="133"/>
      <c r="K10" s="133"/>
      <c r="L10" s="133">
        <v>342492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165</v>
      </c>
      <c r="C11" s="131" t="s">
        <v>166</v>
      </c>
      <c r="D11" s="131" t="s">
        <v>89</v>
      </c>
      <c r="E11" s="131" t="s">
        <v>90</v>
      </c>
      <c r="F11" s="131" t="s">
        <v>167</v>
      </c>
      <c r="G11" s="131" t="s">
        <v>168</v>
      </c>
      <c r="H11" s="133">
        <v>171552</v>
      </c>
      <c r="I11" s="133">
        <v>171552</v>
      </c>
      <c r="J11" s="133"/>
      <c r="K11" s="133"/>
      <c r="L11" s="133">
        <v>171552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161</v>
      </c>
      <c r="C12" s="131" t="s">
        <v>162</v>
      </c>
      <c r="D12" s="131" t="s">
        <v>84</v>
      </c>
      <c r="E12" s="131" t="s">
        <v>79</v>
      </c>
      <c r="F12" s="131" t="s">
        <v>169</v>
      </c>
      <c r="G12" s="131" t="s">
        <v>170</v>
      </c>
      <c r="H12" s="133">
        <v>359472</v>
      </c>
      <c r="I12" s="133">
        <v>359472</v>
      </c>
      <c r="J12" s="133"/>
      <c r="K12" s="133"/>
      <c r="L12" s="133">
        <v>359472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161</v>
      </c>
      <c r="C13" s="131" t="s">
        <v>162</v>
      </c>
      <c r="D13" s="131" t="s">
        <v>84</v>
      </c>
      <c r="E13" s="131" t="s">
        <v>79</v>
      </c>
      <c r="F13" s="131" t="s">
        <v>171</v>
      </c>
      <c r="G13" s="131" t="s">
        <v>172</v>
      </c>
      <c r="H13" s="133">
        <v>28541</v>
      </c>
      <c r="I13" s="133">
        <v>28541</v>
      </c>
      <c r="J13" s="133"/>
      <c r="K13" s="133"/>
      <c r="L13" s="133">
        <v>28541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173</v>
      </c>
      <c r="C14" s="131" t="s">
        <v>174</v>
      </c>
      <c r="D14" s="131" t="s">
        <v>84</v>
      </c>
      <c r="E14" s="131" t="s">
        <v>79</v>
      </c>
      <c r="F14" s="131" t="s">
        <v>171</v>
      </c>
      <c r="G14" s="131" t="s">
        <v>172</v>
      </c>
      <c r="H14" s="133">
        <v>120720</v>
      </c>
      <c r="I14" s="133">
        <v>120720</v>
      </c>
      <c r="J14" s="133"/>
      <c r="K14" s="133"/>
      <c r="L14" s="133">
        <v>120720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175</v>
      </c>
      <c r="C15" s="131" t="s">
        <v>176</v>
      </c>
      <c r="D15" s="131" t="s">
        <v>91</v>
      </c>
      <c r="E15" s="131" t="s">
        <v>92</v>
      </c>
      <c r="F15" s="131" t="s">
        <v>177</v>
      </c>
      <c r="G15" s="131" t="s">
        <v>178</v>
      </c>
      <c r="H15" s="133">
        <v>123476</v>
      </c>
      <c r="I15" s="133">
        <v>123476</v>
      </c>
      <c r="J15" s="133"/>
      <c r="K15" s="133"/>
      <c r="L15" s="133">
        <v>123476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175</v>
      </c>
      <c r="C16" s="131" t="s">
        <v>176</v>
      </c>
      <c r="D16" s="131" t="s">
        <v>91</v>
      </c>
      <c r="E16" s="131" t="s">
        <v>92</v>
      </c>
      <c r="F16" s="131" t="s">
        <v>177</v>
      </c>
      <c r="G16" s="131" t="s">
        <v>178</v>
      </c>
      <c r="H16" s="133"/>
      <c r="I16" s="133"/>
      <c r="J16" s="133"/>
      <c r="K16" s="133"/>
      <c r="L16" s="133"/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175</v>
      </c>
      <c r="C17" s="131" t="s">
        <v>176</v>
      </c>
      <c r="D17" s="131" t="s">
        <v>93</v>
      </c>
      <c r="E17" s="131" t="s">
        <v>94</v>
      </c>
      <c r="F17" s="131" t="s">
        <v>179</v>
      </c>
      <c r="G17" s="131" t="s">
        <v>180</v>
      </c>
      <c r="H17" s="133"/>
      <c r="I17" s="133"/>
      <c r="J17" s="133"/>
      <c r="K17" s="133"/>
      <c r="L17" s="133"/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175</v>
      </c>
      <c r="C18" s="131" t="s">
        <v>176</v>
      </c>
      <c r="D18" s="131" t="s">
        <v>102</v>
      </c>
      <c r="E18" s="131" t="s">
        <v>103</v>
      </c>
      <c r="F18" s="131" t="s">
        <v>181</v>
      </c>
      <c r="G18" s="131" t="s">
        <v>182</v>
      </c>
      <c r="H18" s="133">
        <v>46303.5</v>
      </c>
      <c r="I18" s="133">
        <v>46303.5</v>
      </c>
      <c r="J18" s="133"/>
      <c r="K18" s="133"/>
      <c r="L18" s="133">
        <v>46303.5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175</v>
      </c>
      <c r="C19" s="131" t="s">
        <v>176</v>
      </c>
      <c r="D19" s="131" t="s">
        <v>104</v>
      </c>
      <c r="E19" s="131" t="s">
        <v>105</v>
      </c>
      <c r="F19" s="131" t="s">
        <v>181</v>
      </c>
      <c r="G19" s="131" t="s">
        <v>182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175</v>
      </c>
      <c r="C20" s="131" t="s">
        <v>176</v>
      </c>
      <c r="D20" s="131" t="s">
        <v>102</v>
      </c>
      <c r="E20" s="131" t="s">
        <v>103</v>
      </c>
      <c r="F20" s="131" t="s">
        <v>181</v>
      </c>
      <c r="G20" s="131" t="s">
        <v>182</v>
      </c>
      <c r="H20" s="133">
        <v>1543.45</v>
      </c>
      <c r="I20" s="133">
        <v>1543.45</v>
      </c>
      <c r="J20" s="133"/>
      <c r="K20" s="133"/>
      <c r="L20" s="133">
        <v>1543.45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175</v>
      </c>
      <c r="C21" s="131" t="s">
        <v>176</v>
      </c>
      <c r="D21" s="131" t="s">
        <v>106</v>
      </c>
      <c r="E21" s="131" t="s">
        <v>107</v>
      </c>
      <c r="F21" s="131" t="s">
        <v>183</v>
      </c>
      <c r="G21" s="131" t="s">
        <v>184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175</v>
      </c>
      <c r="C22" s="131" t="s">
        <v>176</v>
      </c>
      <c r="D22" s="131" t="s">
        <v>97</v>
      </c>
      <c r="E22" s="131" t="s">
        <v>96</v>
      </c>
      <c r="F22" s="131" t="s">
        <v>183</v>
      </c>
      <c r="G22" s="131" t="s">
        <v>184</v>
      </c>
      <c r="H22" s="133"/>
      <c r="I22" s="133"/>
      <c r="J22" s="133"/>
      <c r="K22" s="133"/>
      <c r="L22" s="133"/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175</v>
      </c>
      <c r="C23" s="131" t="s">
        <v>176</v>
      </c>
      <c r="D23" s="131" t="s">
        <v>106</v>
      </c>
      <c r="E23" s="131" t="s">
        <v>107</v>
      </c>
      <c r="F23" s="131" t="s">
        <v>183</v>
      </c>
      <c r="G23" s="131" t="s">
        <v>184</v>
      </c>
      <c r="H23" s="133"/>
      <c r="I23" s="133"/>
      <c r="J23" s="133"/>
      <c r="K23" s="133"/>
      <c r="L23" s="133"/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175</v>
      </c>
      <c r="C24" s="131" t="s">
        <v>176</v>
      </c>
      <c r="D24" s="131" t="s">
        <v>106</v>
      </c>
      <c r="E24" s="131" t="s">
        <v>107</v>
      </c>
      <c r="F24" s="131" t="s">
        <v>183</v>
      </c>
      <c r="G24" s="131" t="s">
        <v>184</v>
      </c>
      <c r="H24" s="133">
        <v>5100</v>
      </c>
      <c r="I24" s="133">
        <v>5100</v>
      </c>
      <c r="J24" s="133"/>
      <c r="K24" s="133"/>
      <c r="L24" s="133">
        <v>5100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175</v>
      </c>
      <c r="C25" s="131" t="s">
        <v>176</v>
      </c>
      <c r="D25" s="131" t="s">
        <v>97</v>
      </c>
      <c r="E25" s="131" t="s">
        <v>96</v>
      </c>
      <c r="F25" s="131" t="s">
        <v>183</v>
      </c>
      <c r="G25" s="131" t="s">
        <v>184</v>
      </c>
      <c r="H25" s="133">
        <v>1458.03</v>
      </c>
      <c r="I25" s="133">
        <v>1458.03</v>
      </c>
      <c r="J25" s="133"/>
      <c r="K25" s="133"/>
      <c r="L25" s="133">
        <v>1458.03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175</v>
      </c>
      <c r="C26" s="131" t="s">
        <v>176</v>
      </c>
      <c r="D26" s="131" t="s">
        <v>106</v>
      </c>
      <c r="E26" s="131" t="s">
        <v>107</v>
      </c>
      <c r="F26" s="131" t="s">
        <v>183</v>
      </c>
      <c r="G26" s="131" t="s">
        <v>184</v>
      </c>
      <c r="H26" s="133">
        <v>1543.45</v>
      </c>
      <c r="I26" s="133">
        <v>1543.45</v>
      </c>
      <c r="J26" s="133"/>
      <c r="K26" s="133"/>
      <c r="L26" s="133">
        <v>1543.45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185</v>
      </c>
      <c r="C27" s="131" t="s">
        <v>113</v>
      </c>
      <c r="D27" s="131" t="s">
        <v>112</v>
      </c>
      <c r="E27" s="131" t="s">
        <v>113</v>
      </c>
      <c r="F27" s="131" t="s">
        <v>186</v>
      </c>
      <c r="G27" s="131" t="s">
        <v>113</v>
      </c>
      <c r="H27" s="133">
        <v>78121</v>
      </c>
      <c r="I27" s="133">
        <v>78121</v>
      </c>
      <c r="J27" s="133"/>
      <c r="K27" s="133"/>
      <c r="L27" s="133">
        <v>78121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187</v>
      </c>
      <c r="C28" s="131" t="s">
        <v>188</v>
      </c>
      <c r="D28" s="131" t="s">
        <v>84</v>
      </c>
      <c r="E28" s="131" t="s">
        <v>79</v>
      </c>
      <c r="F28" s="131" t="s">
        <v>189</v>
      </c>
      <c r="G28" s="131" t="s">
        <v>134</v>
      </c>
      <c r="H28" s="133">
        <v>5000</v>
      </c>
      <c r="I28" s="133">
        <v>5000</v>
      </c>
      <c r="J28" s="133"/>
      <c r="K28" s="133"/>
      <c r="L28" s="133">
        <v>5000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190</v>
      </c>
      <c r="C29" s="131" t="s">
        <v>191</v>
      </c>
      <c r="D29" s="131" t="s">
        <v>84</v>
      </c>
      <c r="E29" s="131" t="s">
        <v>79</v>
      </c>
      <c r="F29" s="131" t="s">
        <v>192</v>
      </c>
      <c r="G29" s="131" t="s">
        <v>193</v>
      </c>
      <c r="H29" s="133">
        <v>10000</v>
      </c>
      <c r="I29" s="133">
        <v>10000</v>
      </c>
      <c r="J29" s="133"/>
      <c r="K29" s="133"/>
      <c r="L29" s="133">
        <v>10000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194</v>
      </c>
      <c r="C30" s="131" t="s">
        <v>195</v>
      </c>
      <c r="D30" s="131" t="s">
        <v>84</v>
      </c>
      <c r="E30" s="131" t="s">
        <v>79</v>
      </c>
      <c r="F30" s="131" t="s">
        <v>196</v>
      </c>
      <c r="G30" s="131" t="s">
        <v>197</v>
      </c>
      <c r="H30" s="133">
        <v>13500</v>
      </c>
      <c r="I30" s="133">
        <v>13500</v>
      </c>
      <c r="J30" s="133"/>
      <c r="K30" s="133"/>
      <c r="L30" s="133">
        <v>13500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190</v>
      </c>
      <c r="C31" s="131" t="s">
        <v>191</v>
      </c>
      <c r="D31" s="131" t="s">
        <v>84</v>
      </c>
      <c r="E31" s="131" t="s">
        <v>79</v>
      </c>
      <c r="F31" s="131" t="s">
        <v>198</v>
      </c>
      <c r="G31" s="131" t="s">
        <v>199</v>
      </c>
      <c r="H31" s="133">
        <v>2400</v>
      </c>
      <c r="I31" s="133">
        <v>2400</v>
      </c>
      <c r="J31" s="133"/>
      <c r="K31" s="133"/>
      <c r="L31" s="133">
        <v>2400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200</v>
      </c>
      <c r="C32" s="131" t="s">
        <v>201</v>
      </c>
      <c r="D32" s="131" t="s">
        <v>84</v>
      </c>
      <c r="E32" s="131" t="s">
        <v>79</v>
      </c>
      <c r="F32" s="131" t="s">
        <v>202</v>
      </c>
      <c r="G32" s="131" t="s">
        <v>203</v>
      </c>
      <c r="H32" s="133">
        <v>19500</v>
      </c>
      <c r="I32" s="133">
        <v>19500</v>
      </c>
      <c r="J32" s="133"/>
      <c r="K32" s="133"/>
      <c r="L32" s="133">
        <v>19500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204</v>
      </c>
      <c r="C33" s="131" t="s">
        <v>205</v>
      </c>
      <c r="D33" s="131" t="s">
        <v>89</v>
      </c>
      <c r="E33" s="131" t="s">
        <v>90</v>
      </c>
      <c r="F33" s="131" t="s">
        <v>206</v>
      </c>
      <c r="G33" s="131" t="s">
        <v>207</v>
      </c>
      <c r="H33" s="133">
        <v>10000</v>
      </c>
      <c r="I33" s="133">
        <v>10000</v>
      </c>
      <c r="J33" s="133"/>
      <c r="K33" s="133"/>
      <c r="L33" s="133">
        <v>10000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208</v>
      </c>
      <c r="C34" s="131" t="s">
        <v>209</v>
      </c>
      <c r="D34" s="131" t="s">
        <v>89</v>
      </c>
      <c r="E34" s="131" t="s">
        <v>90</v>
      </c>
      <c r="F34" s="131" t="s">
        <v>198</v>
      </c>
      <c r="G34" s="131" t="s">
        <v>199</v>
      </c>
      <c r="H34" s="133">
        <v>1700</v>
      </c>
      <c r="I34" s="133">
        <v>1700</v>
      </c>
      <c r="J34" s="133"/>
      <c r="K34" s="133"/>
      <c r="L34" s="133">
        <v>1700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210</v>
      </c>
      <c r="C35" s="131" t="s">
        <v>197</v>
      </c>
      <c r="D35" s="131" t="s">
        <v>84</v>
      </c>
      <c r="E35" s="131" t="s">
        <v>79</v>
      </c>
      <c r="F35" s="131" t="s">
        <v>196</v>
      </c>
      <c r="G35" s="131" t="s">
        <v>197</v>
      </c>
      <c r="H35" s="133">
        <v>15251.28</v>
      </c>
      <c r="I35" s="133">
        <v>15251.28</v>
      </c>
      <c r="J35" s="133"/>
      <c r="K35" s="133"/>
      <c r="L35" s="133">
        <v>15251.28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211</v>
      </c>
      <c r="C36" s="131" t="s">
        <v>212</v>
      </c>
      <c r="D36" s="131" t="s">
        <v>84</v>
      </c>
      <c r="E36" s="131" t="s">
        <v>79</v>
      </c>
      <c r="F36" s="131" t="s">
        <v>213</v>
      </c>
      <c r="G36" s="131" t="s">
        <v>214</v>
      </c>
      <c r="H36" s="133">
        <v>60600</v>
      </c>
      <c r="I36" s="133">
        <v>60600</v>
      </c>
      <c r="J36" s="133"/>
      <c r="K36" s="133"/>
      <c r="L36" s="133">
        <v>60600</v>
      </c>
      <c r="M36" s="131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30.75" customHeight="1" spans="1:23">
      <c r="A37" s="137" t="s">
        <v>30</v>
      </c>
      <c r="B37" s="137"/>
      <c r="C37" s="137"/>
      <c r="D37" s="137"/>
      <c r="E37" s="137"/>
      <c r="F37" s="137"/>
      <c r="G37" s="137"/>
      <c r="H37" s="133">
        <v>1418273.71</v>
      </c>
      <c r="I37" s="133">
        <v>1418273.71</v>
      </c>
      <c r="J37" s="133"/>
      <c r="K37" s="133"/>
      <c r="L37" s="133">
        <v>1418273.71</v>
      </c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showZeros="0" workbookViewId="0">
      <selection activeCell="Y12" sqref="Y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"单位名称："&amp;"盈江县科学技术协会"</f>
        <v>单位名称：盈江县科学技术协会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216</v>
      </c>
      <c r="B4" s="130" t="s">
        <v>139</v>
      </c>
      <c r="C4" s="130" t="s">
        <v>140</v>
      </c>
      <c r="D4" s="130" t="s">
        <v>217</v>
      </c>
      <c r="E4" s="130" t="s">
        <v>141</v>
      </c>
      <c r="F4" s="130" t="s">
        <v>142</v>
      </c>
      <c r="G4" s="130" t="s">
        <v>218</v>
      </c>
      <c r="H4" s="130" t="s">
        <v>219</v>
      </c>
      <c r="I4" s="130" t="s">
        <v>30</v>
      </c>
      <c r="J4" s="130" t="s">
        <v>220</v>
      </c>
      <c r="K4" s="130"/>
      <c r="L4" s="130"/>
      <c r="M4" s="130"/>
      <c r="N4" s="130" t="s">
        <v>151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221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153</v>
      </c>
      <c r="Q7" s="130" t="s">
        <v>154</v>
      </c>
      <c r="R7" s="130" t="s">
        <v>155</v>
      </c>
      <c r="S7" s="130" t="s">
        <v>156</v>
      </c>
      <c r="T7" s="130" t="s">
        <v>157</v>
      </c>
      <c r="U7" s="130" t="s">
        <v>158</v>
      </c>
      <c r="V7" s="130" t="s">
        <v>159</v>
      </c>
      <c r="W7" s="130" t="s">
        <v>160</v>
      </c>
    </row>
    <row r="8" ht="52.5" customHeight="1" spans="1:23">
      <c r="A8" s="131"/>
      <c r="B8" s="131"/>
      <c r="C8" s="131" t="s">
        <v>222</v>
      </c>
      <c r="D8" s="131"/>
      <c r="E8" s="131"/>
      <c r="F8" s="131"/>
      <c r="G8" s="131"/>
      <c r="H8" s="131"/>
      <c r="I8" s="133">
        <v>2600</v>
      </c>
      <c r="J8" s="133">
        <v>2600</v>
      </c>
      <c r="K8" s="133">
        <v>2600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1" t="s">
        <v>223</v>
      </c>
      <c r="B9" s="131" t="s">
        <v>224</v>
      </c>
      <c r="C9" s="131" t="s">
        <v>222</v>
      </c>
      <c r="D9" s="131" t="s">
        <v>46</v>
      </c>
      <c r="E9" s="131" t="s">
        <v>84</v>
      </c>
      <c r="F9" s="131" t="s">
        <v>79</v>
      </c>
      <c r="G9" s="131" t="s">
        <v>198</v>
      </c>
      <c r="H9" s="131" t="s">
        <v>199</v>
      </c>
      <c r="I9" s="133">
        <v>2600</v>
      </c>
      <c r="J9" s="133">
        <v>2600</v>
      </c>
      <c r="K9" s="133">
        <v>2600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spans="1:23">
      <c r="A10" s="131"/>
      <c r="B10" s="131"/>
      <c r="C10" s="131" t="s">
        <v>225</v>
      </c>
      <c r="D10" s="131"/>
      <c r="E10" s="131"/>
      <c r="F10" s="131"/>
      <c r="G10" s="131"/>
      <c r="H10" s="131"/>
      <c r="I10" s="133">
        <v>30000</v>
      </c>
      <c r="J10" s="133">
        <v>30000</v>
      </c>
      <c r="K10" s="133">
        <v>30000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1" t="s">
        <v>223</v>
      </c>
      <c r="B11" s="131" t="s">
        <v>226</v>
      </c>
      <c r="C11" s="131" t="s">
        <v>225</v>
      </c>
      <c r="D11" s="131" t="s">
        <v>46</v>
      </c>
      <c r="E11" s="131" t="s">
        <v>84</v>
      </c>
      <c r="F11" s="131" t="s">
        <v>79</v>
      </c>
      <c r="G11" s="131" t="s">
        <v>198</v>
      </c>
      <c r="H11" s="131" t="s">
        <v>199</v>
      </c>
      <c r="I11" s="133">
        <v>30000</v>
      </c>
      <c r="J11" s="133">
        <v>30000</v>
      </c>
      <c r="K11" s="133">
        <v>30000</v>
      </c>
      <c r="L11" s="133"/>
      <c r="M11" s="133"/>
      <c r="N11" s="131"/>
      <c r="O11" s="131"/>
      <c r="P11" s="131"/>
      <c r="Q11" s="133"/>
      <c r="R11" s="133"/>
      <c r="S11" s="133"/>
      <c r="T11" s="133"/>
      <c r="U11" s="133"/>
      <c r="V11" s="133"/>
      <c r="W11" s="133"/>
    </row>
    <row r="12" ht="52.5" customHeight="1" spans="1:23">
      <c r="A12" s="131"/>
      <c r="B12" s="131"/>
      <c r="C12" s="131" t="s">
        <v>227</v>
      </c>
      <c r="D12" s="131"/>
      <c r="E12" s="131"/>
      <c r="F12" s="131"/>
      <c r="G12" s="131"/>
      <c r="H12" s="131"/>
      <c r="I12" s="133">
        <v>100000</v>
      </c>
      <c r="J12" s="133">
        <v>100000</v>
      </c>
      <c r="K12" s="133">
        <v>100000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223</v>
      </c>
      <c r="B13" s="131" t="s">
        <v>228</v>
      </c>
      <c r="C13" s="131" t="s">
        <v>227</v>
      </c>
      <c r="D13" s="131" t="s">
        <v>46</v>
      </c>
      <c r="E13" s="131" t="s">
        <v>84</v>
      </c>
      <c r="F13" s="131" t="s">
        <v>79</v>
      </c>
      <c r="G13" s="131" t="s">
        <v>198</v>
      </c>
      <c r="H13" s="131" t="s">
        <v>199</v>
      </c>
      <c r="I13" s="133">
        <v>30000</v>
      </c>
      <c r="J13" s="133">
        <v>30000</v>
      </c>
      <c r="K13" s="133">
        <v>30000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1" t="s">
        <v>223</v>
      </c>
      <c r="B14" s="131" t="s">
        <v>228</v>
      </c>
      <c r="C14" s="131" t="s">
        <v>227</v>
      </c>
      <c r="D14" s="131" t="s">
        <v>46</v>
      </c>
      <c r="E14" s="131" t="s">
        <v>84</v>
      </c>
      <c r="F14" s="131" t="s">
        <v>79</v>
      </c>
      <c r="G14" s="131" t="s">
        <v>192</v>
      </c>
      <c r="H14" s="131" t="s">
        <v>193</v>
      </c>
      <c r="I14" s="133">
        <v>5000</v>
      </c>
      <c r="J14" s="133">
        <v>5000</v>
      </c>
      <c r="K14" s="133">
        <v>5000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1" t="s">
        <v>223</v>
      </c>
      <c r="B15" s="131" t="s">
        <v>228</v>
      </c>
      <c r="C15" s="131" t="s">
        <v>227</v>
      </c>
      <c r="D15" s="131" t="s">
        <v>46</v>
      </c>
      <c r="E15" s="131" t="s">
        <v>84</v>
      </c>
      <c r="F15" s="131" t="s">
        <v>79</v>
      </c>
      <c r="G15" s="131" t="s">
        <v>189</v>
      </c>
      <c r="H15" s="131" t="s">
        <v>134</v>
      </c>
      <c r="I15" s="133">
        <v>5000</v>
      </c>
      <c r="J15" s="133">
        <v>5000</v>
      </c>
      <c r="K15" s="133">
        <v>5000</v>
      </c>
      <c r="L15" s="133"/>
      <c r="M15" s="133"/>
      <c r="N15" s="131"/>
      <c r="O15" s="131"/>
      <c r="P15" s="131"/>
      <c r="Q15" s="133"/>
      <c r="R15" s="133"/>
      <c r="S15" s="133"/>
      <c r="T15" s="133"/>
      <c r="U15" s="133"/>
      <c r="V15" s="133"/>
      <c r="W15" s="133"/>
    </row>
    <row r="16" ht="52.5" customHeight="1" outlineLevel="1" spans="1:23">
      <c r="A16" s="131" t="s">
        <v>223</v>
      </c>
      <c r="B16" s="131" t="s">
        <v>228</v>
      </c>
      <c r="C16" s="131" t="s">
        <v>227</v>
      </c>
      <c r="D16" s="131" t="s">
        <v>46</v>
      </c>
      <c r="E16" s="131" t="s">
        <v>84</v>
      </c>
      <c r="F16" s="131" t="s">
        <v>79</v>
      </c>
      <c r="G16" s="131" t="s">
        <v>213</v>
      </c>
      <c r="H16" s="131" t="s">
        <v>214</v>
      </c>
      <c r="I16" s="133">
        <v>10000</v>
      </c>
      <c r="J16" s="133">
        <v>10000</v>
      </c>
      <c r="K16" s="133">
        <v>10000</v>
      </c>
      <c r="L16" s="133"/>
      <c r="M16" s="133"/>
      <c r="N16" s="131"/>
      <c r="O16" s="131"/>
      <c r="P16" s="131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1" t="s">
        <v>223</v>
      </c>
      <c r="B17" s="131" t="s">
        <v>228</v>
      </c>
      <c r="C17" s="131" t="s">
        <v>227</v>
      </c>
      <c r="D17" s="131" t="s">
        <v>46</v>
      </c>
      <c r="E17" s="131" t="s">
        <v>84</v>
      </c>
      <c r="F17" s="131" t="s">
        <v>79</v>
      </c>
      <c r="G17" s="131" t="s">
        <v>202</v>
      </c>
      <c r="H17" s="131" t="s">
        <v>203</v>
      </c>
      <c r="I17" s="133">
        <v>50000</v>
      </c>
      <c r="J17" s="133">
        <v>50000</v>
      </c>
      <c r="K17" s="133">
        <v>50000</v>
      </c>
      <c r="L17" s="133"/>
      <c r="M17" s="133"/>
      <c r="N17" s="131"/>
      <c r="O17" s="131"/>
      <c r="P17" s="131"/>
      <c r="Q17" s="133"/>
      <c r="R17" s="133"/>
      <c r="S17" s="133"/>
      <c r="T17" s="133"/>
      <c r="U17" s="133"/>
      <c r="V17" s="133"/>
      <c r="W17" s="133"/>
    </row>
    <row r="18" ht="52.5" customHeight="1" spans="1:23">
      <c r="A18" s="131"/>
      <c r="B18" s="131"/>
      <c r="C18" s="131" t="s">
        <v>229</v>
      </c>
      <c r="D18" s="131"/>
      <c r="E18" s="131"/>
      <c r="F18" s="131"/>
      <c r="G18" s="131"/>
      <c r="H18" s="131"/>
      <c r="I18" s="133">
        <v>450000</v>
      </c>
      <c r="J18" s="133">
        <v>450000</v>
      </c>
      <c r="K18" s="133">
        <v>450000</v>
      </c>
      <c r="L18" s="133"/>
      <c r="M18" s="133"/>
      <c r="N18" s="131"/>
      <c r="O18" s="131"/>
      <c r="P18" s="131"/>
      <c r="Q18" s="133"/>
      <c r="R18" s="133"/>
      <c r="S18" s="133"/>
      <c r="T18" s="133"/>
      <c r="U18" s="133"/>
      <c r="V18" s="133"/>
      <c r="W18" s="133"/>
    </row>
    <row r="19" ht="52.5" customHeight="1" outlineLevel="1" spans="1:23">
      <c r="A19" s="131" t="s">
        <v>230</v>
      </c>
      <c r="B19" s="131" t="s">
        <v>231</v>
      </c>
      <c r="C19" s="131" t="s">
        <v>229</v>
      </c>
      <c r="D19" s="131" t="s">
        <v>46</v>
      </c>
      <c r="E19" s="131" t="s">
        <v>78</v>
      </c>
      <c r="F19" s="131" t="s">
        <v>79</v>
      </c>
      <c r="G19" s="131" t="s">
        <v>189</v>
      </c>
      <c r="H19" s="131" t="s">
        <v>134</v>
      </c>
      <c r="I19" s="133">
        <v>10000</v>
      </c>
      <c r="J19" s="133">
        <v>10000</v>
      </c>
      <c r="K19" s="133">
        <v>10000</v>
      </c>
      <c r="L19" s="133"/>
      <c r="M19" s="133"/>
      <c r="N19" s="131"/>
      <c r="O19" s="131"/>
      <c r="P19" s="131"/>
      <c r="Q19" s="133"/>
      <c r="R19" s="133"/>
      <c r="S19" s="133"/>
      <c r="T19" s="133"/>
      <c r="U19" s="133"/>
      <c r="V19" s="133"/>
      <c r="W19" s="133"/>
    </row>
    <row r="20" ht="52.5" customHeight="1" outlineLevel="1" spans="1:23">
      <c r="A20" s="131" t="s">
        <v>230</v>
      </c>
      <c r="B20" s="131" t="s">
        <v>231</v>
      </c>
      <c r="C20" s="131" t="s">
        <v>229</v>
      </c>
      <c r="D20" s="131" t="s">
        <v>46</v>
      </c>
      <c r="E20" s="131" t="s">
        <v>78</v>
      </c>
      <c r="F20" s="131" t="s">
        <v>79</v>
      </c>
      <c r="G20" s="131" t="s">
        <v>202</v>
      </c>
      <c r="H20" s="131" t="s">
        <v>203</v>
      </c>
      <c r="I20" s="133">
        <v>70000</v>
      </c>
      <c r="J20" s="133">
        <v>70000</v>
      </c>
      <c r="K20" s="133">
        <v>70000</v>
      </c>
      <c r="L20" s="133"/>
      <c r="M20" s="133"/>
      <c r="N20" s="131"/>
      <c r="O20" s="131"/>
      <c r="P20" s="131"/>
      <c r="Q20" s="133"/>
      <c r="R20" s="133"/>
      <c r="S20" s="133"/>
      <c r="T20" s="133"/>
      <c r="U20" s="133"/>
      <c r="V20" s="133"/>
      <c r="W20" s="133"/>
    </row>
    <row r="21" ht="52.5" customHeight="1" outlineLevel="1" spans="1:23">
      <c r="A21" s="131" t="s">
        <v>230</v>
      </c>
      <c r="B21" s="131" t="s">
        <v>231</v>
      </c>
      <c r="C21" s="131" t="s">
        <v>229</v>
      </c>
      <c r="D21" s="131" t="s">
        <v>46</v>
      </c>
      <c r="E21" s="131" t="s">
        <v>84</v>
      </c>
      <c r="F21" s="131" t="s">
        <v>79</v>
      </c>
      <c r="G21" s="131" t="s">
        <v>198</v>
      </c>
      <c r="H21" s="131" t="s">
        <v>199</v>
      </c>
      <c r="I21" s="133">
        <v>260000</v>
      </c>
      <c r="J21" s="133">
        <v>260000</v>
      </c>
      <c r="K21" s="133">
        <v>260000</v>
      </c>
      <c r="L21" s="133"/>
      <c r="M21" s="133"/>
      <c r="N21" s="131"/>
      <c r="O21" s="131"/>
      <c r="P21" s="131"/>
      <c r="Q21" s="133"/>
      <c r="R21" s="133"/>
      <c r="S21" s="133"/>
      <c r="T21" s="133"/>
      <c r="U21" s="133"/>
      <c r="V21" s="133"/>
      <c r="W21" s="133"/>
    </row>
    <row r="22" ht="52.5" customHeight="1" outlineLevel="1" spans="1:23">
      <c r="A22" s="131" t="s">
        <v>230</v>
      </c>
      <c r="B22" s="131" t="s">
        <v>231</v>
      </c>
      <c r="C22" s="131" t="s">
        <v>229</v>
      </c>
      <c r="D22" s="131" t="s">
        <v>46</v>
      </c>
      <c r="E22" s="131" t="s">
        <v>84</v>
      </c>
      <c r="F22" s="131" t="s">
        <v>79</v>
      </c>
      <c r="G22" s="131" t="s">
        <v>192</v>
      </c>
      <c r="H22" s="131" t="s">
        <v>193</v>
      </c>
      <c r="I22" s="133">
        <v>50000</v>
      </c>
      <c r="J22" s="133">
        <v>50000</v>
      </c>
      <c r="K22" s="133">
        <v>50000</v>
      </c>
      <c r="L22" s="133"/>
      <c r="M22" s="133"/>
      <c r="N22" s="131"/>
      <c r="O22" s="131"/>
      <c r="P22" s="131"/>
      <c r="Q22" s="133"/>
      <c r="R22" s="133"/>
      <c r="S22" s="133"/>
      <c r="T22" s="133"/>
      <c r="U22" s="133"/>
      <c r="V22" s="133"/>
      <c r="W22" s="133"/>
    </row>
    <row r="23" ht="52.5" customHeight="1" outlineLevel="1" spans="1:23">
      <c r="A23" s="131" t="s">
        <v>230</v>
      </c>
      <c r="B23" s="131" t="s">
        <v>231</v>
      </c>
      <c r="C23" s="131" t="s">
        <v>229</v>
      </c>
      <c r="D23" s="131" t="s">
        <v>46</v>
      </c>
      <c r="E23" s="131" t="s">
        <v>84</v>
      </c>
      <c r="F23" s="131" t="s">
        <v>79</v>
      </c>
      <c r="G23" s="131" t="s">
        <v>232</v>
      </c>
      <c r="H23" s="131" t="s">
        <v>233</v>
      </c>
      <c r="I23" s="133">
        <v>50000</v>
      </c>
      <c r="J23" s="133">
        <v>50000</v>
      </c>
      <c r="K23" s="133">
        <v>50000</v>
      </c>
      <c r="L23" s="133"/>
      <c r="M23" s="133"/>
      <c r="N23" s="131"/>
      <c r="O23" s="131"/>
      <c r="P23" s="131"/>
      <c r="Q23" s="133"/>
      <c r="R23" s="133"/>
      <c r="S23" s="133"/>
      <c r="T23" s="133"/>
      <c r="U23" s="133"/>
      <c r="V23" s="133"/>
      <c r="W23" s="133"/>
    </row>
    <row r="24" ht="52.5" customHeight="1" outlineLevel="1" spans="1:23">
      <c r="A24" s="131" t="s">
        <v>230</v>
      </c>
      <c r="B24" s="131" t="s">
        <v>231</v>
      </c>
      <c r="C24" s="131" t="s">
        <v>229</v>
      </c>
      <c r="D24" s="131" t="s">
        <v>46</v>
      </c>
      <c r="E24" s="131" t="s">
        <v>84</v>
      </c>
      <c r="F24" s="131" t="s">
        <v>79</v>
      </c>
      <c r="G24" s="131" t="s">
        <v>234</v>
      </c>
      <c r="H24" s="131" t="s">
        <v>235</v>
      </c>
      <c r="I24" s="133">
        <v>10000</v>
      </c>
      <c r="J24" s="133">
        <v>10000</v>
      </c>
      <c r="K24" s="133">
        <v>10000</v>
      </c>
      <c r="L24" s="133"/>
      <c r="M24" s="133"/>
      <c r="N24" s="131"/>
      <c r="O24" s="131"/>
      <c r="P24" s="131"/>
      <c r="Q24" s="133"/>
      <c r="R24" s="133"/>
      <c r="S24" s="133"/>
      <c r="T24" s="133"/>
      <c r="U24" s="133"/>
      <c r="V24" s="133"/>
      <c r="W24" s="133"/>
    </row>
    <row r="25" ht="30" customHeight="1" spans="1:23">
      <c r="A25" s="132" t="s">
        <v>30</v>
      </c>
      <c r="B25" s="132"/>
      <c r="C25" s="132"/>
      <c r="D25" s="132"/>
      <c r="E25" s="132"/>
      <c r="F25" s="132"/>
      <c r="G25" s="132"/>
      <c r="H25" s="132"/>
      <c r="I25" s="133">
        <v>582600</v>
      </c>
      <c r="J25" s="133">
        <v>582600</v>
      </c>
      <c r="K25" s="133">
        <v>582600</v>
      </c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46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8"/>
  <sheetViews>
    <sheetView showZeros="0" workbookViewId="0">
      <selection activeCell="K13" sqref="K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236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"单位名称："&amp;"盈江县科学技术协会"</f>
        <v>单位名称：盈江县科学技术协会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237</v>
      </c>
      <c r="B4" s="124" t="s">
        <v>238</v>
      </c>
      <c r="C4" s="124" t="s">
        <v>239</v>
      </c>
      <c r="D4" s="124" t="s">
        <v>240</v>
      </c>
      <c r="E4" s="124" t="s">
        <v>241</v>
      </c>
      <c r="F4" s="124" t="s">
        <v>242</v>
      </c>
      <c r="G4" s="124" t="s">
        <v>243</v>
      </c>
      <c r="H4" s="124" t="s">
        <v>244</v>
      </c>
      <c r="I4" s="124" t="s">
        <v>245</v>
      </c>
      <c r="J4" s="124" t="s">
        <v>246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227</v>
      </c>
      <c r="B7" s="125" t="s">
        <v>247</v>
      </c>
      <c r="C7" s="125" t="s">
        <v>248</v>
      </c>
      <c r="D7" s="125" t="s">
        <v>249</v>
      </c>
      <c r="E7" s="125" t="s">
        <v>250</v>
      </c>
      <c r="F7" s="125" t="s">
        <v>251</v>
      </c>
      <c r="G7" s="124" t="s">
        <v>59</v>
      </c>
      <c r="H7" s="124" t="s">
        <v>252</v>
      </c>
      <c r="I7" s="125" t="s">
        <v>253</v>
      </c>
      <c r="J7" s="125" t="s">
        <v>254</v>
      </c>
    </row>
    <row r="8" ht="52.5" customHeight="1" outlineLevel="1" spans="1:10">
      <c r="A8" s="125" t="s">
        <v>227</v>
      </c>
      <c r="B8" s="125" t="s">
        <v>247</v>
      </c>
      <c r="C8" s="125" t="s">
        <v>248</v>
      </c>
      <c r="D8" s="125" t="s">
        <v>249</v>
      </c>
      <c r="E8" s="125" t="s">
        <v>255</v>
      </c>
      <c r="F8" s="125" t="s">
        <v>251</v>
      </c>
      <c r="G8" s="124" t="s">
        <v>256</v>
      </c>
      <c r="H8" s="124" t="s">
        <v>257</v>
      </c>
      <c r="I8" s="125" t="s">
        <v>253</v>
      </c>
      <c r="J8" s="125" t="s">
        <v>258</v>
      </c>
    </row>
    <row r="9" ht="52.5" customHeight="1" outlineLevel="1" spans="1:10">
      <c r="A9" s="125" t="s">
        <v>227</v>
      </c>
      <c r="B9" s="125" t="s">
        <v>247</v>
      </c>
      <c r="C9" s="125" t="s">
        <v>248</v>
      </c>
      <c r="D9" s="125" t="s">
        <v>249</v>
      </c>
      <c r="E9" s="125" t="s">
        <v>259</v>
      </c>
      <c r="F9" s="125" t="s">
        <v>251</v>
      </c>
      <c r="G9" s="124" t="s">
        <v>59</v>
      </c>
      <c r="H9" s="124" t="s">
        <v>260</v>
      </c>
      <c r="I9" s="125" t="s">
        <v>253</v>
      </c>
      <c r="J9" s="125" t="s">
        <v>261</v>
      </c>
    </row>
    <row r="10" ht="52.5" customHeight="1" outlineLevel="1" spans="1:10">
      <c r="A10" s="125" t="s">
        <v>227</v>
      </c>
      <c r="B10" s="125" t="s">
        <v>247</v>
      </c>
      <c r="C10" s="125" t="s">
        <v>248</v>
      </c>
      <c r="D10" s="125" t="s">
        <v>249</v>
      </c>
      <c r="E10" s="125" t="s">
        <v>262</v>
      </c>
      <c r="F10" s="125" t="s">
        <v>251</v>
      </c>
      <c r="G10" s="124" t="s">
        <v>63</v>
      </c>
      <c r="H10" s="124" t="s">
        <v>263</v>
      </c>
      <c r="I10" s="125" t="s">
        <v>253</v>
      </c>
      <c r="J10" s="125" t="s">
        <v>264</v>
      </c>
    </row>
    <row r="11" ht="52.5" customHeight="1" outlineLevel="1" spans="1:10">
      <c r="A11" s="125" t="s">
        <v>227</v>
      </c>
      <c r="B11" s="125" t="s">
        <v>247</v>
      </c>
      <c r="C11" s="125" t="s">
        <v>248</v>
      </c>
      <c r="D11" s="125" t="s">
        <v>265</v>
      </c>
      <c r="E11" s="125" t="s">
        <v>266</v>
      </c>
      <c r="F11" s="125" t="s">
        <v>251</v>
      </c>
      <c r="G11" s="124" t="s">
        <v>267</v>
      </c>
      <c r="H11" s="124" t="s">
        <v>268</v>
      </c>
      <c r="I11" s="125" t="s">
        <v>253</v>
      </c>
      <c r="J11" s="125" t="s">
        <v>269</v>
      </c>
    </row>
    <row r="12" ht="52.5" customHeight="1" outlineLevel="1" spans="1:10">
      <c r="A12" s="125" t="s">
        <v>227</v>
      </c>
      <c r="B12" s="125" t="s">
        <v>247</v>
      </c>
      <c r="C12" s="125" t="s">
        <v>270</v>
      </c>
      <c r="D12" s="125" t="s">
        <v>271</v>
      </c>
      <c r="E12" s="125" t="s">
        <v>272</v>
      </c>
      <c r="F12" s="125" t="s">
        <v>251</v>
      </c>
      <c r="G12" s="124" t="s">
        <v>59</v>
      </c>
      <c r="H12" s="124" t="s">
        <v>273</v>
      </c>
      <c r="I12" s="125" t="s">
        <v>253</v>
      </c>
      <c r="J12" s="125" t="s">
        <v>274</v>
      </c>
    </row>
    <row r="13" ht="52.5" customHeight="1" outlineLevel="1" spans="1:10">
      <c r="A13" s="125" t="s">
        <v>227</v>
      </c>
      <c r="B13" s="125" t="s">
        <v>247</v>
      </c>
      <c r="C13" s="125" t="s">
        <v>275</v>
      </c>
      <c r="D13" s="125" t="s">
        <v>276</v>
      </c>
      <c r="E13" s="125" t="s">
        <v>277</v>
      </c>
      <c r="F13" s="125" t="s">
        <v>251</v>
      </c>
      <c r="G13" s="124" t="s">
        <v>267</v>
      </c>
      <c r="H13" s="124" t="s">
        <v>268</v>
      </c>
      <c r="I13" s="125" t="s">
        <v>253</v>
      </c>
      <c r="J13" s="125" t="s">
        <v>278</v>
      </c>
    </row>
    <row r="14" ht="52.5" customHeight="1" outlineLevel="1" spans="1:10">
      <c r="A14" s="125" t="s">
        <v>222</v>
      </c>
      <c r="B14" s="125" t="s">
        <v>279</v>
      </c>
      <c r="C14" s="125" t="s">
        <v>248</v>
      </c>
      <c r="D14" s="125" t="s">
        <v>249</v>
      </c>
      <c r="E14" s="125" t="s">
        <v>280</v>
      </c>
      <c r="F14" s="125" t="s">
        <v>281</v>
      </c>
      <c r="G14" s="124" t="s">
        <v>70</v>
      </c>
      <c r="H14" s="124" t="s">
        <v>263</v>
      </c>
      <c r="I14" s="125" t="s">
        <v>253</v>
      </c>
      <c r="J14" s="125" t="s">
        <v>280</v>
      </c>
    </row>
    <row r="15" ht="52.5" customHeight="1" outlineLevel="1" spans="1:10">
      <c r="A15" s="125" t="s">
        <v>222</v>
      </c>
      <c r="B15" s="125" t="s">
        <v>279</v>
      </c>
      <c r="C15" s="125" t="s">
        <v>248</v>
      </c>
      <c r="D15" s="125" t="s">
        <v>265</v>
      </c>
      <c r="E15" s="125" t="s">
        <v>282</v>
      </c>
      <c r="F15" s="125" t="s">
        <v>251</v>
      </c>
      <c r="G15" s="124" t="s">
        <v>267</v>
      </c>
      <c r="H15" s="124" t="s">
        <v>268</v>
      </c>
      <c r="I15" s="125" t="s">
        <v>253</v>
      </c>
      <c r="J15" s="125" t="s">
        <v>282</v>
      </c>
    </row>
    <row r="16" ht="52.5" customHeight="1" outlineLevel="1" spans="1:10">
      <c r="A16" s="125" t="s">
        <v>222</v>
      </c>
      <c r="B16" s="125" t="s">
        <v>279</v>
      </c>
      <c r="C16" s="125" t="s">
        <v>248</v>
      </c>
      <c r="D16" s="125" t="s">
        <v>283</v>
      </c>
      <c r="E16" s="125" t="s">
        <v>284</v>
      </c>
      <c r="F16" s="125" t="s">
        <v>251</v>
      </c>
      <c r="G16" s="124" t="s">
        <v>267</v>
      </c>
      <c r="H16" s="124" t="s">
        <v>268</v>
      </c>
      <c r="I16" s="125" t="s">
        <v>253</v>
      </c>
      <c r="J16" s="125" t="s">
        <v>284</v>
      </c>
    </row>
    <row r="17" ht="52.5" customHeight="1" outlineLevel="1" spans="1:10">
      <c r="A17" s="125" t="s">
        <v>222</v>
      </c>
      <c r="B17" s="125" t="s">
        <v>279</v>
      </c>
      <c r="C17" s="125" t="s">
        <v>270</v>
      </c>
      <c r="D17" s="125" t="s">
        <v>271</v>
      </c>
      <c r="E17" s="125" t="s">
        <v>285</v>
      </c>
      <c r="F17" s="125" t="s">
        <v>251</v>
      </c>
      <c r="G17" s="124" t="s">
        <v>59</v>
      </c>
      <c r="H17" s="124" t="s">
        <v>286</v>
      </c>
      <c r="I17" s="125" t="s">
        <v>253</v>
      </c>
      <c r="J17" s="125" t="s">
        <v>285</v>
      </c>
    </row>
    <row r="18" ht="52.5" customHeight="1" outlineLevel="1" spans="1:10">
      <c r="A18" s="125" t="s">
        <v>222</v>
      </c>
      <c r="B18" s="125" t="s">
        <v>279</v>
      </c>
      <c r="C18" s="125" t="s">
        <v>275</v>
      </c>
      <c r="D18" s="125" t="s">
        <v>276</v>
      </c>
      <c r="E18" s="125" t="s">
        <v>287</v>
      </c>
      <c r="F18" s="125" t="s">
        <v>251</v>
      </c>
      <c r="G18" s="124" t="s">
        <v>267</v>
      </c>
      <c r="H18" s="124" t="s">
        <v>268</v>
      </c>
      <c r="I18" s="125" t="s">
        <v>253</v>
      </c>
      <c r="J18" s="125" t="s">
        <v>287</v>
      </c>
    </row>
    <row r="19" ht="52.5" customHeight="1" outlineLevel="1" spans="1:10">
      <c r="A19" s="125" t="s">
        <v>225</v>
      </c>
      <c r="B19" s="125" t="s">
        <v>288</v>
      </c>
      <c r="C19" s="125" t="s">
        <v>248</v>
      </c>
      <c r="D19" s="125" t="s">
        <v>283</v>
      </c>
      <c r="E19" s="125" t="s">
        <v>289</v>
      </c>
      <c r="F19" s="125" t="s">
        <v>251</v>
      </c>
      <c r="G19" s="124" t="s">
        <v>290</v>
      </c>
      <c r="H19" s="124" t="s">
        <v>268</v>
      </c>
      <c r="I19" s="125" t="s">
        <v>253</v>
      </c>
      <c r="J19" s="125" t="s">
        <v>291</v>
      </c>
    </row>
    <row r="20" ht="52.5" customHeight="1" outlineLevel="1" spans="1:10">
      <c r="A20" s="125" t="s">
        <v>225</v>
      </c>
      <c r="B20" s="125" t="s">
        <v>288</v>
      </c>
      <c r="C20" s="125" t="s">
        <v>270</v>
      </c>
      <c r="D20" s="125" t="s">
        <v>292</v>
      </c>
      <c r="E20" s="125" t="s">
        <v>293</v>
      </c>
      <c r="F20" s="125" t="s">
        <v>251</v>
      </c>
      <c r="G20" s="124" t="s">
        <v>290</v>
      </c>
      <c r="H20" s="124" t="s">
        <v>268</v>
      </c>
      <c r="I20" s="125" t="s">
        <v>253</v>
      </c>
      <c r="J20" s="125" t="s">
        <v>291</v>
      </c>
    </row>
    <row r="21" ht="159" customHeight="1" outlineLevel="1" spans="1:10">
      <c r="A21" s="125" t="s">
        <v>225</v>
      </c>
      <c r="B21" s="125" t="s">
        <v>288</v>
      </c>
      <c r="C21" s="125" t="s">
        <v>275</v>
      </c>
      <c r="D21" s="125" t="s">
        <v>276</v>
      </c>
      <c r="E21" s="125" t="s">
        <v>294</v>
      </c>
      <c r="F21" s="125" t="s">
        <v>251</v>
      </c>
      <c r="G21" s="124" t="s">
        <v>267</v>
      </c>
      <c r="H21" s="124" t="s">
        <v>268</v>
      </c>
      <c r="I21" s="125" t="s">
        <v>253</v>
      </c>
      <c r="J21" s="125" t="s">
        <v>291</v>
      </c>
    </row>
    <row r="22" ht="52.5" customHeight="1" outlineLevel="1" spans="1:10">
      <c r="A22" s="125" t="s">
        <v>229</v>
      </c>
      <c r="B22" s="125" t="s">
        <v>295</v>
      </c>
      <c r="C22" s="125" t="s">
        <v>248</v>
      </c>
      <c r="D22" s="125" t="s">
        <v>249</v>
      </c>
      <c r="E22" s="125" t="s">
        <v>296</v>
      </c>
      <c r="F22" s="125" t="s">
        <v>251</v>
      </c>
      <c r="G22" s="124" t="s">
        <v>157</v>
      </c>
      <c r="H22" s="124" t="s">
        <v>297</v>
      </c>
      <c r="I22" s="125" t="s">
        <v>253</v>
      </c>
      <c r="J22" s="125" t="s">
        <v>296</v>
      </c>
    </row>
    <row r="23" ht="52.5" customHeight="1" outlineLevel="1" spans="1:10">
      <c r="A23" s="125" t="s">
        <v>229</v>
      </c>
      <c r="B23" s="125" t="s">
        <v>295</v>
      </c>
      <c r="C23" s="125" t="s">
        <v>248</v>
      </c>
      <c r="D23" s="125" t="s">
        <v>249</v>
      </c>
      <c r="E23" s="125" t="s">
        <v>298</v>
      </c>
      <c r="F23" s="125" t="s">
        <v>251</v>
      </c>
      <c r="G23" s="124" t="s">
        <v>299</v>
      </c>
      <c r="H23" s="124" t="s">
        <v>268</v>
      </c>
      <c r="I23" s="125" t="s">
        <v>253</v>
      </c>
      <c r="J23" s="125" t="s">
        <v>300</v>
      </c>
    </row>
    <row r="24" ht="52.5" customHeight="1" outlineLevel="1" spans="1:10">
      <c r="A24" s="125" t="s">
        <v>229</v>
      </c>
      <c r="B24" s="125" t="s">
        <v>295</v>
      </c>
      <c r="C24" s="125" t="s">
        <v>248</v>
      </c>
      <c r="D24" s="125" t="s">
        <v>265</v>
      </c>
      <c r="E24" s="125" t="s">
        <v>284</v>
      </c>
      <c r="F24" s="125" t="s">
        <v>251</v>
      </c>
      <c r="G24" s="124" t="s">
        <v>267</v>
      </c>
      <c r="H24" s="124" t="s">
        <v>268</v>
      </c>
      <c r="I24" s="125" t="s">
        <v>253</v>
      </c>
      <c r="J24" s="125" t="s">
        <v>282</v>
      </c>
    </row>
    <row r="25" ht="52.5" customHeight="1" outlineLevel="1" spans="1:10">
      <c r="A25" s="125" t="s">
        <v>229</v>
      </c>
      <c r="B25" s="125" t="s">
        <v>295</v>
      </c>
      <c r="C25" s="125" t="s">
        <v>248</v>
      </c>
      <c r="D25" s="125" t="s">
        <v>283</v>
      </c>
      <c r="E25" s="125" t="s">
        <v>284</v>
      </c>
      <c r="F25" s="125" t="s">
        <v>251</v>
      </c>
      <c r="G25" s="124" t="s">
        <v>267</v>
      </c>
      <c r="H25" s="124" t="s">
        <v>268</v>
      </c>
      <c r="I25" s="125" t="s">
        <v>253</v>
      </c>
      <c r="J25" s="125" t="s">
        <v>284</v>
      </c>
    </row>
    <row r="26" ht="52.5" customHeight="1" outlineLevel="1" spans="1:10">
      <c r="A26" s="125" t="s">
        <v>229</v>
      </c>
      <c r="B26" s="125" t="s">
        <v>295</v>
      </c>
      <c r="C26" s="125" t="s">
        <v>270</v>
      </c>
      <c r="D26" s="125" t="s">
        <v>301</v>
      </c>
      <c r="E26" s="125" t="s">
        <v>302</v>
      </c>
      <c r="F26" s="125" t="s">
        <v>251</v>
      </c>
      <c r="G26" s="124" t="s">
        <v>267</v>
      </c>
      <c r="H26" s="124" t="s">
        <v>268</v>
      </c>
      <c r="I26" s="125" t="s">
        <v>253</v>
      </c>
      <c r="J26" s="125" t="s">
        <v>303</v>
      </c>
    </row>
    <row r="27" ht="52.5" customHeight="1" outlineLevel="1" spans="1:10">
      <c r="A27" s="125" t="s">
        <v>229</v>
      </c>
      <c r="B27" s="125" t="s">
        <v>295</v>
      </c>
      <c r="C27" s="125" t="s">
        <v>270</v>
      </c>
      <c r="D27" s="125" t="s">
        <v>271</v>
      </c>
      <c r="E27" s="125" t="s">
        <v>285</v>
      </c>
      <c r="F27" s="125" t="s">
        <v>251</v>
      </c>
      <c r="G27" s="124" t="s">
        <v>59</v>
      </c>
      <c r="H27" s="124" t="s">
        <v>286</v>
      </c>
      <c r="I27" s="125" t="s">
        <v>253</v>
      </c>
      <c r="J27" s="125" t="s">
        <v>285</v>
      </c>
    </row>
    <row r="28" ht="69" customHeight="1" outlineLevel="1" spans="1:10">
      <c r="A28" s="125" t="s">
        <v>229</v>
      </c>
      <c r="B28" s="125" t="s">
        <v>295</v>
      </c>
      <c r="C28" s="125" t="s">
        <v>275</v>
      </c>
      <c r="D28" s="125" t="s">
        <v>276</v>
      </c>
      <c r="E28" s="125" t="s">
        <v>304</v>
      </c>
      <c r="F28" s="125" t="s">
        <v>251</v>
      </c>
      <c r="G28" s="124" t="s">
        <v>267</v>
      </c>
      <c r="H28" s="124" t="s">
        <v>268</v>
      </c>
      <c r="I28" s="125" t="s">
        <v>253</v>
      </c>
      <c r="J28" s="125" t="s">
        <v>287</v>
      </c>
    </row>
  </sheetData>
  <mergeCells count="10">
    <mergeCell ref="A2:J2"/>
    <mergeCell ref="A3:E3"/>
    <mergeCell ref="A7:A13"/>
    <mergeCell ref="A14:A18"/>
    <mergeCell ref="A19:A21"/>
    <mergeCell ref="A22:A28"/>
    <mergeCell ref="B7:B13"/>
    <mergeCell ref="B14:B18"/>
    <mergeCell ref="B19:B21"/>
    <mergeCell ref="B22:B28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2026-01-26T09:11:00Z</dcterms:created>
  <dcterms:modified xsi:type="dcterms:W3CDTF">2026-02-09T10:10:21Z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F2C6D1E50B314190AC7EDB49289B299F</vt:lpwstr>
  </property>
  <property fmtid="{D5CDD505-2E9C-101B-9397-08002B2CF9AE}" pid="4" name="CalculationRule">
    <vt:i4>0</vt:i4>
  </property>
</Properties>
</file>