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10" activeTab="1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部门基本支出预算表04!$A$1:$W$35</definedName>
    <definedName name="_xlnm._FilterDatabase" localSheetId="7" hidden="1">'部门项目支出预算表05-1'!$A$1:$W$26</definedName>
  </definedNames>
  <calcPr calcId="144525" concurrentCalc="0"/>
</workbook>
</file>

<file path=xl/sharedStrings.xml><?xml version="1.0" encoding="utf-8"?>
<sst xmlns="http://schemas.openxmlformats.org/spreadsheetml/2006/main" count="1127" uniqueCount="394">
  <si>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</si>
  <si>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</si>
  <si>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</si>
  <si>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</si>
  <si>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</si>
  <si>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</si>
  <si>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</si>
  <si>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</si>
  <si>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</si>
  <si>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</si>
  <si>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</si>
  <si>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</si>
  <si>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</si>
  <si>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</si>
  <si>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</si>
  <si>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</si>
  <si>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</si>
  <si>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</si>
  <si>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</si>
  <si>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</si>
  <si>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</si>
  <si>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</si>
  <si>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</si>
  <si>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</si>
  <si>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</si>
  <si>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</si>
  <si>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</si>
  <si>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</si>
  <si>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</si>
  <si>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</si>
  <si>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</si>
  <si>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</si>
  <si>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</si>
  <si>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</si>
  <si>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</si>
  <si>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</si>
  <si>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</si>
  <si>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</si>
  <si>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</si>
  <si>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</si>
  <si>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</si>
  <si>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</si>
  <si>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</si>
  <si>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</si>
  <si>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</si>
  <si>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207001</t>
  </si>
  <si>
    <t>盈江县妇女联合会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</si>
  <si>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</si>
  <si>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</si>
  <si>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</si>
  <si>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</si>
  <si>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</si>
  <si>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</si>
  <si>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</si>
  <si>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</si>
  <si>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</si>
  <si>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</si>
  <si>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</si>
  <si>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</si>
  <si>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</si>
  <si>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</si>
  <si>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</si>
  <si>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</si>
  <si>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</si>
  <si>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</si>
  <si>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</si>
  <si>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</si>
  <si>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</si>
  <si>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</si>
  <si>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</si>
  <si>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</si>
  <si>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</si>
  <si>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</si>
  <si>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</si>
  <si>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</si>
  <si>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</si>
  <si>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</si>
  <si>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</si>
  <si>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</si>
  <si>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</si>
  <si>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</si>
  <si>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</si>
  <si>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</si>
  <si>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</si>
  <si>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</si>
  <si>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</si>
  <si>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</si>
  <si>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</si>
  <si>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</si>
  <si>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</si>
  <si>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</si>
  <si>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</si>
  <si>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</si>
  <si>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</si>
  <si>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</si>
  <si>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</si>
  <si>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</si>
  <si>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</si>
  <si>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</si>
  <si>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</si>
  <si>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</si>
  <si>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</si>
  <si>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</si>
  <si>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</si>
  <si>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</si>
  <si>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</si>
  <si>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</si>
  <si>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</si>
  <si>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</si>
  <si>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</si>
  <si>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</si>
  <si>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</si>
  <si>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</si>
  <si>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</si>
  <si>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</si>
  <si>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</si>
  <si>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</si>
  <si>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</si>
  <si>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</si>
  <si>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</si>
  <si>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</si>
  <si>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</si>
  <si>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</si>
  <si>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</si>
  <si>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</si>
  <si>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</si>
  <si>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</si>
  <si>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</si>
  <si>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</si>
  <si>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</si>
  <si>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</si>
  <si>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</si>
  <si>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</si>
  <si>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</si>
  <si>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</si>
  <si>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</si>
  <si>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</si>
  <si>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</si>
  <si>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</si>
  <si>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</si>
  <si>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</si>
  <si>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</si>
  <si>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</si>
  <si>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</si>
  <si>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</si>
  <si>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</si>
  <si>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</si>
  <si>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</si>
  <si>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</si>
  <si>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</si>
  <si>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</si>
  <si>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</si>
  <si>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</si>
  <si>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</si>
  <si>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</si>
  <si>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</si>
  <si>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</si>
  <si>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</si>
  <si>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</si>
  <si>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</si>
  <si>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533123210000000003023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</si>
  <si>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</si>
  <si>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</si>
  <si>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</si>
  <si>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</si>
  <si>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</si>
  <si>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</si>
  <si>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</si>
  <si>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533123231100001469764</t>
  </si>
  <si>
    <t>行政绩效奖励</t>
  </si>
  <si>
    <t>533123210000000003024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</si>
  <si>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</si>
  <si>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</si>
  <si>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</si>
  <si>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</si>
  <si>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</si>
  <si>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</si>
  <si>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</si>
  <si>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</si>
  <si>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</si>
  <si>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533123210000000003025</t>
  </si>
  <si>
    <t>30113</t>
  </si>
  <si>
    <t>533123210000000003716</t>
  </si>
  <si>
    <t>一般公用经费</t>
  </si>
  <si>
    <t>30201</t>
  </si>
  <si>
    <t>办公费</t>
  </si>
  <si>
    <t>30211</t>
  </si>
  <si>
    <t>差旅费</t>
  </si>
  <si>
    <t>533123241100002405333</t>
  </si>
  <si>
    <t>公用经费安排的生活补助</t>
  </si>
  <si>
    <t>30305</t>
  </si>
  <si>
    <t>生活补助</t>
  </si>
  <si>
    <t>533123261100005035038</t>
  </si>
  <si>
    <t>公用经费安排的其他工资福利支出</t>
  </si>
  <si>
    <t>30114</t>
  </si>
  <si>
    <t>医疗费</t>
  </si>
  <si>
    <t>533123210000000003028</t>
  </si>
  <si>
    <t>退休公用经费</t>
  </si>
  <si>
    <t>30199</t>
  </si>
  <si>
    <t>其他工资福利支出</t>
  </si>
  <si>
    <t>533123231100001151301</t>
  </si>
  <si>
    <t>工会经费</t>
  </si>
  <si>
    <t>30228</t>
  </si>
  <si>
    <t>533123210000000003026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</si>
  <si>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</si>
  <si>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</si>
  <si>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</si>
  <si>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</si>
  <si>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</si>
  <si>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</si>
  <si>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</si>
  <si>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</si>
  <si>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</si>
  <si>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</si>
  <si>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单位资金安排的各项资金</t>
  </si>
  <si>
    <t>专项业务类</t>
  </si>
  <si>
    <t>533123251100004291263</t>
  </si>
  <si>
    <t>30308</t>
  </si>
  <si>
    <t>助学金</t>
  </si>
  <si>
    <t>机关事业单位党组织工作经费</t>
  </si>
  <si>
    <t>533123221100000353436</t>
  </si>
  <si>
    <t>特困妇女救助补助资金</t>
  </si>
  <si>
    <t>事业发展类</t>
  </si>
  <si>
    <t>533123210000000002077</t>
  </si>
  <si>
    <t>30399</t>
  </si>
  <si>
    <t>其他对个人和家庭的补助</t>
  </si>
  <si>
    <t>县妇联专项工作经费</t>
  </si>
  <si>
    <t>533123210000000002103</t>
  </si>
  <si>
    <t>30215</t>
  </si>
  <si>
    <t>会议费</t>
  </si>
  <si>
    <t>30216</t>
  </si>
  <si>
    <t>培训费</t>
  </si>
  <si>
    <t>盈江县妇联妇儿工委工作经费</t>
  </si>
  <si>
    <t>533123210000000002053</t>
  </si>
  <si>
    <t>30217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</si>
  <si>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</si>
  <si>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</si>
  <si>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</si>
  <si>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</si>
  <si>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</si>
  <si>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</si>
  <si>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</si>
  <si>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</si>
  <si>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</si>
  <si>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</si>
  <si>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</si>
  <si>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对妇联实施循环资金项目、上级补助收入、定向捐赠收入、其他收入进行合理测算，完成各项妇联工作。</t>
  </si>
  <si>
    <t>产出指标</t>
  </si>
  <si>
    <t>数量指标</t>
  </si>
  <si>
    <t>开展宣传活动次数</t>
  </si>
  <si>
    <t>&gt;=</t>
  </si>
  <si>
    <t>人次</t>
  </si>
  <si>
    <t>定量指标</t>
  </si>
  <si>
    <t>反映开展宣传活动次数。</t>
  </si>
  <si>
    <t>开展妇联工作</t>
  </si>
  <si>
    <t>=</t>
  </si>
  <si>
    <t>次</t>
  </si>
  <si>
    <t>反应慰问妇女、儿童次数。</t>
  </si>
  <si>
    <t>质量指标</t>
  </si>
  <si>
    <t>活动参与率</t>
  </si>
  <si>
    <t>90</t>
  </si>
  <si>
    <t>%</t>
  </si>
  <si>
    <t>反应活动参与情况。活动参与率=活动参与人次/活动邀请总人次*100%</t>
  </si>
  <si>
    <t>效益指标</t>
  </si>
  <si>
    <t>社会效益</t>
  </si>
  <si>
    <t>满意度指标</t>
  </si>
  <si>
    <t>服务对象满意度</t>
  </si>
  <si>
    <t>受益人满意度</t>
  </si>
  <si>
    <t>反映受益对象满意情况。满意度=满意人员数量/调查总人数*100%。</t>
  </si>
  <si>
    <t>为党凝聚妇女人心，提升妇联工作，团结引领各族妇女在经济社会发展、脱贫攻坚、产业发展、感恩思进、崇德向善等工作中发挥“半边天”的作用，把党的关怀和温暖送给妇女群众。</t>
  </si>
  <si>
    <t>组织培训期数</t>
  </si>
  <si>
    <t>30</t>
  </si>
  <si>
    <t>反映预算部门（单位）组织开展各类培训活动的数量。</t>
  </si>
  <si>
    <t>培训参加人次</t>
  </si>
  <si>
    <t>3000</t>
  </si>
  <si>
    <t>反映预算部门（单位）组织开展各类培训的参与人数。</t>
  </si>
  <si>
    <t>慰问妇女、儿童次数</t>
  </si>
  <si>
    <t>100</t>
  </si>
  <si>
    <t>反应慰问慰问妇女、儿童次数。</t>
  </si>
  <si>
    <t>参训率</t>
  </si>
  <si>
    <t>80</t>
  </si>
  <si>
    <t>反映预算部门（单位）组织开展各类培训中预计参训情况。参训率=年参训人数/应参训人数*100%。</t>
  </si>
  <si>
    <t>家庭教育氛围提升</t>
  </si>
  <si>
    <t>明显提升</t>
  </si>
  <si>
    <t>定性指标</t>
  </si>
  <si>
    <t>反映项目实施对家庭教育氛围改善情况。</t>
  </si>
  <si>
    <t>所学技能使用率提升</t>
  </si>
  <si>
    <t>反映了所学技能的使用情况。所学技能使用率=抽查学有所用人数/调查总人数*100%。</t>
  </si>
  <si>
    <t>贫困妇女、儿童生活状况改善</t>
  </si>
  <si>
    <t>有效改善</t>
  </si>
  <si>
    <t>反映项目慰问促进受助对象生活状况改善情况。</t>
  </si>
  <si>
    <t>95</t>
  </si>
  <si>
    <t>各级各部门要认真落实“机关事业单位党组织工作经费按每名党员不低于200元标准列入年度经费预算”，不断加大党建工作经费投入保障力度。</t>
  </si>
  <si>
    <t>党员工作经费</t>
  </si>
  <si>
    <t>1000</t>
  </si>
  <si>
    <t>元</t>
  </si>
  <si>
    <t>不断加大党建工作经费投入保障力度</t>
  </si>
  <si>
    <t>党员干部</t>
  </si>
  <si>
    <t>人</t>
  </si>
  <si>
    <t>党员干部满意度</t>
  </si>
  <si>
    <t>对盈江籍特殊（因病因灾等）原因致贫的特别困难妇女给予适当补助，根据实际困难程度给予1000-5000元不等的补助，改善贫困妇女的生活状况</t>
  </si>
  <si>
    <t>获补对象数</t>
  </si>
  <si>
    <t>反映获补助人员、企业的数量情况。</t>
  </si>
  <si>
    <t>获补对象准确率</t>
  </si>
  <si>
    <t>"反映获补助对象认定的准确性情况。
获补对象准确率=抽检符合标准的补助对象数/抽检实际补助对象数*100%。"</t>
  </si>
  <si>
    <t>兑现准确率</t>
  </si>
  <si>
    <t>"反映补助准确发放的情况。
补助兑现准确率=补助兑付额/应付额*100%。"
共青团妇联工作的实施意见》（盈发〔2014〕13号）</t>
  </si>
  <si>
    <t>补助社会化发放率</t>
  </si>
  <si>
    <t>"反映补助资金社会化发放的比例情况。
资金社会化发放率=采用社会化发放的补助资金数/发放补助资金总额*100%。"</t>
  </si>
  <si>
    <t>获补覆盖率</t>
  </si>
  <si>
    <t>获补覆盖率=实际获得补助人数（企业数）/申请符合标准人数（企业数）*100%。</t>
  </si>
  <si>
    <t>时效指标</t>
  </si>
  <si>
    <t>补助发放及时率</t>
  </si>
  <si>
    <t>反映补助发放及时情况；补助发放及时率=及时发放资金量/实际发放资金总量。</t>
  </si>
  <si>
    <t>受益对象</t>
  </si>
  <si>
    <t>不断改善妇女儿童生存发展环境，推进全县妇女儿童事业持续健康发展，确保年度工作经费。</t>
  </si>
  <si>
    <t>“两规”监测评估报告出具数量</t>
  </si>
  <si>
    <t>份</t>
  </si>
  <si>
    <t>反映两规”实施进展情况</t>
  </si>
  <si>
    <t>期</t>
  </si>
  <si>
    <t>反映预算部门（单位）组织开展各类培训次数。</t>
  </si>
  <si>
    <t>参会人数</t>
  </si>
  <si>
    <t>120</t>
  </si>
  <si>
    <t>反映预算部门（单位）组织开展各类培训人数。</t>
  </si>
  <si>
    <t>“两规”示范乡镇创建数</t>
  </si>
  <si>
    <t>反映“两规”示范乡镇创建数。</t>
  </si>
  <si>
    <t>下乡督察次数</t>
  </si>
  <si>
    <t>"标准分10分；
“两规”示范乡镇创建1个，得10分，反之不得分。"</t>
  </si>
  <si>
    <t>25</t>
  </si>
  <si>
    <t>受益对象满意度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</si>
  <si>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</si>
  <si>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</si>
  <si>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</si>
  <si>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</si>
  <si>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</si>
  <si>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备注：盈江县妇女联合会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</si>
  <si>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</si>
  <si>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</si>
  <si>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</si>
  <si>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</si>
  <si>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</si>
  <si>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</si>
  <si>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</si>
  <si>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</si>
  <si>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</si>
  <si>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</si>
  <si>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</si>
  <si>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</si>
  <si>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备注：盈江县妇女联合会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年无部门政府采购预算支出预算，故公开空表。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</si>
  <si>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</si>
  <si>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</si>
  <si>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</si>
  <si>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备注：盈江县妇女联合会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</si>
  <si>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</si>
  <si>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</si>
  <si>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</si>
  <si>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</si>
  <si>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</si>
  <si>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</si>
  <si>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</si>
  <si>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</si>
  <si>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</si>
  <si>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</si>
  <si>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</si>
  <si>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</si>
  <si>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</si>
  <si>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</si>
  <si>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</si>
  <si>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</si>
  <si>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</si>
  <si>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</si>
  <si>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</si>
  <si>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</si>
  <si>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</si>
  <si>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备注：盈江县妇女联合会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</si>
  <si>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</si>
  <si>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备注：盈江县妇女联合会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年无对下转移支付绩效目标预算，故公开空表。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</si>
  <si>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</si>
  <si>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</si>
  <si>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</si>
  <si>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</si>
  <si>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</si>
  <si>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</si>
  <si>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</si>
  <si>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</si>
  <si>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备注：盈江县妇女联合会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</si>
  <si>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</si>
  <si>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</si>
  <si>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备注：盈江县妇女联合会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</si>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</sst>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#,##0.00;\-#,##0.00;;@"/>
    <numFmt numFmtId="178" formatCode="yyyy/mm/dd\ hh:mm:ss"/>
    <numFmt numFmtId="179" formatCode="yyyy/mm/dd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80" fontId="1" fillId="0" borderId="7">
      <alignment horizontal="right" vertical="center"/>
    </xf>
    <xf numFmtId="176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7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"单位名称："&amp;"盈江县妇女联合会"</f>
        <v>单位名称：盈江县妇女联合会</v>
      </c>
      <c r="B3" s="172"/>
      <c r="C3" s="175"/>
      <c r="D3" s="173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1519443.37</v>
      </c>
      <c r="C6" s="130" t="str">
        <f>"一"&amp;"、"&amp;"一般公共服务支出"</f>
        <v>一、一般公共服务支出</v>
      </c>
      <c r="D6" s="132">
        <v>2768881.36</v>
      </c>
    </row>
    <row r="7" ht="18.75" customHeight="1" spans="1:4">
      <c r="A7" s="130" t="s">
        <v>8</v>
      </c>
      <c r="B7" s="132"/>
      <c r="C7" s="130" t="str">
        <f>"二"&amp;"、"&amp;"社会保障和就业支出"</f>
        <v>二、社会保障和就业支出</v>
      </c>
      <c r="D7" s="132">
        <v>124627.21</v>
      </c>
    </row>
    <row r="8" ht="18.75" customHeight="1" spans="1:4">
      <c r="A8" s="130" t="s">
        <v>9</v>
      </c>
      <c r="B8" s="132"/>
      <c r="C8" s="130" t="str">
        <f>"三"&amp;"、"&amp;"卫生健康支出"</f>
        <v>三、卫生健康支出</v>
      </c>
      <c r="D8" s="132">
        <v>51164.8</v>
      </c>
    </row>
    <row r="9" ht="18.75" customHeight="1" spans="1:4">
      <c r="A9" s="130" t="s">
        <v>10</v>
      </c>
      <c r="B9" s="132"/>
      <c r="C9" s="130" t="str">
        <f>"四"&amp;"、"&amp;"住房保障支出"</f>
        <v>四、住房保障支出</v>
      </c>
      <c r="D9" s="132">
        <v>74770</v>
      </c>
    </row>
    <row r="10" ht="18.75" customHeight="1" spans="1:4">
      <c r="A10" s="130" t="s">
        <v>11</v>
      </c>
      <c r="B10" s="132">
        <v>1500000</v>
      </c>
      <c r="C10" s="130"/>
      <c r="D10" s="132"/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>
        <v>1500000</v>
      </c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3019443.37</v>
      </c>
      <c r="C32" s="130" t="s">
        <v>18</v>
      </c>
      <c r="D32" s="132">
        <v>3019443.37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3019443.37</v>
      </c>
      <c r="C36" s="130" t="s">
        <v>25</v>
      </c>
      <c r="D36" s="132">
        <v>3019443.37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330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331</v>
      </c>
      <c r="C2" s="114"/>
      <c r="D2" s="115"/>
      <c r="E2" s="115"/>
      <c r="F2" s="115"/>
    </row>
    <row r="3" ht="13.5" customHeight="1" spans="1:6">
      <c r="A3" s="116" t="str">
        <f>"单位名称："&amp;"盈江县妇女联合会"</f>
        <v>单位名称：盈江县妇女联合会</v>
      </c>
      <c r="B3" s="116" t="s">
        <v>332</v>
      </c>
      <c r="C3" s="117"/>
      <c r="D3" s="89"/>
      <c r="E3" s="89"/>
      <c r="F3" s="110" t="s">
        <v>1</v>
      </c>
    </row>
    <row r="4" ht="19.5" customHeight="1" spans="1:6">
      <c r="A4" s="59" t="s">
        <v>137</v>
      </c>
      <c r="B4" s="118" t="s">
        <v>48</v>
      </c>
      <c r="C4" s="59" t="s">
        <v>49</v>
      </c>
      <c r="D4" s="35" t="s">
        <v>333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334</v>
      </c>
      <c r="B9" s="20" t="s">
        <v>334</v>
      </c>
      <c r="C9" s="20" t="s">
        <v>334</v>
      </c>
      <c r="D9" s="78"/>
      <c r="E9" s="120"/>
      <c r="F9" s="120"/>
    </row>
    <row r="10" customHeight="1" spans="1:1">
      <c r="A10" s="39" t="s">
        <v>335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336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"单位名称："&amp;"盈江县妇女联合会"</f>
        <v>单位名称：盈江县妇女联合会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337</v>
      </c>
      <c r="B4" s="90" t="s">
        <v>338</v>
      </c>
      <c r="C4" s="90" t="s">
        <v>339</v>
      </c>
      <c r="D4" s="90" t="s">
        <v>340</v>
      </c>
      <c r="E4" s="90" t="s">
        <v>341</v>
      </c>
      <c r="F4" s="90" t="s">
        <v>342</v>
      </c>
      <c r="G4" s="48" t="s">
        <v>144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343</v>
      </c>
      <c r="J5" s="91" t="s">
        <v>344</v>
      </c>
      <c r="K5" s="105" t="s">
        <v>345</v>
      </c>
      <c r="L5" s="106" t="s">
        <v>346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347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/>
      <c r="B8" s="96"/>
      <c r="C8" s="96"/>
      <c r="D8" s="97"/>
      <c r="E8" s="9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/>
      <c r="B9" s="96"/>
      <c r="C9" s="96"/>
      <c r="D9" s="97"/>
      <c r="E9" s="9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9" t="s">
        <v>334</v>
      </c>
      <c r="B10" s="100"/>
      <c r="C10" s="100"/>
      <c r="D10" s="100"/>
      <c r="E10" s="9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348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349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"单位名称："&amp;"盈江县妇女联合会"</f>
        <v>单位名称：盈江县妇女联合会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337</v>
      </c>
      <c r="B4" s="11" t="s">
        <v>350</v>
      </c>
      <c r="C4" s="11" t="s">
        <v>351</v>
      </c>
      <c r="D4" s="12" t="s">
        <v>144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343</v>
      </c>
      <c r="G5" s="11" t="s">
        <v>344</v>
      </c>
      <c r="H5" s="11" t="s">
        <v>345</v>
      </c>
      <c r="I5" s="12" t="s">
        <v>346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352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4.4722222222222" customWidth="1"/>
    <col min="2" max="20" width="5.76851851851852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353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"单位名称："&amp;"盈江县妇女联合会"</f>
        <v>单位名称：盈江县妇女联合会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354</v>
      </c>
      <c r="B5" s="12" t="s">
        <v>144</v>
      </c>
      <c r="C5" s="13"/>
      <c r="D5" s="71"/>
      <c r="E5" s="59" t="s">
        <v>355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356</v>
      </c>
      <c r="E6" s="33" t="s">
        <v>357</v>
      </c>
      <c r="F6" s="33" t="s">
        <v>358</v>
      </c>
      <c r="G6" s="33" t="s">
        <v>359</v>
      </c>
      <c r="H6" s="33" t="s">
        <v>360</v>
      </c>
      <c r="I6" s="33" t="s">
        <v>361</v>
      </c>
      <c r="J6" s="33" t="s">
        <v>362</v>
      </c>
      <c r="K6" s="33" t="s">
        <v>363</v>
      </c>
      <c r="L6" s="33" t="s">
        <v>364</v>
      </c>
      <c r="M6" s="33" t="s">
        <v>365</v>
      </c>
      <c r="N6" s="33" t="s">
        <v>366</v>
      </c>
      <c r="O6" s="33" t="s">
        <v>367</v>
      </c>
      <c r="P6" s="33" t="s">
        <v>368</v>
      </c>
      <c r="Q6" s="33" t="s">
        <v>369</v>
      </c>
      <c r="R6" s="33" t="s">
        <v>370</v>
      </c>
      <c r="S6" s="33" t="s">
        <v>371</v>
      </c>
      <c r="T6" s="34" t="s">
        <v>372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373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374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workbookViewId="0">
      <selection activeCell="S22" sqref="S22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62" t="s">
        <v>375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"单位名称："&amp;"盈江县妇女联合会"</f>
        <v>单位名称：盈江县妇女联合会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236</v>
      </c>
      <c r="B4" s="34" t="s">
        <v>237</v>
      </c>
      <c r="C4" s="34" t="s">
        <v>238</v>
      </c>
      <c r="D4" s="34" t="s">
        <v>239</v>
      </c>
      <c r="E4" s="34" t="s">
        <v>240</v>
      </c>
      <c r="F4" s="59" t="s">
        <v>241</v>
      </c>
      <c r="G4" s="34" t="s">
        <v>242</v>
      </c>
      <c r="H4" s="59" t="s">
        <v>243</v>
      </c>
      <c r="I4" s="59" t="s">
        <v>244</v>
      </c>
      <c r="J4" s="34" t="s">
        <v>245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373</v>
      </c>
      <c r="C7" s="22" t="s">
        <v>373</v>
      </c>
      <c r="D7" s="22" t="s">
        <v>373</v>
      </c>
      <c r="E7" s="36" t="s">
        <v>373</v>
      </c>
      <c r="F7" s="22" t="s">
        <v>373</v>
      </c>
      <c r="G7" s="36" t="s">
        <v>373</v>
      </c>
      <c r="H7" s="22" t="s">
        <v>373</v>
      </c>
      <c r="I7" s="22" t="s">
        <v>373</v>
      </c>
      <c r="J7" s="36" t="s">
        <v>373</v>
      </c>
    </row>
    <row r="8" customHeight="1" spans="1:1">
      <c r="A8" s="39" t="s">
        <v>376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377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"单位名称："&amp;"盈江县妇女联合会"</f>
        <v>单位名称：盈江县妇女联合会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137</v>
      </c>
      <c r="B4" s="11" t="s">
        <v>378</v>
      </c>
      <c r="C4" s="11" t="s">
        <v>379</v>
      </c>
      <c r="D4" s="11" t="s">
        <v>380</v>
      </c>
      <c r="E4" s="11" t="s">
        <v>381</v>
      </c>
      <c r="F4" s="47" t="s">
        <v>382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341</v>
      </c>
      <c r="G5" s="34" t="s">
        <v>383</v>
      </c>
      <c r="H5" s="34" t="s">
        <v>384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1">
      <c r="A9" s="39" t="s">
        <v>385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386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"单位名称："&amp;"盈江县妇女联合会"</f>
        <v>单位名称：盈江县妇女联合会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208</v>
      </c>
      <c r="B4" s="33" t="s">
        <v>139</v>
      </c>
      <c r="C4" s="33" t="s">
        <v>209</v>
      </c>
      <c r="D4" s="34" t="s">
        <v>140</v>
      </c>
      <c r="E4" s="34" t="s">
        <v>141</v>
      </c>
      <c r="F4" s="34" t="s">
        <v>210</v>
      </c>
      <c r="G4" s="34" t="s">
        <v>211</v>
      </c>
      <c r="H4" s="35" t="s">
        <v>30</v>
      </c>
      <c r="I4" s="35" t="s">
        <v>387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334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388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389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"单位名称："&amp;"盈江县妇女联合会"</f>
        <v>单位名称：盈江县妇女联合会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209</v>
      </c>
      <c r="B4" s="10" t="s">
        <v>208</v>
      </c>
      <c r="C4" s="10" t="s">
        <v>139</v>
      </c>
      <c r="D4" s="11" t="s">
        <v>390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321000</v>
      </c>
      <c r="F8" s="23"/>
      <c r="G8" s="23"/>
    </row>
    <row r="9" ht="52.5" customHeight="1" spans="1:7">
      <c r="A9" s="24"/>
      <c r="B9" s="22" t="s">
        <v>391</v>
      </c>
      <c r="C9" s="22" t="s">
        <v>219</v>
      </c>
      <c r="D9" s="22" t="s">
        <v>392</v>
      </c>
      <c r="E9" s="23">
        <v>1000</v>
      </c>
      <c r="F9" s="23"/>
      <c r="G9" s="23"/>
    </row>
    <row r="10" ht="52.5" customHeight="1" spans="1:7">
      <c r="A10" s="25"/>
      <c r="B10" s="22" t="s">
        <v>393</v>
      </c>
      <c r="C10" s="22" t="s">
        <v>232</v>
      </c>
      <c r="D10" s="22" t="s">
        <v>392</v>
      </c>
      <c r="E10" s="23">
        <v>50000</v>
      </c>
      <c r="F10" s="23"/>
      <c r="G10" s="23"/>
    </row>
    <row r="11" ht="52.5" customHeight="1" spans="1:7">
      <c r="A11" s="25"/>
      <c r="B11" s="22" t="s">
        <v>393</v>
      </c>
      <c r="C11" s="22" t="s">
        <v>221</v>
      </c>
      <c r="D11" s="22" t="s">
        <v>392</v>
      </c>
      <c r="E11" s="23">
        <v>50000</v>
      </c>
      <c r="F11" s="23"/>
      <c r="G11" s="23"/>
    </row>
    <row r="12" ht="52.5" customHeight="1" spans="1:7">
      <c r="A12" s="25"/>
      <c r="B12" s="22" t="s">
        <v>393</v>
      </c>
      <c r="C12" s="22" t="s">
        <v>226</v>
      </c>
      <c r="D12" s="22" t="s">
        <v>392</v>
      </c>
      <c r="E12" s="23">
        <v>220000</v>
      </c>
      <c r="F12" s="23"/>
      <c r="G12" s="23"/>
    </row>
    <row r="13" ht="30" customHeight="1" spans="1:7">
      <c r="A13" s="26" t="s">
        <v>30</v>
      </c>
      <c r="B13" s="27" t="s">
        <v>373</v>
      </c>
      <c r="C13" s="27"/>
      <c r="D13" s="28"/>
      <c r="E13" s="23">
        <v>321000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"单位名称："&amp;"盈江县妇女联合会"</f>
        <v>单位名称：盈江县妇女联合会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3019443.37</v>
      </c>
      <c r="D8" s="23">
        <v>3019443.37</v>
      </c>
      <c r="E8" s="23">
        <v>1519443.37</v>
      </c>
      <c r="F8" s="23"/>
      <c r="G8" s="23"/>
      <c r="H8" s="23"/>
      <c r="I8" s="23">
        <v>1500000</v>
      </c>
      <c r="J8" s="23"/>
      <c r="K8" s="23"/>
      <c r="L8" s="23"/>
      <c r="M8" s="23"/>
      <c r="N8" s="23">
        <v>1500000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3019443.37</v>
      </c>
      <c r="D9" s="159">
        <v>3019443.37</v>
      </c>
      <c r="E9" s="159">
        <v>1519443.37</v>
      </c>
      <c r="F9" s="159"/>
      <c r="G9" s="159"/>
      <c r="H9" s="159"/>
      <c r="I9" s="159">
        <v>1500000</v>
      </c>
      <c r="J9" s="159"/>
      <c r="K9" s="159"/>
      <c r="L9" s="159"/>
      <c r="M9" s="159"/>
      <c r="N9" s="159">
        <v>1500000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"单位名称："&amp;"盈江县妇女联合会"</f>
        <v>单位名称：盈江县妇女联合会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2768881.36</v>
      </c>
      <c r="D7" s="132">
        <v>1268881.36</v>
      </c>
      <c r="E7" s="132">
        <v>947881.36</v>
      </c>
      <c r="F7" s="132">
        <v>321000</v>
      </c>
      <c r="G7" s="132"/>
      <c r="H7" s="132"/>
      <c r="I7" s="132"/>
      <c r="J7" s="132">
        <v>1500000</v>
      </c>
      <c r="K7" s="132"/>
      <c r="L7" s="132"/>
      <c r="M7" s="132"/>
      <c r="N7" s="132"/>
      <c r="O7" s="132">
        <v>1500000</v>
      </c>
    </row>
    <row r="8" ht="52.5" customHeight="1" spans="1:15">
      <c r="A8" s="166" t="s">
        <v>76</v>
      </c>
      <c r="B8" s="166" t="s">
        <v>77</v>
      </c>
      <c r="C8" s="132">
        <v>2768881.36</v>
      </c>
      <c r="D8" s="132">
        <v>1268881.36</v>
      </c>
      <c r="E8" s="132">
        <v>947881.36</v>
      </c>
      <c r="F8" s="132">
        <v>321000</v>
      </c>
      <c r="G8" s="132"/>
      <c r="H8" s="132"/>
      <c r="I8" s="132"/>
      <c r="J8" s="132">
        <v>1500000</v>
      </c>
      <c r="K8" s="132"/>
      <c r="L8" s="132"/>
      <c r="M8" s="132"/>
      <c r="N8" s="132"/>
      <c r="O8" s="132">
        <v>1500000</v>
      </c>
    </row>
    <row r="9" ht="52.5" customHeight="1" spans="1:15">
      <c r="A9" s="167" t="s">
        <v>78</v>
      </c>
      <c r="B9" s="167" t="s">
        <v>79</v>
      </c>
      <c r="C9" s="132">
        <v>1268881.36</v>
      </c>
      <c r="D9" s="132">
        <v>1268881.36</v>
      </c>
      <c r="E9" s="132">
        <v>947881.36</v>
      </c>
      <c r="F9" s="132">
        <v>321000</v>
      </c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7" t="s">
        <v>80</v>
      </c>
      <c r="B10" s="167" t="s">
        <v>81</v>
      </c>
      <c r="C10" s="132">
        <v>200000</v>
      </c>
      <c r="D10" s="132"/>
      <c r="E10" s="132"/>
      <c r="F10" s="132"/>
      <c r="G10" s="132"/>
      <c r="H10" s="132"/>
      <c r="I10" s="132"/>
      <c r="J10" s="132">
        <v>200000</v>
      </c>
      <c r="K10" s="132"/>
      <c r="L10" s="132"/>
      <c r="M10" s="132"/>
      <c r="N10" s="132"/>
      <c r="O10" s="132">
        <v>200000</v>
      </c>
    </row>
    <row r="11" ht="52.5" customHeight="1" spans="1:15">
      <c r="A11" s="167" t="s">
        <v>82</v>
      </c>
      <c r="B11" s="167" t="s">
        <v>83</v>
      </c>
      <c r="C11" s="132">
        <v>1300000</v>
      </c>
      <c r="D11" s="132"/>
      <c r="E11" s="132"/>
      <c r="F11" s="132"/>
      <c r="G11" s="132"/>
      <c r="H11" s="132"/>
      <c r="I11" s="132"/>
      <c r="J11" s="132">
        <v>1300000</v>
      </c>
      <c r="K11" s="132"/>
      <c r="L11" s="132"/>
      <c r="M11" s="132"/>
      <c r="N11" s="132"/>
      <c r="O11" s="132">
        <v>1300000</v>
      </c>
    </row>
    <row r="12" ht="52.5" customHeight="1" spans="1:15">
      <c r="A12" s="165" t="s">
        <v>84</v>
      </c>
      <c r="B12" s="165" t="s">
        <v>85</v>
      </c>
      <c r="C12" s="132">
        <v>124627.21</v>
      </c>
      <c r="D12" s="132">
        <v>124627.21</v>
      </c>
      <c r="E12" s="132">
        <v>124627.21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6" t="s">
        <v>86</v>
      </c>
      <c r="B13" s="166" t="s">
        <v>87</v>
      </c>
      <c r="C13" s="132">
        <v>123912</v>
      </c>
      <c r="D13" s="132">
        <v>123912</v>
      </c>
      <c r="E13" s="132">
        <v>123912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7" t="s">
        <v>88</v>
      </c>
      <c r="B14" s="167" t="s">
        <v>89</v>
      </c>
      <c r="C14" s="132">
        <v>5000</v>
      </c>
      <c r="D14" s="132">
        <v>5000</v>
      </c>
      <c r="E14" s="132">
        <v>5000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7" t="s">
        <v>90</v>
      </c>
      <c r="B15" s="167" t="s">
        <v>91</v>
      </c>
      <c r="C15" s="132">
        <v>118912</v>
      </c>
      <c r="D15" s="132">
        <v>118912</v>
      </c>
      <c r="E15" s="132">
        <v>118912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7" t="s">
        <v>92</v>
      </c>
      <c r="B16" s="167" t="s">
        <v>93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6" t="s">
        <v>94</v>
      </c>
      <c r="B17" s="166" t="s">
        <v>95</v>
      </c>
      <c r="C17" s="132">
        <v>715.21</v>
      </c>
      <c r="D17" s="132">
        <v>715.21</v>
      </c>
      <c r="E17" s="132">
        <v>715.21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7" t="s">
        <v>96</v>
      </c>
      <c r="B18" s="167" t="s">
        <v>95</v>
      </c>
      <c r="C18" s="132">
        <v>715.21</v>
      </c>
      <c r="D18" s="132">
        <v>715.21</v>
      </c>
      <c r="E18" s="132">
        <v>715.21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5" t="s">
        <v>97</v>
      </c>
      <c r="B19" s="165" t="s">
        <v>98</v>
      </c>
      <c r="C19" s="132">
        <v>51164.8</v>
      </c>
      <c r="D19" s="132">
        <v>51164.8</v>
      </c>
      <c r="E19" s="132">
        <v>51164.8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6" t="s">
        <v>99</v>
      </c>
      <c r="B20" s="166" t="s">
        <v>100</v>
      </c>
      <c r="C20" s="132">
        <v>51164.8</v>
      </c>
      <c r="D20" s="132">
        <v>51164.8</v>
      </c>
      <c r="E20" s="132">
        <v>51164.8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7" t="s">
        <v>101</v>
      </c>
      <c r="B21" s="167" t="s">
        <v>102</v>
      </c>
      <c r="C21" s="132">
        <v>46078.4</v>
      </c>
      <c r="D21" s="132">
        <v>46078.4</v>
      </c>
      <c r="E21" s="132">
        <v>46078.4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7" t="s">
        <v>103</v>
      </c>
      <c r="B22" s="167" t="s">
        <v>104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7" t="s">
        <v>105</v>
      </c>
      <c r="B23" s="167" t="s">
        <v>106</v>
      </c>
      <c r="C23" s="132">
        <v>5086.4</v>
      </c>
      <c r="D23" s="132">
        <v>5086.4</v>
      </c>
      <c r="E23" s="132">
        <v>5086.4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5" t="s">
        <v>107</v>
      </c>
      <c r="B24" s="165" t="s">
        <v>108</v>
      </c>
      <c r="C24" s="132">
        <v>74770</v>
      </c>
      <c r="D24" s="132">
        <v>74770</v>
      </c>
      <c r="E24" s="132">
        <v>74770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6" t="s">
        <v>109</v>
      </c>
      <c r="B25" s="166" t="s">
        <v>110</v>
      </c>
      <c r="C25" s="132">
        <v>74770</v>
      </c>
      <c r="D25" s="132">
        <v>74770</v>
      </c>
      <c r="E25" s="132">
        <v>74770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52.5" customHeight="1" spans="1:15">
      <c r="A26" s="167" t="s">
        <v>111</v>
      </c>
      <c r="B26" s="167" t="s">
        <v>112</v>
      </c>
      <c r="C26" s="132">
        <v>74770</v>
      </c>
      <c r="D26" s="132">
        <v>74770</v>
      </c>
      <c r="E26" s="132">
        <v>74770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30" customHeight="1" spans="1:15">
      <c r="A27" s="164" t="s">
        <v>30</v>
      </c>
      <c r="B27" s="164"/>
      <c r="C27" s="132">
        <v>3019443.37</v>
      </c>
      <c r="D27" s="132">
        <v>1519443.37</v>
      </c>
      <c r="E27" s="132">
        <v>1198443.37</v>
      </c>
      <c r="F27" s="132">
        <v>321000</v>
      </c>
      <c r="G27" s="132"/>
      <c r="H27" s="132"/>
      <c r="I27" s="132"/>
      <c r="J27" s="132">
        <v>1500000</v>
      </c>
      <c r="K27" s="132"/>
      <c r="L27" s="132"/>
      <c r="M27" s="132"/>
      <c r="N27" s="132"/>
      <c r="O27" s="132">
        <v>1500000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31" sqref="D3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6"/>
      <c r="B1" s="46"/>
      <c r="C1" s="46"/>
      <c r="D1" s="88" t="s">
        <v>113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"单位名称："&amp;"盈江县妇女联合会"</f>
        <v>单位名称：盈江县妇女联合会</v>
      </c>
      <c r="B3" s="155"/>
      <c r="C3" s="155"/>
      <c r="D3" s="89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0" t="s">
        <v>116</v>
      </c>
      <c r="B5" s="11" t="s">
        <v>5</v>
      </c>
      <c r="C5" s="70" t="s">
        <v>117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118</v>
      </c>
      <c r="B7" s="23">
        <v>1519443.37</v>
      </c>
      <c r="C7" s="85" t="s">
        <v>119</v>
      </c>
      <c r="D7" s="23">
        <v>1519443.37</v>
      </c>
    </row>
    <row r="8" ht="19.5" customHeight="1" spans="1:4">
      <c r="A8" s="85" t="s">
        <v>120</v>
      </c>
      <c r="B8" s="23">
        <v>1519443.37</v>
      </c>
      <c r="C8" s="156" t="str">
        <f>"（"&amp;"一"&amp;"）"&amp;"一般公共服务支出"</f>
        <v>（一）一般公共服务支出</v>
      </c>
      <c r="D8" s="23">
        <v>1268881.36</v>
      </c>
    </row>
    <row r="9" ht="19.5" customHeight="1" spans="1:4">
      <c r="A9" s="157" t="s">
        <v>121</v>
      </c>
      <c r="B9" s="23"/>
      <c r="C9" s="156" t="str">
        <f>"（"&amp;"二"&amp;"）"&amp;"社会保障和就业支出"</f>
        <v>（二）社会保障和就业支出</v>
      </c>
      <c r="D9" s="23">
        <v>124627.21</v>
      </c>
    </row>
    <row r="10" ht="19.5" customHeight="1" spans="1:4">
      <c r="A10" s="157" t="s">
        <v>122</v>
      </c>
      <c r="B10" s="23"/>
      <c r="C10" s="156" t="str">
        <f>"（"&amp;"三"&amp;"）"&amp;"卫生健康支出"</f>
        <v>（三）卫生健康支出</v>
      </c>
      <c r="D10" s="23">
        <v>51164.8</v>
      </c>
    </row>
    <row r="11" ht="19.5" customHeight="1" spans="1:4">
      <c r="A11" s="157" t="s">
        <v>123</v>
      </c>
      <c r="B11" s="23"/>
      <c r="C11" s="156" t="str">
        <f>"（"&amp;"四"&amp;"）"&amp;"住房保障支出"</f>
        <v>（四）住房保障支出</v>
      </c>
      <c r="D11" s="23">
        <v>74770</v>
      </c>
    </row>
    <row r="12" ht="19.5" customHeight="1" spans="1:4">
      <c r="A12" s="157" t="s">
        <v>120</v>
      </c>
      <c r="B12" s="23"/>
      <c r="C12" s="156"/>
      <c r="D12" s="23"/>
    </row>
    <row r="13" ht="19.5" customHeight="1" spans="1:4">
      <c r="A13" s="157" t="s">
        <v>121</v>
      </c>
      <c r="B13" s="23"/>
      <c r="C13" s="156"/>
      <c r="D13" s="23"/>
    </row>
    <row r="14" ht="19.5" customHeight="1" spans="1:4">
      <c r="A14" s="157" t="s">
        <v>122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124</v>
      </c>
      <c r="D35" s="23"/>
    </row>
    <row r="36" ht="19.5" customHeight="1" spans="1:4">
      <c r="A36" s="160" t="s">
        <v>24</v>
      </c>
      <c r="B36" s="23">
        <v>1519443.37</v>
      </c>
      <c r="C36" s="160" t="s">
        <v>25</v>
      </c>
      <c r="D36" s="23">
        <v>1519443.37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F23" sqref="F23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125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"单位名称："&amp;"盈江县妇女联合会"</f>
        <v>单位名称：盈江县妇女联合会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126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127</v>
      </c>
      <c r="F5" s="149" t="s">
        <v>128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1268881.36</v>
      </c>
      <c r="D7" s="151">
        <v>947881.36</v>
      </c>
      <c r="E7" s="151">
        <v>843960</v>
      </c>
      <c r="F7" s="151">
        <v>103921.36</v>
      </c>
      <c r="G7" s="151">
        <v>321000</v>
      </c>
    </row>
    <row r="8" ht="18.75" customHeight="1" outlineLevel="1" spans="1:7">
      <c r="A8" s="152" t="s">
        <v>76</v>
      </c>
      <c r="B8" s="152" t="s">
        <v>77</v>
      </c>
      <c r="C8" s="151">
        <v>1268881.36</v>
      </c>
      <c r="D8" s="151">
        <v>947881.36</v>
      </c>
      <c r="E8" s="151">
        <v>843960</v>
      </c>
      <c r="F8" s="151">
        <v>103921.36</v>
      </c>
      <c r="G8" s="151">
        <v>321000</v>
      </c>
    </row>
    <row r="9" ht="18.75" customHeight="1" outlineLevel="2" spans="1:7">
      <c r="A9" s="153" t="s">
        <v>78</v>
      </c>
      <c r="B9" s="153" t="s">
        <v>79</v>
      </c>
      <c r="C9" s="151">
        <v>1268881.36</v>
      </c>
      <c r="D9" s="151">
        <v>947881.36</v>
      </c>
      <c r="E9" s="151">
        <v>843960</v>
      </c>
      <c r="F9" s="151">
        <v>103921.36</v>
      </c>
      <c r="G9" s="151">
        <v>321000</v>
      </c>
    </row>
    <row r="10" ht="18.75" customHeight="1" spans="1:7">
      <c r="A10" s="150" t="s">
        <v>84</v>
      </c>
      <c r="B10" s="150" t="s">
        <v>85</v>
      </c>
      <c r="C10" s="151">
        <v>124627.21</v>
      </c>
      <c r="D10" s="151">
        <v>124627.21</v>
      </c>
      <c r="E10" s="151">
        <v>122627.21</v>
      </c>
      <c r="F10" s="151">
        <v>2000</v>
      </c>
      <c r="G10" s="151"/>
    </row>
    <row r="11" ht="18.75" customHeight="1" outlineLevel="1" spans="1:7">
      <c r="A11" s="152" t="s">
        <v>86</v>
      </c>
      <c r="B11" s="152" t="s">
        <v>87</v>
      </c>
      <c r="C11" s="151">
        <v>123912</v>
      </c>
      <c r="D11" s="151">
        <v>123912</v>
      </c>
      <c r="E11" s="151">
        <v>121912</v>
      </c>
      <c r="F11" s="151">
        <v>2000</v>
      </c>
      <c r="G11" s="151"/>
    </row>
    <row r="12" ht="18.75" customHeight="1" outlineLevel="2" spans="1:7">
      <c r="A12" s="153" t="s">
        <v>88</v>
      </c>
      <c r="B12" s="153" t="s">
        <v>89</v>
      </c>
      <c r="C12" s="151">
        <v>5000</v>
      </c>
      <c r="D12" s="151">
        <v>5000</v>
      </c>
      <c r="E12" s="151">
        <v>3000</v>
      </c>
      <c r="F12" s="151">
        <v>2000</v>
      </c>
      <c r="G12" s="151"/>
    </row>
    <row r="13" ht="34" customHeight="1" outlineLevel="2" spans="1:7">
      <c r="A13" s="153" t="s">
        <v>90</v>
      </c>
      <c r="B13" s="153" t="s">
        <v>91</v>
      </c>
      <c r="C13" s="151">
        <v>118912</v>
      </c>
      <c r="D13" s="151">
        <v>118912</v>
      </c>
      <c r="E13" s="151">
        <v>118912</v>
      </c>
      <c r="F13" s="151"/>
      <c r="G13" s="151"/>
    </row>
    <row r="14" ht="18.75" customHeight="1" outlineLevel="1" spans="1:7">
      <c r="A14" s="152" t="s">
        <v>94</v>
      </c>
      <c r="B14" s="152" t="s">
        <v>95</v>
      </c>
      <c r="C14" s="151">
        <v>715.21</v>
      </c>
      <c r="D14" s="151">
        <v>715.21</v>
      </c>
      <c r="E14" s="151">
        <v>715.21</v>
      </c>
      <c r="F14" s="151"/>
      <c r="G14" s="151"/>
    </row>
    <row r="15" ht="36" customHeight="1" outlineLevel="2" spans="1:7">
      <c r="A15" s="153" t="s">
        <v>96</v>
      </c>
      <c r="B15" s="153" t="s">
        <v>95</v>
      </c>
      <c r="C15" s="151">
        <v>715.21</v>
      </c>
      <c r="D15" s="151">
        <v>715.21</v>
      </c>
      <c r="E15" s="151">
        <v>715.21</v>
      </c>
      <c r="F15" s="151"/>
      <c r="G15" s="151"/>
    </row>
    <row r="16" ht="18.75" customHeight="1" spans="1:7">
      <c r="A16" s="150" t="s">
        <v>97</v>
      </c>
      <c r="B16" s="150" t="s">
        <v>98</v>
      </c>
      <c r="C16" s="151">
        <v>51164.8</v>
      </c>
      <c r="D16" s="151">
        <v>51164.8</v>
      </c>
      <c r="E16" s="151">
        <v>51164.8</v>
      </c>
      <c r="F16" s="151"/>
      <c r="G16" s="151"/>
    </row>
    <row r="17" ht="18.75" customHeight="1" outlineLevel="1" spans="1:7">
      <c r="A17" s="152" t="s">
        <v>99</v>
      </c>
      <c r="B17" s="152" t="s">
        <v>100</v>
      </c>
      <c r="C17" s="151">
        <v>51164.8</v>
      </c>
      <c r="D17" s="151">
        <v>51164.8</v>
      </c>
      <c r="E17" s="151">
        <v>51164.8</v>
      </c>
      <c r="F17" s="151"/>
      <c r="G17" s="151"/>
    </row>
    <row r="18" ht="18.75" customHeight="1" outlineLevel="2" spans="1:7">
      <c r="A18" s="153" t="s">
        <v>101</v>
      </c>
      <c r="B18" s="153" t="s">
        <v>102</v>
      </c>
      <c r="C18" s="151">
        <v>46078.4</v>
      </c>
      <c r="D18" s="151">
        <v>46078.4</v>
      </c>
      <c r="E18" s="151">
        <v>46078.4</v>
      </c>
      <c r="F18" s="151"/>
      <c r="G18" s="151"/>
    </row>
    <row r="19" ht="30" customHeight="1" outlineLevel="2" spans="1:7">
      <c r="A19" s="153" t="s">
        <v>105</v>
      </c>
      <c r="B19" s="153" t="s">
        <v>106</v>
      </c>
      <c r="C19" s="151">
        <v>5086.4</v>
      </c>
      <c r="D19" s="151">
        <v>5086.4</v>
      </c>
      <c r="E19" s="151">
        <v>5086.4</v>
      </c>
      <c r="F19" s="151"/>
      <c r="G19" s="151"/>
    </row>
    <row r="20" ht="18.75" customHeight="1" spans="1:7">
      <c r="A20" s="150" t="s">
        <v>107</v>
      </c>
      <c r="B20" s="150" t="s">
        <v>108</v>
      </c>
      <c r="C20" s="151">
        <v>74770</v>
      </c>
      <c r="D20" s="151">
        <v>74770</v>
      </c>
      <c r="E20" s="151">
        <v>74770</v>
      </c>
      <c r="F20" s="151"/>
      <c r="G20" s="151"/>
    </row>
    <row r="21" ht="18.75" customHeight="1" outlineLevel="1" spans="1:7">
      <c r="A21" s="152" t="s">
        <v>109</v>
      </c>
      <c r="B21" s="152" t="s">
        <v>110</v>
      </c>
      <c r="C21" s="151">
        <v>74770</v>
      </c>
      <c r="D21" s="151">
        <v>74770</v>
      </c>
      <c r="E21" s="151">
        <v>74770</v>
      </c>
      <c r="F21" s="151"/>
      <c r="G21" s="151"/>
    </row>
    <row r="22" ht="18.75" customHeight="1" outlineLevel="2" spans="1:7">
      <c r="A22" s="153" t="s">
        <v>111</v>
      </c>
      <c r="B22" s="153" t="s">
        <v>112</v>
      </c>
      <c r="C22" s="151">
        <v>74770</v>
      </c>
      <c r="D22" s="151">
        <v>74770</v>
      </c>
      <c r="E22" s="151">
        <v>74770</v>
      </c>
      <c r="F22" s="151"/>
      <c r="G22" s="151"/>
    </row>
    <row r="23" ht="18.75" customHeight="1" spans="1:7">
      <c r="A23" s="149" t="s">
        <v>30</v>
      </c>
      <c r="B23" s="149"/>
      <c r="C23" s="151">
        <v>1519443.37</v>
      </c>
      <c r="D23" s="151">
        <v>1198443.37</v>
      </c>
      <c r="E23" s="151">
        <v>1092522.01</v>
      </c>
      <c r="F23" s="151">
        <v>105921.36</v>
      </c>
      <c r="G23" s="151">
        <v>321000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9" sqref="A9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38"/>
      <c r="B1" s="138"/>
      <c r="C1" s="139"/>
      <c r="D1" s="1"/>
      <c r="E1" s="1"/>
      <c r="F1" s="140" t="s">
        <v>129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"单位名称："&amp;"盈江县妇女联合会"</f>
        <v>单位名称：盈江县妇女联合会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130</v>
      </c>
      <c r="B4" s="70" t="s">
        <v>131</v>
      </c>
      <c r="C4" s="12" t="s">
        <v>132</v>
      </c>
      <c r="D4" s="13"/>
      <c r="E4" s="14"/>
      <c r="F4" s="70" t="s">
        <v>133</v>
      </c>
    </row>
    <row r="5" ht="19.5" customHeight="1" spans="1:6">
      <c r="A5" s="18"/>
      <c r="B5" s="72"/>
      <c r="C5" s="35" t="s">
        <v>33</v>
      </c>
      <c r="D5" s="35" t="s">
        <v>134</v>
      </c>
      <c r="E5" s="35" t="s">
        <v>135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7000</v>
      </c>
      <c r="B7" s="145"/>
      <c r="C7" s="146"/>
      <c r="D7" s="145"/>
      <c r="E7" s="145"/>
      <c r="F7" s="145">
        <v>7000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35"/>
  <sheetViews>
    <sheetView showZeros="0" topLeftCell="A17" workbookViewId="0">
      <selection activeCell="H23" sqref="H23:H25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136</v>
      </c>
      <c r="U1" s="137"/>
      <c r="V1" s="137"/>
      <c r="W1" s="137"/>
    </row>
    <row r="2" ht="45.75" hidden="1" customHeight="1" spans="1:23">
      <c r="A2" s="134" t="str">
        <f>"2026"&amp;"年部门基本支出预算表"</f>
        <v>2026年部门基本支出预算表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hidden="1" customHeight="1" spans="1:23">
      <c r="A3" s="133" t="str">
        <f>"单位名称："&amp;"盈江县妇女联合会"</f>
        <v>单位名称：盈江县妇女联合会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hidden="1" customHeight="1" spans="1:23">
      <c r="A4" s="135" t="s">
        <v>137</v>
      </c>
      <c r="B4" s="135" t="s">
        <v>138</v>
      </c>
      <c r="C4" s="135" t="s">
        <v>139</v>
      </c>
      <c r="D4" s="135" t="s">
        <v>140</v>
      </c>
      <c r="E4" s="135" t="s">
        <v>141</v>
      </c>
      <c r="F4" s="135" t="s">
        <v>142</v>
      </c>
      <c r="G4" s="135" t="s">
        <v>143</v>
      </c>
      <c r="H4" s="135" t="s">
        <v>144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hidden="1" customHeight="1" spans="1:23">
      <c r="A5" s="135"/>
      <c r="B5" s="135"/>
      <c r="C5" s="135"/>
      <c r="D5" s="135"/>
      <c r="E5" s="135"/>
      <c r="F5" s="135"/>
      <c r="G5" s="135"/>
      <c r="H5" s="135" t="s">
        <v>145</v>
      </c>
      <c r="I5" s="135" t="s">
        <v>34</v>
      </c>
      <c r="J5" s="135" t="s">
        <v>146</v>
      </c>
      <c r="K5" s="135" t="s">
        <v>147</v>
      </c>
      <c r="L5" s="135" t="s">
        <v>148</v>
      </c>
      <c r="M5" s="135" t="s">
        <v>149</v>
      </c>
      <c r="N5" s="135" t="s">
        <v>150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hidden="1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151</v>
      </c>
      <c r="J6" s="135" t="s">
        <v>146</v>
      </c>
      <c r="K6" s="135" t="s">
        <v>147</v>
      </c>
      <c r="L6" s="135" t="s">
        <v>148</v>
      </c>
      <c r="M6" s="135" t="s">
        <v>149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05" hidden="1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hidden="1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152</v>
      </c>
      <c r="Q8" s="135" t="s">
        <v>153</v>
      </c>
      <c r="R8" s="135" t="s">
        <v>154</v>
      </c>
      <c r="S8" s="135" t="s">
        <v>155</v>
      </c>
      <c r="T8" s="135" t="s">
        <v>156</v>
      </c>
      <c r="U8" s="135" t="s">
        <v>157</v>
      </c>
      <c r="V8" s="135" t="s">
        <v>158</v>
      </c>
      <c r="W8" s="135" t="s">
        <v>159</v>
      </c>
    </row>
    <row r="9" ht="53.25" hidden="1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1198443.37</v>
      </c>
      <c r="I9" s="132">
        <v>1198443.37</v>
      </c>
      <c r="J9" s="132"/>
      <c r="K9" s="132"/>
      <c r="L9" s="132">
        <v>1198443.37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3.25" customHeight="1" outlineLevel="1" spans="1:23">
      <c r="A10" s="130" t="s">
        <v>46</v>
      </c>
      <c r="B10" s="130" t="s">
        <v>160</v>
      </c>
      <c r="C10" s="130" t="s">
        <v>161</v>
      </c>
      <c r="D10" s="130" t="s">
        <v>78</v>
      </c>
      <c r="E10" s="130" t="s">
        <v>79</v>
      </c>
      <c r="F10" s="130" t="s">
        <v>162</v>
      </c>
      <c r="G10" s="130" t="s">
        <v>163</v>
      </c>
      <c r="H10" s="132">
        <v>318864</v>
      </c>
      <c r="I10" s="132">
        <v>318864</v>
      </c>
      <c r="J10" s="132"/>
      <c r="K10" s="132"/>
      <c r="L10" s="132">
        <v>318864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160</v>
      </c>
      <c r="C11" s="130" t="s">
        <v>161</v>
      </c>
      <c r="D11" s="130" t="s">
        <v>78</v>
      </c>
      <c r="E11" s="130" t="s">
        <v>79</v>
      </c>
      <c r="F11" s="130" t="s">
        <v>164</v>
      </c>
      <c r="G11" s="130" t="s">
        <v>165</v>
      </c>
      <c r="H11" s="132">
        <v>355404</v>
      </c>
      <c r="I11" s="132">
        <v>355404</v>
      </c>
      <c r="J11" s="132"/>
      <c r="K11" s="132"/>
      <c r="L11" s="132">
        <v>355404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160</v>
      </c>
      <c r="C12" s="130" t="s">
        <v>161</v>
      </c>
      <c r="D12" s="130" t="s">
        <v>78</v>
      </c>
      <c r="E12" s="130" t="s">
        <v>79</v>
      </c>
      <c r="F12" s="130" t="s">
        <v>166</v>
      </c>
      <c r="G12" s="130" t="s">
        <v>167</v>
      </c>
      <c r="H12" s="132">
        <v>26572</v>
      </c>
      <c r="I12" s="132">
        <v>26572</v>
      </c>
      <c r="J12" s="132"/>
      <c r="K12" s="132"/>
      <c r="L12" s="132">
        <v>26572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168</v>
      </c>
      <c r="C13" s="130" t="s">
        <v>169</v>
      </c>
      <c r="D13" s="130" t="s">
        <v>78</v>
      </c>
      <c r="E13" s="130" t="s">
        <v>79</v>
      </c>
      <c r="F13" s="130" t="s">
        <v>166</v>
      </c>
      <c r="G13" s="130" t="s">
        <v>167</v>
      </c>
      <c r="H13" s="132">
        <v>120120</v>
      </c>
      <c r="I13" s="132">
        <v>120120</v>
      </c>
      <c r="J13" s="132"/>
      <c r="K13" s="132"/>
      <c r="L13" s="132">
        <v>120120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170</v>
      </c>
      <c r="C14" s="130" t="s">
        <v>171</v>
      </c>
      <c r="D14" s="130" t="s">
        <v>90</v>
      </c>
      <c r="E14" s="130" t="s">
        <v>91</v>
      </c>
      <c r="F14" s="130" t="s">
        <v>172</v>
      </c>
      <c r="G14" s="130" t="s">
        <v>173</v>
      </c>
      <c r="H14" s="132">
        <v>118912</v>
      </c>
      <c r="I14" s="132">
        <v>118912</v>
      </c>
      <c r="J14" s="132"/>
      <c r="K14" s="132"/>
      <c r="L14" s="132">
        <v>118912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170</v>
      </c>
      <c r="C15" s="130" t="s">
        <v>171</v>
      </c>
      <c r="D15" s="130" t="s">
        <v>90</v>
      </c>
      <c r="E15" s="130" t="s">
        <v>91</v>
      </c>
      <c r="F15" s="130" t="s">
        <v>172</v>
      </c>
      <c r="G15" s="130" t="s">
        <v>173</v>
      </c>
      <c r="H15" s="132"/>
      <c r="I15" s="132"/>
      <c r="J15" s="132"/>
      <c r="K15" s="132"/>
      <c r="L15" s="132"/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170</v>
      </c>
      <c r="C16" s="130" t="s">
        <v>171</v>
      </c>
      <c r="D16" s="130" t="s">
        <v>92</v>
      </c>
      <c r="E16" s="130" t="s">
        <v>93</v>
      </c>
      <c r="F16" s="130" t="s">
        <v>174</v>
      </c>
      <c r="G16" s="130" t="s">
        <v>175</v>
      </c>
      <c r="H16" s="132"/>
      <c r="I16" s="132"/>
      <c r="J16" s="132"/>
      <c r="K16" s="132"/>
      <c r="L16" s="132"/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170</v>
      </c>
      <c r="C17" s="130" t="s">
        <v>171</v>
      </c>
      <c r="D17" s="130" t="s">
        <v>101</v>
      </c>
      <c r="E17" s="130" t="s">
        <v>102</v>
      </c>
      <c r="F17" s="130" t="s">
        <v>176</v>
      </c>
      <c r="G17" s="130" t="s">
        <v>177</v>
      </c>
      <c r="H17" s="132">
        <v>44592</v>
      </c>
      <c r="I17" s="132">
        <v>44592</v>
      </c>
      <c r="J17" s="132"/>
      <c r="K17" s="132"/>
      <c r="L17" s="132">
        <v>44592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170</v>
      </c>
      <c r="C18" s="130" t="s">
        <v>171</v>
      </c>
      <c r="D18" s="130" t="s">
        <v>103</v>
      </c>
      <c r="E18" s="130" t="s">
        <v>104</v>
      </c>
      <c r="F18" s="130" t="s">
        <v>176</v>
      </c>
      <c r="G18" s="130" t="s">
        <v>177</v>
      </c>
      <c r="H18" s="132"/>
      <c r="I18" s="132"/>
      <c r="J18" s="132"/>
      <c r="K18" s="132"/>
      <c r="L18" s="132"/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170</v>
      </c>
      <c r="C19" s="130" t="s">
        <v>171</v>
      </c>
      <c r="D19" s="130" t="s">
        <v>101</v>
      </c>
      <c r="E19" s="130" t="s">
        <v>102</v>
      </c>
      <c r="F19" s="130" t="s">
        <v>176</v>
      </c>
      <c r="G19" s="130" t="s">
        <v>177</v>
      </c>
      <c r="H19" s="132">
        <v>1486.4</v>
      </c>
      <c r="I19" s="132">
        <v>1486.4</v>
      </c>
      <c r="J19" s="132"/>
      <c r="K19" s="132"/>
      <c r="L19" s="132">
        <v>1486.4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170</v>
      </c>
      <c r="C20" s="130" t="s">
        <v>171</v>
      </c>
      <c r="D20" s="130" t="s">
        <v>105</v>
      </c>
      <c r="E20" s="130" t="s">
        <v>106</v>
      </c>
      <c r="F20" s="130" t="s">
        <v>178</v>
      </c>
      <c r="G20" s="130" t="s">
        <v>179</v>
      </c>
      <c r="H20" s="132"/>
      <c r="I20" s="132"/>
      <c r="J20" s="132"/>
      <c r="K20" s="132"/>
      <c r="L20" s="132"/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170</v>
      </c>
      <c r="C21" s="130" t="s">
        <v>171</v>
      </c>
      <c r="D21" s="130" t="s">
        <v>96</v>
      </c>
      <c r="E21" s="130" t="s">
        <v>95</v>
      </c>
      <c r="F21" s="130" t="s">
        <v>178</v>
      </c>
      <c r="G21" s="130" t="s">
        <v>179</v>
      </c>
      <c r="H21" s="132"/>
      <c r="I21" s="132"/>
      <c r="J21" s="132"/>
      <c r="K21" s="132"/>
      <c r="L21" s="132"/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170</v>
      </c>
      <c r="C22" s="130" t="s">
        <v>171</v>
      </c>
      <c r="D22" s="130" t="s">
        <v>105</v>
      </c>
      <c r="E22" s="130" t="s">
        <v>106</v>
      </c>
      <c r="F22" s="130" t="s">
        <v>178</v>
      </c>
      <c r="G22" s="130" t="s">
        <v>179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170</v>
      </c>
      <c r="C23" s="130" t="s">
        <v>171</v>
      </c>
      <c r="D23" s="130" t="s">
        <v>105</v>
      </c>
      <c r="E23" s="130" t="s">
        <v>106</v>
      </c>
      <c r="F23" s="130" t="s">
        <v>178</v>
      </c>
      <c r="G23" s="130" t="s">
        <v>179</v>
      </c>
      <c r="H23" s="132">
        <v>3600</v>
      </c>
      <c r="I23" s="132">
        <v>3600</v>
      </c>
      <c r="J23" s="132"/>
      <c r="K23" s="132"/>
      <c r="L23" s="132">
        <v>3600</v>
      </c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170</v>
      </c>
      <c r="C24" s="130" t="s">
        <v>171</v>
      </c>
      <c r="D24" s="130" t="s">
        <v>96</v>
      </c>
      <c r="E24" s="130" t="s">
        <v>95</v>
      </c>
      <c r="F24" s="130" t="s">
        <v>178</v>
      </c>
      <c r="G24" s="130" t="s">
        <v>179</v>
      </c>
      <c r="H24" s="132">
        <v>715.21</v>
      </c>
      <c r="I24" s="132">
        <v>715.21</v>
      </c>
      <c r="J24" s="132"/>
      <c r="K24" s="132"/>
      <c r="L24" s="132">
        <v>715.21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170</v>
      </c>
      <c r="C25" s="130" t="s">
        <v>171</v>
      </c>
      <c r="D25" s="130" t="s">
        <v>105</v>
      </c>
      <c r="E25" s="130" t="s">
        <v>106</v>
      </c>
      <c r="F25" s="130" t="s">
        <v>178</v>
      </c>
      <c r="G25" s="130" t="s">
        <v>179</v>
      </c>
      <c r="H25" s="132">
        <v>1486.4</v>
      </c>
      <c r="I25" s="132">
        <v>1486.4</v>
      </c>
      <c r="J25" s="132"/>
      <c r="K25" s="132"/>
      <c r="L25" s="132">
        <v>1486.4</v>
      </c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180</v>
      </c>
      <c r="C26" s="130" t="s">
        <v>112</v>
      </c>
      <c r="D26" s="130" t="s">
        <v>111</v>
      </c>
      <c r="E26" s="130" t="s">
        <v>112</v>
      </c>
      <c r="F26" s="130" t="s">
        <v>181</v>
      </c>
      <c r="G26" s="130" t="s">
        <v>112</v>
      </c>
      <c r="H26" s="132">
        <v>74770</v>
      </c>
      <c r="I26" s="132">
        <v>74770</v>
      </c>
      <c r="J26" s="132"/>
      <c r="K26" s="132"/>
      <c r="L26" s="132">
        <v>74770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hidden="1" customHeight="1" outlineLevel="1" spans="1:23">
      <c r="A27" s="130" t="s">
        <v>46</v>
      </c>
      <c r="B27" s="130" t="s">
        <v>182</v>
      </c>
      <c r="C27" s="130" t="s">
        <v>183</v>
      </c>
      <c r="D27" s="130" t="s">
        <v>78</v>
      </c>
      <c r="E27" s="130" t="s">
        <v>79</v>
      </c>
      <c r="F27" s="130" t="s">
        <v>184</v>
      </c>
      <c r="G27" s="130" t="s">
        <v>185</v>
      </c>
      <c r="H27" s="132">
        <v>17400</v>
      </c>
      <c r="I27" s="132">
        <v>17400</v>
      </c>
      <c r="J27" s="132"/>
      <c r="K27" s="132"/>
      <c r="L27" s="132">
        <v>17400</v>
      </c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hidden="1" customHeight="1" outlineLevel="1" spans="1:23">
      <c r="A28" s="130" t="s">
        <v>46</v>
      </c>
      <c r="B28" s="130" t="s">
        <v>182</v>
      </c>
      <c r="C28" s="130" t="s">
        <v>183</v>
      </c>
      <c r="D28" s="130" t="s">
        <v>78</v>
      </c>
      <c r="E28" s="130" t="s">
        <v>79</v>
      </c>
      <c r="F28" s="130" t="s">
        <v>186</v>
      </c>
      <c r="G28" s="130" t="s">
        <v>187</v>
      </c>
      <c r="H28" s="132">
        <v>10000</v>
      </c>
      <c r="I28" s="132">
        <v>10000</v>
      </c>
      <c r="J28" s="132"/>
      <c r="K28" s="132"/>
      <c r="L28" s="132">
        <v>10000</v>
      </c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hidden="1" customHeight="1" outlineLevel="1" spans="1:23">
      <c r="A29" s="130" t="s">
        <v>46</v>
      </c>
      <c r="B29" s="130" t="s">
        <v>188</v>
      </c>
      <c r="C29" s="130" t="s">
        <v>189</v>
      </c>
      <c r="D29" s="130" t="s">
        <v>78</v>
      </c>
      <c r="E29" s="130" t="s">
        <v>79</v>
      </c>
      <c r="F29" s="130" t="s">
        <v>190</v>
      </c>
      <c r="G29" s="130" t="s">
        <v>191</v>
      </c>
      <c r="H29" s="132">
        <v>13000</v>
      </c>
      <c r="I29" s="132">
        <v>13000</v>
      </c>
      <c r="J29" s="132"/>
      <c r="K29" s="132"/>
      <c r="L29" s="132">
        <v>13000</v>
      </c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192</v>
      </c>
      <c r="C30" s="130" t="s">
        <v>193</v>
      </c>
      <c r="D30" s="130" t="s">
        <v>78</v>
      </c>
      <c r="E30" s="130" t="s">
        <v>79</v>
      </c>
      <c r="F30" s="130" t="s">
        <v>194</v>
      </c>
      <c r="G30" s="130" t="s">
        <v>195</v>
      </c>
      <c r="H30" s="132">
        <v>10000</v>
      </c>
      <c r="I30" s="132">
        <v>10000</v>
      </c>
      <c r="J30" s="132"/>
      <c r="K30" s="132"/>
      <c r="L30" s="132">
        <v>10000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hidden="1" customHeight="1" outlineLevel="1" spans="1:23">
      <c r="A31" s="130" t="s">
        <v>46</v>
      </c>
      <c r="B31" s="130" t="s">
        <v>196</v>
      </c>
      <c r="C31" s="130" t="s">
        <v>197</v>
      </c>
      <c r="D31" s="130" t="s">
        <v>88</v>
      </c>
      <c r="E31" s="130" t="s">
        <v>89</v>
      </c>
      <c r="F31" s="130" t="s">
        <v>184</v>
      </c>
      <c r="G31" s="130" t="s">
        <v>185</v>
      </c>
      <c r="H31" s="132">
        <v>2000</v>
      </c>
      <c r="I31" s="132">
        <v>2000</v>
      </c>
      <c r="J31" s="132"/>
      <c r="K31" s="132"/>
      <c r="L31" s="132">
        <v>2000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192</v>
      </c>
      <c r="C32" s="130" t="s">
        <v>193</v>
      </c>
      <c r="D32" s="130" t="s">
        <v>88</v>
      </c>
      <c r="E32" s="130" t="s">
        <v>89</v>
      </c>
      <c r="F32" s="130" t="s">
        <v>198</v>
      </c>
      <c r="G32" s="130" t="s">
        <v>199</v>
      </c>
      <c r="H32" s="132">
        <v>3000</v>
      </c>
      <c r="I32" s="132">
        <v>3000</v>
      </c>
      <c r="J32" s="132"/>
      <c r="K32" s="132"/>
      <c r="L32" s="132">
        <v>3000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hidden="1" customHeight="1" outlineLevel="1" spans="1:23">
      <c r="A33" s="130" t="s">
        <v>46</v>
      </c>
      <c r="B33" s="130" t="s">
        <v>200</v>
      </c>
      <c r="C33" s="130" t="s">
        <v>201</v>
      </c>
      <c r="D33" s="130" t="s">
        <v>78</v>
      </c>
      <c r="E33" s="130" t="s">
        <v>79</v>
      </c>
      <c r="F33" s="130" t="s">
        <v>202</v>
      </c>
      <c r="G33" s="130" t="s">
        <v>201</v>
      </c>
      <c r="H33" s="132">
        <v>14721.36</v>
      </c>
      <c r="I33" s="132">
        <v>14721.36</v>
      </c>
      <c r="J33" s="132"/>
      <c r="K33" s="132"/>
      <c r="L33" s="132">
        <v>14721.36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hidden="1" customHeight="1" outlineLevel="1" spans="1:23">
      <c r="A34" s="130" t="s">
        <v>46</v>
      </c>
      <c r="B34" s="130" t="s">
        <v>203</v>
      </c>
      <c r="C34" s="130" t="s">
        <v>204</v>
      </c>
      <c r="D34" s="130" t="s">
        <v>78</v>
      </c>
      <c r="E34" s="130" t="s">
        <v>79</v>
      </c>
      <c r="F34" s="130" t="s">
        <v>205</v>
      </c>
      <c r="G34" s="130" t="s">
        <v>206</v>
      </c>
      <c r="H34" s="132">
        <v>61800</v>
      </c>
      <c r="I34" s="132">
        <v>61800</v>
      </c>
      <c r="J34" s="132"/>
      <c r="K34" s="132"/>
      <c r="L34" s="132">
        <v>61800</v>
      </c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30.75" hidden="1" customHeight="1" spans="1:23">
      <c r="A35" s="136" t="s">
        <v>30</v>
      </c>
      <c r="B35" s="136"/>
      <c r="C35" s="136"/>
      <c r="D35" s="136"/>
      <c r="E35" s="136"/>
      <c r="F35" s="136"/>
      <c r="G35" s="136"/>
      <c r="H35" s="132">
        <v>1198443.37</v>
      </c>
      <c r="I35" s="132">
        <v>1198443.37</v>
      </c>
      <c r="J35" s="132"/>
      <c r="K35" s="132"/>
      <c r="L35" s="132">
        <v>1198443.37</v>
      </c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</sheetData>
  <autoFilter ref="A1:W35">
    <filterColumn colId="5">
      <filters>
        <filter val="30110"/>
        <filter val="30101"/>
        <filter val="30102"/>
        <filter val="30112"/>
        <filter val="30103"/>
        <filter val="30113"/>
        <filter val="30114"/>
        <filter val="30108"/>
        <filter val="30109"/>
        <filter val="30199"/>
      </filters>
    </filterColumn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6"/>
  <sheetViews>
    <sheetView showZeros="0" workbookViewId="0">
      <selection activeCell="I9" sqref="I9:I25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26" t="s">
        <v>207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tr">
        <f>"2026"&amp;"年部门项目支出预算表"</f>
        <v>2026年部门项目支出预算表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"单位名称："&amp;"盈江县妇女联合会"</f>
        <v>单位名称：盈江县妇女联合会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208</v>
      </c>
      <c r="B4" s="129" t="s">
        <v>138</v>
      </c>
      <c r="C4" s="129" t="s">
        <v>139</v>
      </c>
      <c r="D4" s="129" t="s">
        <v>209</v>
      </c>
      <c r="E4" s="129" t="s">
        <v>140</v>
      </c>
      <c r="F4" s="129" t="s">
        <v>141</v>
      </c>
      <c r="G4" s="129" t="s">
        <v>210</v>
      </c>
      <c r="H4" s="129" t="s">
        <v>211</v>
      </c>
      <c r="I4" s="129" t="s">
        <v>30</v>
      </c>
      <c r="J4" s="129" t="s">
        <v>212</v>
      </c>
      <c r="K4" s="129"/>
      <c r="L4" s="129"/>
      <c r="M4" s="129"/>
      <c r="N4" s="129" t="s">
        <v>150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213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152</v>
      </c>
      <c r="Q7" s="129" t="s">
        <v>153</v>
      </c>
      <c r="R7" s="129" t="s">
        <v>154</v>
      </c>
      <c r="S7" s="129" t="s">
        <v>155</v>
      </c>
      <c r="T7" s="129" t="s">
        <v>156</v>
      </c>
      <c r="U7" s="129" t="s">
        <v>157</v>
      </c>
      <c r="V7" s="129" t="s">
        <v>158</v>
      </c>
      <c r="W7" s="129" t="s">
        <v>159</v>
      </c>
    </row>
    <row r="8" ht="52.5" customHeight="1" spans="1:23">
      <c r="A8" s="130"/>
      <c r="B8" s="130"/>
      <c r="C8" s="130" t="s">
        <v>214</v>
      </c>
      <c r="D8" s="130"/>
      <c r="E8" s="130"/>
      <c r="F8" s="130"/>
      <c r="G8" s="130"/>
      <c r="H8" s="130"/>
      <c r="I8" s="132">
        <v>1500000</v>
      </c>
      <c r="J8" s="132"/>
      <c r="K8" s="132"/>
      <c r="L8" s="132"/>
      <c r="M8" s="132"/>
      <c r="N8" s="132"/>
      <c r="O8" s="132"/>
      <c r="P8" s="132"/>
      <c r="Q8" s="132"/>
      <c r="R8" s="132">
        <v>1500000</v>
      </c>
      <c r="S8" s="132"/>
      <c r="T8" s="132"/>
      <c r="U8" s="132"/>
      <c r="V8" s="132"/>
      <c r="W8" s="132">
        <v>1500000</v>
      </c>
    </row>
    <row r="9" ht="52.5" customHeight="1" outlineLevel="1" spans="1:23">
      <c r="A9" s="130" t="s">
        <v>215</v>
      </c>
      <c r="B9" s="130" t="s">
        <v>216</v>
      </c>
      <c r="C9" s="130" t="s">
        <v>214</v>
      </c>
      <c r="D9" s="130" t="s">
        <v>46</v>
      </c>
      <c r="E9" s="130" t="s">
        <v>80</v>
      </c>
      <c r="F9" s="130" t="s">
        <v>81</v>
      </c>
      <c r="G9" s="130" t="s">
        <v>184</v>
      </c>
      <c r="H9" s="130" t="s">
        <v>185</v>
      </c>
      <c r="I9" s="132">
        <v>200000</v>
      </c>
      <c r="J9" s="132"/>
      <c r="K9" s="132"/>
      <c r="L9" s="132"/>
      <c r="M9" s="132"/>
      <c r="N9" s="132"/>
      <c r="O9" s="132"/>
      <c r="P9" s="132"/>
      <c r="Q9" s="132"/>
      <c r="R9" s="132">
        <v>200000</v>
      </c>
      <c r="S9" s="132"/>
      <c r="T9" s="132"/>
      <c r="U9" s="132"/>
      <c r="V9" s="132"/>
      <c r="W9" s="132">
        <v>200000</v>
      </c>
    </row>
    <row r="10" ht="52.5" customHeight="1" outlineLevel="1" spans="1:23">
      <c r="A10" s="130" t="s">
        <v>215</v>
      </c>
      <c r="B10" s="130" t="s">
        <v>216</v>
      </c>
      <c r="C10" s="130" t="s">
        <v>214</v>
      </c>
      <c r="D10" s="130" t="s">
        <v>46</v>
      </c>
      <c r="E10" s="130" t="s">
        <v>82</v>
      </c>
      <c r="F10" s="130" t="s">
        <v>83</v>
      </c>
      <c r="G10" s="130" t="s">
        <v>190</v>
      </c>
      <c r="H10" s="130" t="s">
        <v>191</v>
      </c>
      <c r="I10" s="132">
        <v>1200000</v>
      </c>
      <c r="J10" s="132"/>
      <c r="K10" s="132"/>
      <c r="L10" s="132"/>
      <c r="M10" s="132"/>
      <c r="N10" s="130"/>
      <c r="O10" s="130"/>
      <c r="P10" s="130"/>
      <c r="Q10" s="132"/>
      <c r="R10" s="132">
        <v>1200000</v>
      </c>
      <c r="S10" s="132"/>
      <c r="T10" s="132"/>
      <c r="U10" s="132"/>
      <c r="V10" s="132"/>
      <c r="W10" s="132">
        <v>1200000</v>
      </c>
    </row>
    <row r="11" ht="52.5" customHeight="1" outlineLevel="1" spans="1:23">
      <c r="A11" s="130" t="s">
        <v>215</v>
      </c>
      <c r="B11" s="130" t="s">
        <v>216</v>
      </c>
      <c r="C11" s="130" t="s">
        <v>214</v>
      </c>
      <c r="D11" s="130" t="s">
        <v>46</v>
      </c>
      <c r="E11" s="130" t="s">
        <v>82</v>
      </c>
      <c r="F11" s="130" t="s">
        <v>83</v>
      </c>
      <c r="G11" s="130" t="s">
        <v>217</v>
      </c>
      <c r="H11" s="130" t="s">
        <v>218</v>
      </c>
      <c r="I11" s="132">
        <v>100000</v>
      </c>
      <c r="J11" s="132"/>
      <c r="K11" s="132"/>
      <c r="L11" s="132"/>
      <c r="M11" s="132"/>
      <c r="N11" s="130"/>
      <c r="O11" s="130"/>
      <c r="P11" s="130"/>
      <c r="Q11" s="132"/>
      <c r="R11" s="132">
        <v>100000</v>
      </c>
      <c r="S11" s="132"/>
      <c r="T11" s="132"/>
      <c r="U11" s="132"/>
      <c r="V11" s="132"/>
      <c r="W11" s="132">
        <v>100000</v>
      </c>
    </row>
    <row r="12" ht="52.5" customHeight="1" spans="1:23">
      <c r="A12" s="130"/>
      <c r="B12" s="130"/>
      <c r="C12" s="130" t="s">
        <v>219</v>
      </c>
      <c r="D12" s="130"/>
      <c r="E12" s="130"/>
      <c r="F12" s="130"/>
      <c r="G12" s="130"/>
      <c r="H12" s="130"/>
      <c r="I12" s="132">
        <v>1000</v>
      </c>
      <c r="J12" s="132">
        <v>1000</v>
      </c>
      <c r="K12" s="132">
        <v>1000</v>
      </c>
      <c r="L12" s="132"/>
      <c r="M12" s="132"/>
      <c r="N12" s="130"/>
      <c r="O12" s="130"/>
      <c r="P12" s="130"/>
      <c r="Q12" s="132"/>
      <c r="R12" s="132"/>
      <c r="S12" s="132"/>
      <c r="T12" s="132"/>
      <c r="U12" s="132"/>
      <c r="V12" s="132"/>
      <c r="W12" s="132"/>
    </row>
    <row r="13" ht="52.5" customHeight="1" outlineLevel="1" spans="1:23">
      <c r="A13" s="130" t="s">
        <v>215</v>
      </c>
      <c r="B13" s="130" t="s">
        <v>220</v>
      </c>
      <c r="C13" s="130" t="s">
        <v>219</v>
      </c>
      <c r="D13" s="130" t="s">
        <v>46</v>
      </c>
      <c r="E13" s="130" t="s">
        <v>78</v>
      </c>
      <c r="F13" s="130" t="s">
        <v>79</v>
      </c>
      <c r="G13" s="130" t="s">
        <v>184</v>
      </c>
      <c r="H13" s="130" t="s">
        <v>185</v>
      </c>
      <c r="I13" s="132">
        <v>1000</v>
      </c>
      <c r="J13" s="132">
        <v>1000</v>
      </c>
      <c r="K13" s="132">
        <v>1000</v>
      </c>
      <c r="L13" s="132"/>
      <c r="M13" s="132"/>
      <c r="N13" s="130"/>
      <c r="O13" s="130"/>
      <c r="P13" s="130"/>
      <c r="Q13" s="132"/>
      <c r="R13" s="132"/>
      <c r="S13" s="132"/>
      <c r="T13" s="132"/>
      <c r="U13" s="132"/>
      <c r="V13" s="132"/>
      <c r="W13" s="132"/>
    </row>
    <row r="14" ht="52.5" customHeight="1" spans="1:23">
      <c r="A14" s="130"/>
      <c r="B14" s="130"/>
      <c r="C14" s="130" t="s">
        <v>221</v>
      </c>
      <c r="D14" s="130"/>
      <c r="E14" s="130"/>
      <c r="F14" s="130"/>
      <c r="G14" s="130"/>
      <c r="H14" s="130"/>
      <c r="I14" s="132">
        <v>50000</v>
      </c>
      <c r="J14" s="132">
        <v>50000</v>
      </c>
      <c r="K14" s="132">
        <v>50000</v>
      </c>
      <c r="L14" s="132"/>
      <c r="M14" s="132"/>
      <c r="N14" s="130"/>
      <c r="O14" s="130"/>
      <c r="P14" s="130"/>
      <c r="Q14" s="132"/>
      <c r="R14" s="132"/>
      <c r="S14" s="132"/>
      <c r="T14" s="132"/>
      <c r="U14" s="132"/>
      <c r="V14" s="132"/>
      <c r="W14" s="132"/>
    </row>
    <row r="15" ht="52.5" customHeight="1" outlineLevel="1" spans="1:23">
      <c r="A15" s="130" t="s">
        <v>222</v>
      </c>
      <c r="B15" s="130" t="s">
        <v>223</v>
      </c>
      <c r="C15" s="130" t="s">
        <v>221</v>
      </c>
      <c r="D15" s="130" t="s">
        <v>46</v>
      </c>
      <c r="E15" s="130" t="s">
        <v>78</v>
      </c>
      <c r="F15" s="130" t="s">
        <v>79</v>
      </c>
      <c r="G15" s="130" t="s">
        <v>224</v>
      </c>
      <c r="H15" s="130" t="s">
        <v>225</v>
      </c>
      <c r="I15" s="132">
        <v>50000</v>
      </c>
      <c r="J15" s="132">
        <v>50000</v>
      </c>
      <c r="K15" s="132">
        <v>50000</v>
      </c>
      <c r="L15" s="132"/>
      <c r="M15" s="132"/>
      <c r="N15" s="130"/>
      <c r="O15" s="130"/>
      <c r="P15" s="130"/>
      <c r="Q15" s="132"/>
      <c r="R15" s="132"/>
      <c r="S15" s="132"/>
      <c r="T15" s="132"/>
      <c r="U15" s="132"/>
      <c r="V15" s="132"/>
      <c r="W15" s="132"/>
    </row>
    <row r="16" ht="52.5" customHeight="1" spans="1:23">
      <c r="A16" s="130"/>
      <c r="B16" s="130"/>
      <c r="C16" s="130" t="s">
        <v>226</v>
      </c>
      <c r="D16" s="130"/>
      <c r="E16" s="130"/>
      <c r="F16" s="130"/>
      <c r="G16" s="130"/>
      <c r="H16" s="130"/>
      <c r="I16" s="132">
        <v>220000</v>
      </c>
      <c r="J16" s="132">
        <v>220000</v>
      </c>
      <c r="K16" s="132">
        <v>220000</v>
      </c>
      <c r="L16" s="132"/>
      <c r="M16" s="132"/>
      <c r="N16" s="130"/>
      <c r="O16" s="130"/>
      <c r="P16" s="130"/>
      <c r="Q16" s="132"/>
      <c r="R16" s="132"/>
      <c r="S16" s="132"/>
      <c r="T16" s="132"/>
      <c r="U16" s="132"/>
      <c r="V16" s="132"/>
      <c r="W16" s="132"/>
    </row>
    <row r="17" ht="52.5" customHeight="1" outlineLevel="1" spans="1:23">
      <c r="A17" s="130" t="s">
        <v>222</v>
      </c>
      <c r="B17" s="130" t="s">
        <v>227</v>
      </c>
      <c r="C17" s="130" t="s">
        <v>226</v>
      </c>
      <c r="D17" s="130" t="s">
        <v>46</v>
      </c>
      <c r="E17" s="130" t="s">
        <v>78</v>
      </c>
      <c r="F17" s="130" t="s">
        <v>79</v>
      </c>
      <c r="G17" s="130" t="s">
        <v>184</v>
      </c>
      <c r="H17" s="130" t="s">
        <v>185</v>
      </c>
      <c r="I17" s="132">
        <v>130000</v>
      </c>
      <c r="J17" s="132">
        <v>130000</v>
      </c>
      <c r="K17" s="132">
        <v>130000</v>
      </c>
      <c r="L17" s="132"/>
      <c r="M17" s="132"/>
      <c r="N17" s="130"/>
      <c r="O17" s="130"/>
      <c r="P17" s="130"/>
      <c r="Q17" s="132"/>
      <c r="R17" s="132"/>
      <c r="S17" s="132"/>
      <c r="T17" s="132"/>
      <c r="U17" s="132"/>
      <c r="V17" s="132"/>
      <c r="W17" s="132"/>
    </row>
    <row r="18" ht="52.5" customHeight="1" outlineLevel="1" spans="1:23">
      <c r="A18" s="130" t="s">
        <v>222</v>
      </c>
      <c r="B18" s="130" t="s">
        <v>227</v>
      </c>
      <c r="C18" s="130" t="s">
        <v>226</v>
      </c>
      <c r="D18" s="130" t="s">
        <v>46</v>
      </c>
      <c r="E18" s="130" t="s">
        <v>78</v>
      </c>
      <c r="F18" s="130" t="s">
        <v>79</v>
      </c>
      <c r="G18" s="130" t="s">
        <v>186</v>
      </c>
      <c r="H18" s="130" t="s">
        <v>187</v>
      </c>
      <c r="I18" s="132">
        <v>30000</v>
      </c>
      <c r="J18" s="132">
        <v>30000</v>
      </c>
      <c r="K18" s="132">
        <v>30000</v>
      </c>
      <c r="L18" s="132"/>
      <c r="M18" s="132"/>
      <c r="N18" s="130"/>
      <c r="O18" s="130"/>
      <c r="P18" s="130"/>
      <c r="Q18" s="132"/>
      <c r="R18" s="132"/>
      <c r="S18" s="132"/>
      <c r="T18" s="132"/>
      <c r="U18" s="132"/>
      <c r="V18" s="132"/>
      <c r="W18" s="132"/>
    </row>
    <row r="19" ht="52.5" customHeight="1" outlineLevel="1" spans="1:23">
      <c r="A19" s="130" t="s">
        <v>222</v>
      </c>
      <c r="B19" s="130" t="s">
        <v>227</v>
      </c>
      <c r="C19" s="130" t="s">
        <v>226</v>
      </c>
      <c r="D19" s="130" t="s">
        <v>46</v>
      </c>
      <c r="E19" s="130" t="s">
        <v>78</v>
      </c>
      <c r="F19" s="130" t="s">
        <v>79</v>
      </c>
      <c r="G19" s="130" t="s">
        <v>228</v>
      </c>
      <c r="H19" s="130" t="s">
        <v>229</v>
      </c>
      <c r="I19" s="132">
        <v>10000</v>
      </c>
      <c r="J19" s="132">
        <v>10000</v>
      </c>
      <c r="K19" s="132">
        <v>10000</v>
      </c>
      <c r="L19" s="132"/>
      <c r="M19" s="132"/>
      <c r="N19" s="130"/>
      <c r="O19" s="130"/>
      <c r="P19" s="130"/>
      <c r="Q19" s="132"/>
      <c r="R19" s="132"/>
      <c r="S19" s="132"/>
      <c r="T19" s="132"/>
      <c r="U19" s="132"/>
      <c r="V19" s="132"/>
      <c r="W19" s="132"/>
    </row>
    <row r="20" ht="52.5" customHeight="1" outlineLevel="1" spans="1:23">
      <c r="A20" s="130" t="s">
        <v>222</v>
      </c>
      <c r="B20" s="130" t="s">
        <v>227</v>
      </c>
      <c r="C20" s="130" t="s">
        <v>226</v>
      </c>
      <c r="D20" s="130" t="s">
        <v>46</v>
      </c>
      <c r="E20" s="130" t="s">
        <v>78</v>
      </c>
      <c r="F20" s="130" t="s">
        <v>79</v>
      </c>
      <c r="G20" s="130" t="s">
        <v>230</v>
      </c>
      <c r="H20" s="130" t="s">
        <v>231</v>
      </c>
      <c r="I20" s="132">
        <v>50000</v>
      </c>
      <c r="J20" s="132">
        <v>50000</v>
      </c>
      <c r="K20" s="132">
        <v>50000</v>
      </c>
      <c r="L20" s="132"/>
      <c r="M20" s="132"/>
      <c r="N20" s="130"/>
      <c r="O20" s="130"/>
      <c r="P20" s="130"/>
      <c r="Q20" s="132"/>
      <c r="R20" s="132"/>
      <c r="S20" s="132"/>
      <c r="T20" s="132"/>
      <c r="U20" s="132"/>
      <c r="V20" s="132"/>
      <c r="W20" s="132"/>
    </row>
    <row r="21" ht="52.5" customHeight="1" spans="1:23">
      <c r="A21" s="130"/>
      <c r="B21" s="130"/>
      <c r="C21" s="130" t="s">
        <v>232</v>
      </c>
      <c r="D21" s="130"/>
      <c r="E21" s="130"/>
      <c r="F21" s="130"/>
      <c r="G21" s="130"/>
      <c r="H21" s="130"/>
      <c r="I21" s="132">
        <v>50000</v>
      </c>
      <c r="J21" s="132">
        <v>50000</v>
      </c>
      <c r="K21" s="132">
        <v>50000</v>
      </c>
      <c r="L21" s="132"/>
      <c r="M21" s="132"/>
      <c r="N21" s="130"/>
      <c r="O21" s="130"/>
      <c r="P21" s="130"/>
      <c r="Q21" s="132"/>
      <c r="R21" s="132"/>
      <c r="S21" s="132"/>
      <c r="T21" s="132"/>
      <c r="U21" s="132"/>
      <c r="V21" s="132"/>
      <c r="W21" s="132"/>
    </row>
    <row r="22" ht="52.5" customHeight="1" outlineLevel="1" spans="1:23">
      <c r="A22" s="130" t="s">
        <v>222</v>
      </c>
      <c r="B22" s="130" t="s">
        <v>233</v>
      </c>
      <c r="C22" s="130" t="s">
        <v>232</v>
      </c>
      <c r="D22" s="130" t="s">
        <v>46</v>
      </c>
      <c r="E22" s="130" t="s">
        <v>78</v>
      </c>
      <c r="F22" s="130" t="s">
        <v>79</v>
      </c>
      <c r="G22" s="130" t="s">
        <v>184</v>
      </c>
      <c r="H22" s="130" t="s">
        <v>185</v>
      </c>
      <c r="I22" s="132">
        <v>41000</v>
      </c>
      <c r="J22" s="132">
        <v>41000</v>
      </c>
      <c r="K22" s="132">
        <v>41000</v>
      </c>
      <c r="L22" s="132"/>
      <c r="M22" s="132"/>
      <c r="N22" s="130"/>
      <c r="O22" s="130"/>
      <c r="P22" s="130"/>
      <c r="Q22" s="132"/>
      <c r="R22" s="132"/>
      <c r="S22" s="132"/>
      <c r="T22" s="132"/>
      <c r="U22" s="132"/>
      <c r="V22" s="132"/>
      <c r="W22" s="132"/>
    </row>
    <row r="23" ht="52.5" customHeight="1" outlineLevel="1" spans="1:23">
      <c r="A23" s="130" t="s">
        <v>222</v>
      </c>
      <c r="B23" s="130" t="s">
        <v>233</v>
      </c>
      <c r="C23" s="130" t="s">
        <v>232</v>
      </c>
      <c r="D23" s="130" t="s">
        <v>46</v>
      </c>
      <c r="E23" s="130" t="s">
        <v>78</v>
      </c>
      <c r="F23" s="130" t="s">
        <v>79</v>
      </c>
      <c r="G23" s="130" t="s">
        <v>228</v>
      </c>
      <c r="H23" s="130" t="s">
        <v>229</v>
      </c>
      <c r="I23" s="132">
        <v>2000</v>
      </c>
      <c r="J23" s="132">
        <v>2000</v>
      </c>
      <c r="K23" s="132">
        <v>2000</v>
      </c>
      <c r="L23" s="132"/>
      <c r="M23" s="132"/>
      <c r="N23" s="130"/>
      <c r="O23" s="130"/>
      <c r="P23" s="130"/>
      <c r="Q23" s="132"/>
      <c r="R23" s="132"/>
      <c r="S23" s="132"/>
      <c r="T23" s="132"/>
      <c r="U23" s="132"/>
      <c r="V23" s="132"/>
      <c r="W23" s="132"/>
    </row>
    <row r="24" ht="52.5" customHeight="1" outlineLevel="1" spans="1:23">
      <c r="A24" s="130" t="s">
        <v>222</v>
      </c>
      <c r="B24" s="130" t="s">
        <v>233</v>
      </c>
      <c r="C24" s="130" t="s">
        <v>232</v>
      </c>
      <c r="D24" s="130" t="s">
        <v>46</v>
      </c>
      <c r="E24" s="130" t="s">
        <v>78</v>
      </c>
      <c r="F24" s="130" t="s">
        <v>79</v>
      </c>
      <c r="G24" s="130" t="s">
        <v>230</v>
      </c>
      <c r="H24" s="130" t="s">
        <v>231</v>
      </c>
      <c r="I24" s="132">
        <v>5000</v>
      </c>
      <c r="J24" s="132">
        <v>5000</v>
      </c>
      <c r="K24" s="132">
        <v>5000</v>
      </c>
      <c r="L24" s="132"/>
      <c r="M24" s="132"/>
      <c r="N24" s="130"/>
      <c r="O24" s="130"/>
      <c r="P24" s="130"/>
      <c r="Q24" s="132"/>
      <c r="R24" s="132"/>
      <c r="S24" s="132"/>
      <c r="T24" s="132"/>
      <c r="U24" s="132"/>
      <c r="V24" s="132"/>
      <c r="W24" s="132"/>
    </row>
    <row r="25" ht="52.5" customHeight="1" outlineLevel="1" spans="1:23">
      <c r="A25" s="130" t="s">
        <v>222</v>
      </c>
      <c r="B25" s="130" t="s">
        <v>233</v>
      </c>
      <c r="C25" s="130" t="s">
        <v>232</v>
      </c>
      <c r="D25" s="130" t="s">
        <v>46</v>
      </c>
      <c r="E25" s="130" t="s">
        <v>78</v>
      </c>
      <c r="F25" s="130" t="s">
        <v>79</v>
      </c>
      <c r="G25" s="130" t="s">
        <v>234</v>
      </c>
      <c r="H25" s="130" t="s">
        <v>133</v>
      </c>
      <c r="I25" s="132">
        <v>2000</v>
      </c>
      <c r="J25" s="132">
        <v>2000</v>
      </c>
      <c r="K25" s="132">
        <v>2000</v>
      </c>
      <c r="L25" s="132"/>
      <c r="M25" s="132"/>
      <c r="N25" s="130"/>
      <c r="O25" s="130"/>
      <c r="P25" s="130"/>
      <c r="Q25" s="132"/>
      <c r="R25" s="132"/>
      <c r="S25" s="132"/>
      <c r="T25" s="132"/>
      <c r="U25" s="132"/>
      <c r="V25" s="132"/>
      <c r="W25" s="132"/>
    </row>
    <row r="26" ht="30" customHeight="1" spans="1:23">
      <c r="A26" s="131" t="s">
        <v>30</v>
      </c>
      <c r="B26" s="131"/>
      <c r="C26" s="131"/>
      <c r="D26" s="131"/>
      <c r="E26" s="131"/>
      <c r="F26" s="131"/>
      <c r="G26" s="131"/>
      <c r="H26" s="131"/>
      <c r="I26" s="132">
        <v>1821000</v>
      </c>
      <c r="J26" s="132">
        <v>321000</v>
      </c>
      <c r="K26" s="132">
        <v>321000</v>
      </c>
      <c r="L26" s="132"/>
      <c r="M26" s="132"/>
      <c r="N26" s="132"/>
      <c r="O26" s="132"/>
      <c r="P26" s="132"/>
      <c r="Q26" s="132"/>
      <c r="R26" s="132">
        <v>1500000</v>
      </c>
      <c r="S26" s="132"/>
      <c r="T26" s="132"/>
      <c r="U26" s="132"/>
      <c r="V26" s="132"/>
      <c r="W26" s="132">
        <v>1500000</v>
      </c>
    </row>
  </sheetData>
  <autoFilter ref="A1:W26">
    <extLst/>
  </autoFilter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9"/>
  <sheetViews>
    <sheetView showZeros="0" workbookViewId="0">
      <selection activeCell="A1" sqref="A1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235</v>
      </c>
    </row>
    <row r="2" ht="34.5" customHeight="1" spans="1:10">
      <c r="A2" s="122" t="str">
        <f>"2026"&amp;"年部门项目支出绩效目标表"</f>
        <v>2026年部门项目支出绩效目标表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"单位名称："&amp;"盈江县妇女联合会"</f>
        <v>单位名称：盈江县妇女联合会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236</v>
      </c>
      <c r="B4" s="123" t="s">
        <v>237</v>
      </c>
      <c r="C4" s="123" t="s">
        <v>238</v>
      </c>
      <c r="D4" s="123" t="s">
        <v>239</v>
      </c>
      <c r="E4" s="123" t="s">
        <v>240</v>
      </c>
      <c r="F4" s="123" t="s">
        <v>241</v>
      </c>
      <c r="G4" s="123" t="s">
        <v>242</v>
      </c>
      <c r="H4" s="123" t="s">
        <v>243</v>
      </c>
      <c r="I4" s="123" t="s">
        <v>244</v>
      </c>
      <c r="J4" s="123" t="s">
        <v>245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214</v>
      </c>
      <c r="B7" s="124" t="s">
        <v>246</v>
      </c>
      <c r="C7" s="124" t="s">
        <v>247</v>
      </c>
      <c r="D7" s="124" t="s">
        <v>248</v>
      </c>
      <c r="E7" s="124" t="s">
        <v>249</v>
      </c>
      <c r="F7" s="124" t="s">
        <v>250</v>
      </c>
      <c r="G7" s="123" t="s">
        <v>156</v>
      </c>
      <c r="H7" s="123" t="s">
        <v>251</v>
      </c>
      <c r="I7" s="124" t="s">
        <v>252</v>
      </c>
      <c r="J7" s="124" t="s">
        <v>253</v>
      </c>
    </row>
    <row r="8" ht="52.5" customHeight="1" outlineLevel="1" spans="1:10">
      <c r="A8" s="124" t="s">
        <v>214</v>
      </c>
      <c r="B8" s="124" t="s">
        <v>246</v>
      </c>
      <c r="C8" s="124" t="s">
        <v>247</v>
      </c>
      <c r="D8" s="124" t="s">
        <v>248</v>
      </c>
      <c r="E8" s="124" t="s">
        <v>254</v>
      </c>
      <c r="F8" s="124" t="s">
        <v>255</v>
      </c>
      <c r="G8" s="123" t="s">
        <v>68</v>
      </c>
      <c r="H8" s="123" t="s">
        <v>256</v>
      </c>
      <c r="I8" s="124" t="s">
        <v>252</v>
      </c>
      <c r="J8" s="124" t="s">
        <v>257</v>
      </c>
    </row>
    <row r="9" ht="52.5" customHeight="1" outlineLevel="1" spans="1:10">
      <c r="A9" s="124" t="s">
        <v>214</v>
      </c>
      <c r="B9" s="124" t="s">
        <v>246</v>
      </c>
      <c r="C9" s="124" t="s">
        <v>247</v>
      </c>
      <c r="D9" s="124" t="s">
        <v>258</v>
      </c>
      <c r="E9" s="124" t="s">
        <v>259</v>
      </c>
      <c r="F9" s="124" t="s">
        <v>250</v>
      </c>
      <c r="G9" s="123" t="s">
        <v>260</v>
      </c>
      <c r="H9" s="123" t="s">
        <v>261</v>
      </c>
      <c r="I9" s="124" t="s">
        <v>252</v>
      </c>
      <c r="J9" s="124" t="s">
        <v>262</v>
      </c>
    </row>
    <row r="10" ht="52.5" customHeight="1" outlineLevel="1" spans="1:10">
      <c r="A10" s="124" t="s">
        <v>214</v>
      </c>
      <c r="B10" s="124" t="s">
        <v>246</v>
      </c>
      <c r="C10" s="124" t="s">
        <v>263</v>
      </c>
      <c r="D10" s="124" t="s">
        <v>264</v>
      </c>
      <c r="E10" s="124" t="s">
        <v>259</v>
      </c>
      <c r="F10" s="124" t="s">
        <v>250</v>
      </c>
      <c r="G10" s="123" t="s">
        <v>260</v>
      </c>
      <c r="H10" s="123" t="s">
        <v>261</v>
      </c>
      <c r="I10" s="124" t="s">
        <v>252</v>
      </c>
      <c r="J10" s="124" t="s">
        <v>262</v>
      </c>
    </row>
    <row r="11" ht="52.5" customHeight="1" outlineLevel="1" spans="1:10">
      <c r="A11" s="124" t="s">
        <v>214</v>
      </c>
      <c r="B11" s="124" t="s">
        <v>246</v>
      </c>
      <c r="C11" s="124" t="s">
        <v>265</v>
      </c>
      <c r="D11" s="124" t="s">
        <v>266</v>
      </c>
      <c r="E11" s="124" t="s">
        <v>267</v>
      </c>
      <c r="F11" s="124" t="s">
        <v>250</v>
      </c>
      <c r="G11" s="123" t="s">
        <v>260</v>
      </c>
      <c r="H11" s="123" t="s">
        <v>261</v>
      </c>
      <c r="I11" s="124" t="s">
        <v>252</v>
      </c>
      <c r="J11" s="124" t="s">
        <v>268</v>
      </c>
    </row>
    <row r="12" ht="52.5" customHeight="1" outlineLevel="1" spans="1:10">
      <c r="A12" s="124" t="s">
        <v>226</v>
      </c>
      <c r="B12" s="124" t="s">
        <v>269</v>
      </c>
      <c r="C12" s="124" t="s">
        <v>247</v>
      </c>
      <c r="D12" s="124" t="s">
        <v>248</v>
      </c>
      <c r="E12" s="124" t="s">
        <v>249</v>
      </c>
      <c r="F12" s="124" t="s">
        <v>250</v>
      </c>
      <c r="G12" s="123" t="s">
        <v>156</v>
      </c>
      <c r="H12" s="123" t="s">
        <v>256</v>
      </c>
      <c r="I12" s="124" t="s">
        <v>252</v>
      </c>
      <c r="J12" s="124" t="s">
        <v>253</v>
      </c>
    </row>
    <row r="13" ht="52.5" customHeight="1" outlineLevel="1" spans="1:10">
      <c r="A13" s="124" t="s">
        <v>226</v>
      </c>
      <c r="B13" s="124" t="s">
        <v>269</v>
      </c>
      <c r="C13" s="124" t="s">
        <v>247</v>
      </c>
      <c r="D13" s="124" t="s">
        <v>248</v>
      </c>
      <c r="E13" s="124" t="s">
        <v>270</v>
      </c>
      <c r="F13" s="124" t="s">
        <v>250</v>
      </c>
      <c r="G13" s="123" t="s">
        <v>271</v>
      </c>
      <c r="H13" s="123" t="s">
        <v>256</v>
      </c>
      <c r="I13" s="124" t="s">
        <v>252</v>
      </c>
      <c r="J13" s="124" t="s">
        <v>272</v>
      </c>
    </row>
    <row r="14" ht="52.5" customHeight="1" outlineLevel="1" spans="1:10">
      <c r="A14" s="124" t="s">
        <v>226</v>
      </c>
      <c r="B14" s="124" t="s">
        <v>269</v>
      </c>
      <c r="C14" s="124" t="s">
        <v>247</v>
      </c>
      <c r="D14" s="124" t="s">
        <v>248</v>
      </c>
      <c r="E14" s="124" t="s">
        <v>273</v>
      </c>
      <c r="F14" s="124" t="s">
        <v>250</v>
      </c>
      <c r="G14" s="123" t="s">
        <v>274</v>
      </c>
      <c r="H14" s="123" t="s">
        <v>251</v>
      </c>
      <c r="I14" s="124" t="s">
        <v>252</v>
      </c>
      <c r="J14" s="124" t="s">
        <v>275</v>
      </c>
    </row>
    <row r="15" ht="52.5" customHeight="1" outlineLevel="1" spans="1:10">
      <c r="A15" s="124" t="s">
        <v>226</v>
      </c>
      <c r="B15" s="124" t="s">
        <v>269</v>
      </c>
      <c r="C15" s="124" t="s">
        <v>247</v>
      </c>
      <c r="D15" s="124" t="s">
        <v>248</v>
      </c>
      <c r="E15" s="124" t="s">
        <v>276</v>
      </c>
      <c r="F15" s="124" t="s">
        <v>255</v>
      </c>
      <c r="G15" s="123" t="s">
        <v>277</v>
      </c>
      <c r="H15" s="123" t="s">
        <v>256</v>
      </c>
      <c r="I15" s="124" t="s">
        <v>252</v>
      </c>
      <c r="J15" s="124" t="s">
        <v>278</v>
      </c>
    </row>
    <row r="16" ht="52.5" customHeight="1" outlineLevel="1" spans="1:10">
      <c r="A16" s="124" t="s">
        <v>226</v>
      </c>
      <c r="B16" s="124" t="s">
        <v>269</v>
      </c>
      <c r="C16" s="124" t="s">
        <v>247</v>
      </c>
      <c r="D16" s="124" t="s">
        <v>258</v>
      </c>
      <c r="E16" s="124" t="s">
        <v>279</v>
      </c>
      <c r="F16" s="124" t="s">
        <v>250</v>
      </c>
      <c r="G16" s="123" t="s">
        <v>280</v>
      </c>
      <c r="H16" s="123" t="s">
        <v>261</v>
      </c>
      <c r="I16" s="124" t="s">
        <v>252</v>
      </c>
      <c r="J16" s="124" t="s">
        <v>281</v>
      </c>
    </row>
    <row r="17" ht="52.5" customHeight="1" outlineLevel="1" spans="1:10">
      <c r="A17" s="124" t="s">
        <v>226</v>
      </c>
      <c r="B17" s="124" t="s">
        <v>269</v>
      </c>
      <c r="C17" s="124" t="s">
        <v>247</v>
      </c>
      <c r="D17" s="124" t="s">
        <v>258</v>
      </c>
      <c r="E17" s="124" t="s">
        <v>259</v>
      </c>
      <c r="F17" s="124" t="s">
        <v>250</v>
      </c>
      <c r="G17" s="123" t="s">
        <v>280</v>
      </c>
      <c r="H17" s="123" t="s">
        <v>261</v>
      </c>
      <c r="I17" s="124" t="s">
        <v>252</v>
      </c>
      <c r="J17" s="124" t="s">
        <v>262</v>
      </c>
    </row>
    <row r="18" ht="52.5" customHeight="1" outlineLevel="1" spans="1:10">
      <c r="A18" s="124" t="s">
        <v>226</v>
      </c>
      <c r="B18" s="124" t="s">
        <v>269</v>
      </c>
      <c r="C18" s="124" t="s">
        <v>263</v>
      </c>
      <c r="D18" s="124" t="s">
        <v>264</v>
      </c>
      <c r="E18" s="124" t="s">
        <v>282</v>
      </c>
      <c r="F18" s="124" t="s">
        <v>255</v>
      </c>
      <c r="G18" s="123" t="s">
        <v>283</v>
      </c>
      <c r="H18" s="123"/>
      <c r="I18" s="124" t="s">
        <v>284</v>
      </c>
      <c r="J18" s="124" t="s">
        <v>285</v>
      </c>
    </row>
    <row r="19" ht="52.5" customHeight="1" outlineLevel="1" spans="1:10">
      <c r="A19" s="124" t="s">
        <v>226</v>
      </c>
      <c r="B19" s="124" t="s">
        <v>269</v>
      </c>
      <c r="C19" s="124" t="s">
        <v>263</v>
      </c>
      <c r="D19" s="124" t="s">
        <v>264</v>
      </c>
      <c r="E19" s="124" t="s">
        <v>286</v>
      </c>
      <c r="F19" s="124" t="s">
        <v>250</v>
      </c>
      <c r="G19" s="123" t="s">
        <v>280</v>
      </c>
      <c r="H19" s="123" t="s">
        <v>261</v>
      </c>
      <c r="I19" s="124" t="s">
        <v>252</v>
      </c>
      <c r="J19" s="124" t="s">
        <v>287</v>
      </c>
    </row>
    <row r="20" ht="52.5" customHeight="1" outlineLevel="1" spans="1:10">
      <c r="A20" s="124" t="s">
        <v>226</v>
      </c>
      <c r="B20" s="124" t="s">
        <v>269</v>
      </c>
      <c r="C20" s="124" t="s">
        <v>263</v>
      </c>
      <c r="D20" s="124" t="s">
        <v>264</v>
      </c>
      <c r="E20" s="124" t="s">
        <v>288</v>
      </c>
      <c r="F20" s="124" t="s">
        <v>255</v>
      </c>
      <c r="G20" s="123" t="s">
        <v>289</v>
      </c>
      <c r="H20" s="123"/>
      <c r="I20" s="124" t="s">
        <v>284</v>
      </c>
      <c r="J20" s="124" t="s">
        <v>290</v>
      </c>
    </row>
    <row r="21" ht="52.5" customHeight="1" outlineLevel="1" spans="1:10">
      <c r="A21" s="124" t="s">
        <v>226</v>
      </c>
      <c r="B21" s="124" t="s">
        <v>269</v>
      </c>
      <c r="C21" s="124" t="s">
        <v>265</v>
      </c>
      <c r="D21" s="124" t="s">
        <v>266</v>
      </c>
      <c r="E21" s="124" t="s">
        <v>267</v>
      </c>
      <c r="F21" s="124" t="s">
        <v>250</v>
      </c>
      <c r="G21" s="123" t="s">
        <v>291</v>
      </c>
      <c r="H21" s="123" t="s">
        <v>261</v>
      </c>
      <c r="I21" s="124" t="s">
        <v>252</v>
      </c>
      <c r="J21" s="124" t="s">
        <v>268</v>
      </c>
    </row>
    <row r="22" ht="52.5" customHeight="1" outlineLevel="1" spans="1:10">
      <c r="A22" s="124" t="s">
        <v>219</v>
      </c>
      <c r="B22" s="124" t="s">
        <v>292</v>
      </c>
      <c r="C22" s="124" t="s">
        <v>247</v>
      </c>
      <c r="D22" s="124" t="s">
        <v>248</v>
      </c>
      <c r="E22" s="124" t="s">
        <v>293</v>
      </c>
      <c r="F22" s="124" t="s">
        <v>255</v>
      </c>
      <c r="G22" s="123" t="s">
        <v>294</v>
      </c>
      <c r="H22" s="123" t="s">
        <v>295</v>
      </c>
      <c r="I22" s="124" t="s">
        <v>252</v>
      </c>
      <c r="J22" s="124" t="s">
        <v>296</v>
      </c>
    </row>
    <row r="23" ht="52.5" customHeight="1" outlineLevel="1" spans="1:10">
      <c r="A23" s="124" t="s">
        <v>219</v>
      </c>
      <c r="B23" s="124" t="s">
        <v>292</v>
      </c>
      <c r="C23" s="124" t="s">
        <v>263</v>
      </c>
      <c r="D23" s="124" t="s">
        <v>264</v>
      </c>
      <c r="E23" s="124" t="s">
        <v>297</v>
      </c>
      <c r="F23" s="124" t="s">
        <v>255</v>
      </c>
      <c r="G23" s="123" t="s">
        <v>63</v>
      </c>
      <c r="H23" s="123" t="s">
        <v>298</v>
      </c>
      <c r="I23" s="124" t="s">
        <v>252</v>
      </c>
      <c r="J23" s="124" t="s">
        <v>296</v>
      </c>
    </row>
    <row r="24" ht="52.5" customHeight="1" outlineLevel="1" spans="1:10">
      <c r="A24" s="124" t="s">
        <v>219</v>
      </c>
      <c r="B24" s="124" t="s">
        <v>292</v>
      </c>
      <c r="C24" s="124" t="s">
        <v>265</v>
      </c>
      <c r="D24" s="124" t="s">
        <v>266</v>
      </c>
      <c r="E24" s="124" t="s">
        <v>299</v>
      </c>
      <c r="F24" s="124" t="s">
        <v>255</v>
      </c>
      <c r="G24" s="123" t="s">
        <v>277</v>
      </c>
      <c r="H24" s="123" t="s">
        <v>261</v>
      </c>
      <c r="I24" s="124" t="s">
        <v>252</v>
      </c>
      <c r="J24" s="124" t="s">
        <v>296</v>
      </c>
    </row>
    <row r="25" ht="52.5" customHeight="1" outlineLevel="1" spans="1:10">
      <c r="A25" s="124" t="s">
        <v>221</v>
      </c>
      <c r="B25" s="124" t="s">
        <v>300</v>
      </c>
      <c r="C25" s="124" t="s">
        <v>247</v>
      </c>
      <c r="D25" s="124" t="s">
        <v>248</v>
      </c>
      <c r="E25" s="124" t="s">
        <v>301</v>
      </c>
      <c r="F25" s="124" t="s">
        <v>250</v>
      </c>
      <c r="G25" s="123" t="s">
        <v>156</v>
      </c>
      <c r="H25" s="123" t="s">
        <v>298</v>
      </c>
      <c r="I25" s="124" t="s">
        <v>252</v>
      </c>
      <c r="J25" s="124" t="s">
        <v>302</v>
      </c>
    </row>
    <row r="26" ht="52.5" customHeight="1" outlineLevel="1" spans="1:10">
      <c r="A26" s="124" t="s">
        <v>221</v>
      </c>
      <c r="B26" s="124" t="s">
        <v>300</v>
      </c>
      <c r="C26" s="124" t="s">
        <v>247</v>
      </c>
      <c r="D26" s="124" t="s">
        <v>258</v>
      </c>
      <c r="E26" s="124" t="s">
        <v>303</v>
      </c>
      <c r="F26" s="124" t="s">
        <v>255</v>
      </c>
      <c r="G26" s="123" t="s">
        <v>277</v>
      </c>
      <c r="H26" s="123" t="s">
        <v>261</v>
      </c>
      <c r="I26" s="124" t="s">
        <v>252</v>
      </c>
      <c r="J26" s="124" t="s">
        <v>304</v>
      </c>
    </row>
    <row r="27" ht="52.5" customHeight="1" outlineLevel="1" spans="1:10">
      <c r="A27" s="124" t="s">
        <v>221</v>
      </c>
      <c r="B27" s="124" t="s">
        <v>300</v>
      </c>
      <c r="C27" s="124" t="s">
        <v>247</v>
      </c>
      <c r="D27" s="124" t="s">
        <v>258</v>
      </c>
      <c r="E27" s="124" t="s">
        <v>305</v>
      </c>
      <c r="F27" s="124" t="s">
        <v>255</v>
      </c>
      <c r="G27" s="123" t="s">
        <v>277</v>
      </c>
      <c r="H27" s="123" t="s">
        <v>261</v>
      </c>
      <c r="I27" s="124" t="s">
        <v>252</v>
      </c>
      <c r="J27" s="124" t="s">
        <v>306</v>
      </c>
    </row>
    <row r="28" ht="52.5" customHeight="1" outlineLevel="1" spans="1:10">
      <c r="A28" s="124" t="s">
        <v>221</v>
      </c>
      <c r="B28" s="124" t="s">
        <v>300</v>
      </c>
      <c r="C28" s="124" t="s">
        <v>247</v>
      </c>
      <c r="D28" s="124" t="s">
        <v>258</v>
      </c>
      <c r="E28" s="124" t="s">
        <v>307</v>
      </c>
      <c r="F28" s="124" t="s">
        <v>255</v>
      </c>
      <c r="G28" s="123" t="s">
        <v>277</v>
      </c>
      <c r="H28" s="123" t="s">
        <v>261</v>
      </c>
      <c r="I28" s="124" t="s">
        <v>252</v>
      </c>
      <c r="J28" s="124" t="s">
        <v>308</v>
      </c>
    </row>
    <row r="29" ht="52.5" customHeight="1" outlineLevel="1" spans="1:10">
      <c r="A29" s="124" t="s">
        <v>221</v>
      </c>
      <c r="B29" s="124" t="s">
        <v>300</v>
      </c>
      <c r="C29" s="124" t="s">
        <v>247</v>
      </c>
      <c r="D29" s="124" t="s">
        <v>258</v>
      </c>
      <c r="E29" s="124" t="s">
        <v>309</v>
      </c>
      <c r="F29" s="124" t="s">
        <v>250</v>
      </c>
      <c r="G29" s="123" t="s">
        <v>260</v>
      </c>
      <c r="H29" s="123" t="s">
        <v>261</v>
      </c>
      <c r="I29" s="124" t="s">
        <v>252</v>
      </c>
      <c r="J29" s="124" t="s">
        <v>310</v>
      </c>
    </row>
    <row r="30" ht="52.5" customHeight="1" outlineLevel="1" spans="1:10">
      <c r="A30" s="124" t="s">
        <v>221</v>
      </c>
      <c r="B30" s="124" t="s">
        <v>300</v>
      </c>
      <c r="C30" s="124" t="s">
        <v>247</v>
      </c>
      <c r="D30" s="124" t="s">
        <v>311</v>
      </c>
      <c r="E30" s="124" t="s">
        <v>312</v>
      </c>
      <c r="F30" s="124" t="s">
        <v>255</v>
      </c>
      <c r="G30" s="123" t="s">
        <v>277</v>
      </c>
      <c r="H30" s="123" t="s">
        <v>261</v>
      </c>
      <c r="I30" s="124" t="s">
        <v>252</v>
      </c>
      <c r="J30" s="124" t="s">
        <v>313</v>
      </c>
    </row>
    <row r="31" ht="52.5" customHeight="1" outlineLevel="1" spans="1:10">
      <c r="A31" s="124" t="s">
        <v>221</v>
      </c>
      <c r="B31" s="124" t="s">
        <v>300</v>
      </c>
      <c r="C31" s="124" t="s">
        <v>263</v>
      </c>
      <c r="D31" s="124" t="s">
        <v>264</v>
      </c>
      <c r="E31" s="124" t="s">
        <v>314</v>
      </c>
      <c r="F31" s="124" t="s">
        <v>255</v>
      </c>
      <c r="G31" s="123" t="s">
        <v>156</v>
      </c>
      <c r="H31" s="123" t="s">
        <v>298</v>
      </c>
      <c r="I31" s="124" t="s">
        <v>252</v>
      </c>
      <c r="J31" s="124" t="s">
        <v>314</v>
      </c>
    </row>
    <row r="32" ht="52.5" customHeight="1" outlineLevel="1" spans="1:10">
      <c r="A32" s="124" t="s">
        <v>221</v>
      </c>
      <c r="B32" s="124" t="s">
        <v>300</v>
      </c>
      <c r="C32" s="124" t="s">
        <v>265</v>
      </c>
      <c r="D32" s="124" t="s">
        <v>266</v>
      </c>
      <c r="E32" s="124" t="s">
        <v>267</v>
      </c>
      <c r="F32" s="124" t="s">
        <v>250</v>
      </c>
      <c r="G32" s="123" t="s">
        <v>291</v>
      </c>
      <c r="H32" s="123" t="s">
        <v>261</v>
      </c>
      <c r="I32" s="124" t="s">
        <v>252</v>
      </c>
      <c r="J32" s="124" t="s">
        <v>267</v>
      </c>
    </row>
    <row r="33" ht="52.5" customHeight="1" outlineLevel="1" spans="1:10">
      <c r="A33" s="124" t="s">
        <v>232</v>
      </c>
      <c r="B33" s="124" t="s">
        <v>315</v>
      </c>
      <c r="C33" s="124" t="s">
        <v>247</v>
      </c>
      <c r="D33" s="124" t="s">
        <v>248</v>
      </c>
      <c r="E33" s="124" t="s">
        <v>316</v>
      </c>
      <c r="F33" s="124" t="s">
        <v>250</v>
      </c>
      <c r="G33" s="123" t="s">
        <v>60</v>
      </c>
      <c r="H33" s="123" t="s">
        <v>317</v>
      </c>
      <c r="I33" s="124" t="s">
        <v>252</v>
      </c>
      <c r="J33" s="124" t="s">
        <v>318</v>
      </c>
    </row>
    <row r="34" ht="52.5" customHeight="1" outlineLevel="1" spans="1:10">
      <c r="A34" s="124" t="s">
        <v>232</v>
      </c>
      <c r="B34" s="124" t="s">
        <v>315</v>
      </c>
      <c r="C34" s="124" t="s">
        <v>247</v>
      </c>
      <c r="D34" s="124" t="s">
        <v>248</v>
      </c>
      <c r="E34" s="124" t="s">
        <v>270</v>
      </c>
      <c r="F34" s="124" t="s">
        <v>250</v>
      </c>
      <c r="G34" s="123" t="s">
        <v>60</v>
      </c>
      <c r="H34" s="123" t="s">
        <v>319</v>
      </c>
      <c r="I34" s="124" t="s">
        <v>252</v>
      </c>
      <c r="J34" s="124" t="s">
        <v>320</v>
      </c>
    </row>
    <row r="35" ht="52.5" customHeight="1" outlineLevel="1" spans="1:10">
      <c r="A35" s="124" t="s">
        <v>232</v>
      </c>
      <c r="B35" s="124" t="s">
        <v>315</v>
      </c>
      <c r="C35" s="124" t="s">
        <v>247</v>
      </c>
      <c r="D35" s="124" t="s">
        <v>248</v>
      </c>
      <c r="E35" s="124" t="s">
        <v>321</v>
      </c>
      <c r="F35" s="124" t="s">
        <v>250</v>
      </c>
      <c r="G35" s="123" t="s">
        <v>322</v>
      </c>
      <c r="H35" s="123" t="s">
        <v>298</v>
      </c>
      <c r="I35" s="124" t="s">
        <v>252</v>
      </c>
      <c r="J35" s="124" t="s">
        <v>323</v>
      </c>
    </row>
    <row r="36" ht="52.5" customHeight="1" outlineLevel="1" spans="1:10">
      <c r="A36" s="124" t="s">
        <v>232</v>
      </c>
      <c r="B36" s="124" t="s">
        <v>315</v>
      </c>
      <c r="C36" s="124" t="s">
        <v>247</v>
      </c>
      <c r="D36" s="124" t="s">
        <v>248</v>
      </c>
      <c r="E36" s="124" t="s">
        <v>324</v>
      </c>
      <c r="F36" s="124" t="s">
        <v>250</v>
      </c>
      <c r="G36" s="123" t="s">
        <v>59</v>
      </c>
      <c r="H36" s="123" t="s">
        <v>256</v>
      </c>
      <c r="I36" s="124" t="s">
        <v>252</v>
      </c>
      <c r="J36" s="124" t="s">
        <v>325</v>
      </c>
    </row>
    <row r="37" ht="52.5" customHeight="1" outlineLevel="1" spans="1:10">
      <c r="A37" s="124" t="s">
        <v>232</v>
      </c>
      <c r="B37" s="124" t="s">
        <v>315</v>
      </c>
      <c r="C37" s="124" t="s">
        <v>247</v>
      </c>
      <c r="D37" s="124" t="s">
        <v>248</v>
      </c>
      <c r="E37" s="124" t="s">
        <v>326</v>
      </c>
      <c r="F37" s="124" t="s">
        <v>250</v>
      </c>
      <c r="G37" s="123" t="s">
        <v>60</v>
      </c>
      <c r="H37" s="123" t="s">
        <v>256</v>
      </c>
      <c r="I37" s="124" t="s">
        <v>252</v>
      </c>
      <c r="J37" s="124" t="s">
        <v>327</v>
      </c>
    </row>
    <row r="38" ht="52.5" customHeight="1" outlineLevel="1" spans="1:10">
      <c r="A38" s="124" t="s">
        <v>232</v>
      </c>
      <c r="B38" s="124" t="s">
        <v>315</v>
      </c>
      <c r="C38" s="124" t="s">
        <v>263</v>
      </c>
      <c r="D38" s="124" t="s">
        <v>264</v>
      </c>
      <c r="E38" s="124" t="s">
        <v>314</v>
      </c>
      <c r="F38" s="124" t="s">
        <v>250</v>
      </c>
      <c r="G38" s="123" t="s">
        <v>328</v>
      </c>
      <c r="H38" s="123" t="s">
        <v>298</v>
      </c>
      <c r="I38" s="124" t="s">
        <v>252</v>
      </c>
      <c r="J38" s="124" t="s">
        <v>314</v>
      </c>
    </row>
    <row r="39" ht="52.5" customHeight="1" outlineLevel="1" spans="1:10">
      <c r="A39" s="124" t="s">
        <v>232</v>
      </c>
      <c r="B39" s="124" t="s">
        <v>315</v>
      </c>
      <c r="C39" s="124" t="s">
        <v>265</v>
      </c>
      <c r="D39" s="124" t="s">
        <v>266</v>
      </c>
      <c r="E39" s="124" t="s">
        <v>329</v>
      </c>
      <c r="F39" s="124" t="s">
        <v>250</v>
      </c>
      <c r="G39" s="123" t="s">
        <v>260</v>
      </c>
      <c r="H39" s="123" t="s">
        <v>261</v>
      </c>
      <c r="I39" s="124" t="s">
        <v>252</v>
      </c>
      <c r="J39" s="124" t="s">
        <v>329</v>
      </c>
    </row>
  </sheetData>
  <mergeCells count="12">
    <mergeCell ref="A2:J2"/>
    <mergeCell ref="A3:E3"/>
    <mergeCell ref="A7:A11"/>
    <mergeCell ref="A12:A21"/>
    <mergeCell ref="A22:A24"/>
    <mergeCell ref="A25:A32"/>
    <mergeCell ref="A33:A39"/>
    <mergeCell ref="B7:B11"/>
    <mergeCell ref="B12:B21"/>
    <mergeCell ref="B22:B24"/>
    <mergeCell ref="B25:B32"/>
    <mergeCell ref="B33:B3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2026-01-27T01:22:00Z</dcterms:created>
  <dcterms:modified xsi:type="dcterms:W3CDTF">2026-02-11T01:55:17Z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5E52AE78430241AD8C7AEE9C86C48D1B</vt:lpwstr>
  </property>
</Properties>
</file>