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4" activeTab="17"/>
  </bookViews>
  <sheets>
    <sheet name="封面（盈江）" sheetId="1" r:id="rId1"/>
    <sheet name="部门财务收支预算总表 01-1" sheetId="2" r:id="rId2"/>
    <sheet name="部门收入预算表01-2" sheetId="3" r:id="rId3"/>
    <sheet name="部门支出预算表01-3" sheetId="4" r:id="rId4"/>
    <sheet name="部门财政拨款收支预算总表 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盈江）" sheetId="14" r:id="rId14"/>
    <sheet name="县对下转移支付绩效目标表09-2（盈江）" sheetId="15" r:id="rId15"/>
    <sheet name="新增资产配置表10" sheetId="16" r:id="rId16"/>
    <sheet name="上级补助项目支出预算表11" sheetId="17" r:id="rId17"/>
    <sheet name="部门项目中期规划预算表12" sheetId="18" r:id="rId18"/>
  </sheets>
  <definedNames>
    <definedName name="_xlnm._FilterDatabase" localSheetId="8" hidden="1">'部门项目支出预算表05-1'!$A$1:$W$27</definedName>
  </definedNames>
  <calcPr calcId="144525"/>
</workbook>
</file>

<file path=xl/sharedStrings.xml><?xml version="1.0" encoding="utf-8"?>
<sst xmlns="http://schemas.openxmlformats.org/spreadsheetml/2006/main" count="1088" uniqueCount="390">
  <si>
    <t>2026 年 部 门 预 算 表</t>
  </si>
  <si>
    <t>县人民代表大会批复日期: 2026年1月23日</t>
  </si>
  <si>
    <t xml:space="preserve">       部门编成日期：二〇二四年十二月十七日</t>
  </si>
  <si>
    <t>县财政批复日期: 2026年1月28日</t>
  </si>
  <si>
    <t>财政部门负责人:陈立兴</t>
  </si>
  <si>
    <t>预算股负责人:明立波</t>
  </si>
  <si>
    <t>预算股经办人:杨云庆</t>
  </si>
  <si>
    <t>财政对口业务股(章)</t>
  </si>
  <si>
    <t>审核人：</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</si>
  <si>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</si>
  <si>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</si>
  <si>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</si>
  <si>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</si>
  <si>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</si>
  <si>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</si>
  <si>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</si>
  <si>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</si>
  <si>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</si>
  <si>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</si>
  <si>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</si>
  <si>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</si>
  <si>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</si>
  <si>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</si>
  <si>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</si>
  <si>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</si>
  <si>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</si>
  <si>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</si>
  <si>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</si>
  <si>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</si>
  <si>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</si>
  <si>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</si>
  <si>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</si>
  <si>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</si>
  <si>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</si>
  <si>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</si>
  <si>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</si>
  <si>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</si>
  <si>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</si>
  <si>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</si>
  <si>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</si>
  <si>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</si>
  <si>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</si>
  <si>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</si>
  <si>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</si>
  <si>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</si>
  <si>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</si>
  <si>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</si>
  <si>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</si>
  <si>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</si>
  <si>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</si>
  <si>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</si>
  <si>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</si>
  <si>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</si>
  <si>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</si>
  <si>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192001</t>
  </si>
  <si>
    <t>中国共产主义青年团盈江县委员会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</si>
  <si>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</si>
  <si>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</si>
  <si>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</si>
  <si>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</si>
  <si>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</si>
  <si>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</si>
  <si>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</si>
  <si>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</si>
  <si>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</si>
  <si>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</si>
  <si>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</si>
  <si>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</si>
  <si>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</si>
  <si>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</si>
  <si>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</si>
  <si>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</si>
  <si>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</si>
  <si>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</si>
  <si>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</si>
  <si>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</si>
  <si>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</si>
  <si>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</si>
  <si>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</si>
  <si>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</si>
  <si>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</si>
  <si>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</si>
  <si>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</si>
  <si>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</si>
  <si>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</si>
  <si>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</si>
  <si>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</si>
  <si>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</si>
  <si>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</si>
  <si>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</si>
  <si>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</si>
  <si>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20136</t>
  </si>
  <si>
    <t>其他共产党事务支出</t>
  </si>
  <si>
    <t>2013699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</si>
  <si>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</si>
  <si>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</si>
  <si>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</si>
  <si>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</si>
  <si>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</si>
  <si>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</si>
  <si>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</si>
  <si>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</si>
  <si>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</si>
  <si>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</si>
  <si>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</si>
  <si>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</si>
  <si>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</si>
  <si>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</si>
  <si>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</si>
  <si>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</si>
  <si>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</si>
  <si>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</si>
  <si>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</si>
  <si>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</si>
  <si>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</si>
  <si>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</si>
  <si>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</si>
  <si>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</si>
  <si>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</si>
  <si>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</si>
  <si>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</si>
  <si>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</si>
  <si>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</si>
  <si>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</si>
  <si>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</si>
  <si>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</si>
  <si>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</si>
  <si>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</si>
  <si>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</si>
  <si>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</si>
  <si>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</si>
  <si>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</si>
  <si>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</si>
  <si>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</si>
  <si>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</si>
  <si>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</si>
  <si>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</si>
  <si>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</si>
  <si>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</si>
  <si>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</si>
  <si>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</si>
  <si>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</si>
  <si>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</si>
  <si>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</si>
  <si>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</si>
  <si>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</si>
  <si>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</si>
  <si>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</si>
  <si>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</si>
  <si>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</si>
  <si>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</si>
  <si>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</si>
  <si>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</si>
  <si>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</si>
  <si>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</si>
  <si>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</si>
  <si>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</si>
  <si>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</si>
  <si>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</si>
  <si>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</si>
  <si>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</si>
  <si>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</si>
  <si>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</si>
  <si>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</si>
  <si>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</si>
  <si>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</si>
  <si>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</si>
  <si>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</si>
  <si>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533123210000000001928</t>
  </si>
  <si>
    <t>行政人员支出工资</t>
  </si>
  <si>
    <t>30101</t>
  </si>
  <si>
    <t>基本工资</t>
  </si>
  <si>
    <t>30102</t>
  </si>
  <si>
    <t>津贴补贴</t>
  </si>
  <si>
    <t>30103</t>
  </si>
  <si>
    <t>奖金</t>
  </si>
  <si>
    <t>533123231100001434355</t>
  </si>
  <si>
    <t>行政绩效奖励</t>
  </si>
  <si>
    <t>533123210000000002589</t>
  </si>
  <si>
    <t>社会保障缴费</t>
  </si>
  <si>
    <t>30108</t>
  </si>
  <si>
    <t>机关事业单位基本养老保险缴费</t>
  </si>
  <si>
    <t>30109</t>
  </si>
  <si>
    <t>职业年金缴费</t>
  </si>
  <si>
    <t>30110</t>
  </si>
  <si>
    <t>职工基本医疗保险缴费</t>
  </si>
  <si>
    <t>30112</t>
  </si>
  <si>
    <t>其他社会保障缴费</t>
  </si>
  <si>
    <t>533123210000000001930</t>
  </si>
  <si>
    <t>30113</t>
  </si>
  <si>
    <t>533123251100003765829</t>
  </si>
  <si>
    <t>公用经费安排的公务接待费</t>
  </si>
  <si>
    <t>30217</t>
  </si>
  <si>
    <t>533123210000000001931</t>
  </si>
  <si>
    <t>一般公用经费</t>
  </si>
  <si>
    <t>30211</t>
  </si>
  <si>
    <t>差旅费</t>
  </si>
  <si>
    <t>30201</t>
  </si>
  <si>
    <t>办公费</t>
  </si>
  <si>
    <t>533123241100002468749</t>
  </si>
  <si>
    <t>公用经费安排的生活补助</t>
  </si>
  <si>
    <t>30305</t>
  </si>
  <si>
    <t>生活补助</t>
  </si>
  <si>
    <t>30239</t>
  </si>
  <si>
    <t>其他交通费用</t>
  </si>
  <si>
    <t>533123231100001164104</t>
  </si>
  <si>
    <t>工会经费</t>
  </si>
  <si>
    <t>30228</t>
  </si>
  <si>
    <t>533123210000000001932</t>
  </si>
  <si>
    <t>公务交通补贴</t>
  </si>
  <si>
    <t>预算05-1表</t>
  </si>
  <si>
    <t>项目分类</t>
  </si>
  <si>
    <t>项目单位</t>
  </si>
  <si>
    <t>经济科目编码</t>
  </si>
  <si>
    <t>经济科目名称</t>
  </si>
  <si>
    <t>本年拨款</t>
  </si>
  <si>
    <t>其中：本次下达</t>
  </si>
  <si>
    <t>机关事业单位党组织工作经费</t>
  </si>
  <si>
    <t>其他运转类</t>
  </si>
  <si>
    <t>533123231100001087403</t>
  </si>
  <si>
    <t>青少年工作专项经费</t>
  </si>
  <si>
    <t>事业发展类</t>
  </si>
  <si>
    <t>533123221100000303015</t>
  </si>
  <si>
    <t>团县委2026年大学生志愿服务西部计划经费</t>
  </si>
  <si>
    <t>专项业务类</t>
  </si>
  <si>
    <t>533123261100005100580</t>
  </si>
  <si>
    <t>团县委4名志愿者生活补助经费</t>
  </si>
  <si>
    <t>533123261100005022166</t>
  </si>
  <si>
    <t>团县委大学生志愿者招募、管理经费</t>
  </si>
  <si>
    <t>533123221100000303002</t>
  </si>
  <si>
    <t>30216</t>
  </si>
  <si>
    <t>培训费</t>
  </si>
  <si>
    <t>团县委儿童救助资金项目经费</t>
  </si>
  <si>
    <t>533123221100000302889</t>
  </si>
  <si>
    <t>盈江县团县委专项工作项目经费</t>
  </si>
  <si>
    <t>533123221100000302577</t>
  </si>
  <si>
    <t>预算05-2表</t>
  </si>
  <si>
    <t>单位名称、项目名称</t>
  </si>
  <si>
    <t>项目年度绩效目标</t>
  </si>
  <si>
    <t>一级指标</t>
  </si>
  <si>
    <t>二级指标</t>
  </si>
  <si>
    <t>三级指标</t>
  </si>
  <si>
    <t>指标性质</t>
  </si>
  <si>
    <t>指标值</t>
  </si>
  <si>
    <t>度量单位</t>
  </si>
  <si>
    <t>指标属性</t>
  </si>
  <si>
    <t>指标内容</t>
  </si>
  <si>
    <t>通过志愿者招募、培训，选拔优秀的青年学生加入志愿者队伍，组织青年志愿者投身扶贫帮困、医疗卫生、助学支教、志愿宣传等各项志愿服务活动。</t>
  </si>
  <si>
    <t>产出指标</t>
  </si>
  <si>
    <t>数量指标</t>
  </si>
  <si>
    <t>救助对象人数（人次）</t>
  </si>
  <si>
    <t>=</t>
  </si>
  <si>
    <t>人次</t>
  </si>
  <si>
    <t>定量指标</t>
  </si>
  <si>
    <t>反映应保尽保、应救尽救对象的人数（人次）情况。</t>
  </si>
  <si>
    <t>质量指标</t>
  </si>
  <si>
    <t>救助对象认定准确率</t>
  </si>
  <si>
    <t>100</t>
  </si>
  <si>
    <t>%</t>
  </si>
  <si>
    <t>反映救助对象认定的准确情况。
救助对象认定准确率=抽检符合标准的救助对象数/抽检实际救助对象数*100%</t>
  </si>
  <si>
    <t>时效指标</t>
  </si>
  <si>
    <t>救助发放及时率</t>
  </si>
  <si>
    <t>反映发放单位及时发放救助资金的情况。
救助发放及时率=时限内发放救助资金额/应发放救助资金额*100%</t>
  </si>
  <si>
    <t>效益指标</t>
  </si>
  <si>
    <t>社会效益</t>
  </si>
  <si>
    <t>生活状况改善</t>
  </si>
  <si>
    <t>1000</t>
  </si>
  <si>
    <t>元/人</t>
  </si>
  <si>
    <t>反映救助促进受助对象生活状况的改善情况。</t>
  </si>
  <si>
    <t>满意度指标</t>
  </si>
  <si>
    <t>服务对象满意度</t>
  </si>
  <si>
    <t>救助对象满意度</t>
  </si>
  <si>
    <t>&gt;=</t>
  </si>
  <si>
    <t>90</t>
  </si>
  <si>
    <t>反映获救助对象的满意程度。
救助对象满意度=调查中满意和较满意的获救助人员数/调查总人数*100%</t>
  </si>
  <si>
    <t xml:space="preserve">加强对西部计划志愿者的人文关怀和生活关心，帮助解决志愿者面临的现实问题。积极搭建就业平台，推动和落实好服务期满志愿者在公务员招考、事业 单位招聘、工龄计算、自主创业等方面的政策措施，引导志愿者增强自主择业意识，提高就业创业能力，有效促进自主择业。"	</t>
  </si>
  <si>
    <t>获补对象数</t>
  </si>
  <si>
    <t>人</t>
  </si>
  <si>
    <t xml:space="preserve">反映获补助人员、企业的数量情况，也适用补贴、资助等形式的补助。
</t>
  </si>
  <si>
    <t>服务期满后就业率</t>
  </si>
  <si>
    <t>85</t>
  </si>
  <si>
    <t xml:space="preserve">反映志愿者离岗就业的程度。
</t>
  </si>
  <si>
    <t>志愿者对政策实施满意度</t>
  </si>
  <si>
    <t>反映获补助受益对象的满意程度</t>
  </si>
  <si>
    <t>2025—2026年度德宏州大学生志愿服务西部计划（以下简
称“西部计划”）工作由中央和各级财政支持，面向普通高等学
校（教育部《全国普通高校名单》所列高校）应届毕业生或在
读研究生，按照公开招募、自愿报名、组织选拔、集中派遣的
方式，招募选派西部计划全国项目和地方项目志愿者到我州基
层工作。西部计划志愿者服务期为1至3年，服务协议一年一签</t>
  </si>
  <si>
    <t>招录名额</t>
  </si>
  <si>
    <t>反映获补助人员、企业的数量情况，也适用补贴、资助等形式的补助。</t>
  </si>
  <si>
    <t>反映志愿者离岗就业的程度。</t>
  </si>
  <si>
    <t>根据德宏州基层党建提升年工作方案要求各级各部门认真落实机关事业单位党组织工作经费，按每名党员不低于100元每年列入年度经费预算，完善机关党建工作经费保障。</t>
  </si>
  <si>
    <t>活动举办次数</t>
  </si>
  <si>
    <t>次</t>
  </si>
  <si>
    <t>反映组织开展活动次数的情况。</t>
  </si>
  <si>
    <t>及时率</t>
  </si>
  <si>
    <t>反映事实发生与作为事实发生之间的时间差距情况。</t>
  </si>
  <si>
    <t>活动参与人数</t>
  </si>
  <si>
    <t>反映开展活动参与人次情况。</t>
  </si>
  <si>
    <t>社会公众满意度</t>
  </si>
  <si>
    <t>反映社会公众对宣传的满意程度。</t>
  </si>
  <si>
    <t>引导广大青年踊跃投身大众创业、万众创新热潮，带领团员青年踊跃投身乡村振兴战略和提升人居环境、建设宜居城市工作，进一步巩固干部队伍建设，健全团队的组织覆盖面，提升团干部思想素质，保证团县委时常工作的正常运行。</t>
  </si>
  <si>
    <t>公开发放的宣传材料数量</t>
  </si>
  <si>
    <t>份（部、个、幅、条）</t>
  </si>
  <si>
    <t>反映制作宣传横幅、宣传册等的数量情况。</t>
  </si>
  <si>
    <t>发布稿件（短视频）原创率</t>
  </si>
  <si>
    <t>50</t>
  </si>
  <si>
    <t>发布稿件（短视频）原创率=发布或推送的原创稿件（短视频）数量/发布或推送的稿件（短视频）总数量*100%
适用于有原创要求的稿件或短视频，如购买信息、转载等没有自创要求的不适用该指标。</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</si>
  <si>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</si>
  <si>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</si>
  <si>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用于开展青年就业创业培训、困难青少年群体的帮扶、助力脱贫攻坚工作、公务用车租赁、少先队专项工作、团务建设工作等经费。</t>
  </si>
  <si>
    <t>发布稿件数量</t>
  </si>
  <si>
    <t>篇</t>
  </si>
  <si>
    <t>反映通过相关媒体、网络等发布或推送稿件的篇数情况。</t>
  </si>
  <si>
    <t>错漏率</t>
  </si>
  <si>
    <t>&lt;=</t>
  </si>
  <si>
    <t>80</t>
  </si>
  <si>
    <t>错漏率=发生错漏的宣传信息条数/发布信息总条数*100%</t>
  </si>
  <si>
    <t>报刊（杂志、公众号）订阅区域增</t>
  </si>
  <si>
    <t>反映宣传辐射区域范围增长情况。
报刊（杂志、公众号）订阅区域增长率=（本年订阅区域量-上年订阅区域量）/上年订阅区域量*100%</t>
  </si>
  <si>
    <t>解决青少年最关心、最直接、最现实的问题。重点在青少年群体中弘扬社会主义核心价值观，教育引导青少年弘扬中华民族文化、培养爱国情怀，支持开展大学生和青年农民工创业就业服务、团员发展和教育管理、未成年人权益保护和预防青少年违法犯罪等工作经费。</t>
  </si>
  <si>
    <t>宣传活动举办次数</t>
  </si>
  <si>
    <t>反映组织宣传活动次数的情况。</t>
  </si>
  <si>
    <t>反映事实发生与作为宣传事实发生之间的时间差距情况</t>
  </si>
  <si>
    <t>宣传活动参与人次</t>
  </si>
  <si>
    <t>反映宣传活动参与人次情况。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</si>
  <si>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</si>
  <si>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</si>
  <si>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</si>
  <si>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</si>
  <si>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</si>
  <si>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</si>
  <si>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</si>
  <si>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</si>
  <si>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</si>
  <si>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</si>
  <si>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</si>
  <si>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</si>
  <si>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</si>
  <si>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</si>
  <si>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</si>
  <si>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</si>
  <si>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</si>
  <si>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</si>
  <si>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A4纸</t>
  </si>
  <si>
    <t>复印纸</t>
  </si>
  <si>
    <t>包</t>
  </si>
  <si>
    <t>预算08表</t>
  </si>
  <si>
    <t>政府购买服务项目</t>
  </si>
  <si>
    <t>政府购买服务目录</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</si>
  <si>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年无部门政府购买服务预算支出预算，故公开空表。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</si>
  <si>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</si>
  <si>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</si>
  <si>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</si>
  <si>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</si>
  <si>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</si>
  <si>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</si>
  <si>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</si>
  <si>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</si>
  <si>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</si>
  <si>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</si>
  <si>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</si>
  <si>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</si>
  <si>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</si>
  <si>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</si>
  <si>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</si>
  <si>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</si>
  <si>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</si>
  <si>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</si>
  <si>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</si>
  <si>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</si>
  <si>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</si>
  <si>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年无对下转移支付预算，故公开空表。</t>
    </r>
  </si>
  <si>
    <t>预算09-2表</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</si>
  <si>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年无对下转移支付绩效目标预算支出预算，故公开空表。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</si>
  <si>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</si>
  <si>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</si>
  <si>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</si>
  <si>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</si>
  <si>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</si>
  <si>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</si>
  <si>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</si>
  <si>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</si>
  <si>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年无部门新增资产配置支出预算，故公开空表。</t>
    </r>
  </si>
  <si>
    <t>预算11表</t>
  </si>
  <si>
    <t>上级补助</t>
  </si>
  <si>
    <r>
      <rPr>
        <sz val="11"/>
        <color rgb="FF000000"/>
        <rFont val="宋体"/>
        <charset val="134"/>
      </rPr>
      <t>备注：中国共产主义青年团盈江县委员会</t>
    </r>
    <r>
      <rPr>
        <sz val="11"/>
        <color rgb="FF000000"/>
        <rFont val="Calibri"/>
        <charset val="134"/>
      </rPr>
      <t>2026</t>
    </r>
    <r>
      <rPr>
        <sz val="11"/>
        <color rgb="FF000000"/>
        <rFont val="宋体"/>
        <charset val="134"/>
      </rPr>
      <t>年无上级转移支付补助项目支出预算，故公开空表。</t>
    </r>
  </si>
  <si>
    <t>预算12表</t>
  </si>
  <si>
    <t>项目级次</t>
  </si>
  <si>
    <t>229 其他运转类</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</si>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</sst>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4"/>
      <color rgb="FF000000"/>
      <name val="SimSun"/>
      <charset val="134"/>
    </font>
    <font>
      <b/>
      <sz val="33"/>
      <color rgb="FF000000"/>
      <name val="SimSun"/>
      <charset val="134"/>
    </font>
    <font>
      <b/>
      <sz val="18"/>
      <color rgb="FF000000"/>
      <name val="SimSun"/>
      <charset val="134"/>
    </font>
    <font>
      <sz val="18"/>
      <color rgb="FF000000"/>
      <name val="SimSun"/>
      <charset val="134"/>
    </font>
    <font>
      <b/>
      <sz val="17"/>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7" fontId="1" fillId="0" borderId="7">
      <alignment horizontal="righ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178" fontId="1" fillId="0" borderId="7">
      <alignment horizontal="right" vertical="center"/>
    </xf>
    <xf numFmtId="0" fontId="31" fillId="0" borderId="0" applyNumberFormat="0" applyFill="0" applyBorder="0" applyAlignment="0" applyProtection="0">
      <alignment vertical="center"/>
    </xf>
    <xf numFmtId="0" fontId="25" fillId="7" borderId="15"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29" fillId="9" borderId="0" applyNumberFormat="0" applyBorder="0" applyAlignment="0" applyProtection="0">
      <alignment vertical="center"/>
    </xf>
    <xf numFmtId="0" fontId="32" fillId="0" borderId="17" applyNumberFormat="0" applyFill="0" applyAlignment="0" applyProtection="0">
      <alignment vertical="center"/>
    </xf>
    <xf numFmtId="0" fontId="29" fillId="10" borderId="0" applyNumberFormat="0" applyBorder="0" applyAlignment="0" applyProtection="0">
      <alignment vertical="center"/>
    </xf>
    <xf numFmtId="0" fontId="38" fillId="11" borderId="18" applyNumberFormat="0" applyAlignment="0" applyProtection="0">
      <alignment vertical="center"/>
    </xf>
    <xf numFmtId="0" fontId="39" fillId="11" borderId="14" applyNumberFormat="0" applyAlignment="0" applyProtection="0">
      <alignment vertical="center"/>
    </xf>
    <xf numFmtId="0" fontId="40" fillId="12" borderId="19"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10" fontId="1" fillId="0" borderId="7">
      <alignment horizontal="righ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0" fontId="13" fillId="0" borderId="0" xfId="0">
      <alignment vertical="top"/>
    </xf>
    <xf numFmtId="0" fontId="20" fillId="0" borderId="0" xfId="0" applyFont="1" applyAlignment="1">
      <alignment horizontal="center" vertical="center"/>
    </xf>
    <xf numFmtId="0" fontId="21" fillId="0" borderId="0" xfId="0" applyFont="1" applyAlignment="1">
      <alignment horizontal="center" vertical="top"/>
    </xf>
    <xf numFmtId="0" fontId="22" fillId="0" borderId="0" xfId="0" applyFont="1" applyAlignment="1">
      <alignment horizontal="center" vertical="center"/>
    </xf>
    <xf numFmtId="0" fontId="23" fillId="0" borderId="0" xfId="0" applyFont="1">
      <alignment vertical="top"/>
    </xf>
    <xf numFmtId="0" fontId="24" fillId="0" borderId="0" xfId="0" applyFont="1">
      <alignmen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37" customWidth="1"/>
  </cols>
  <sheetData>
    <row r="1" ht="23.25" customHeight="1" spans="1:7">
      <c r="A1" s="176"/>
      <c r="B1" s="176"/>
      <c r="C1" s="176"/>
      <c r="D1" s="176"/>
      <c r="E1" s="176"/>
      <c r="F1" s="176"/>
      <c r="G1" s="176"/>
    </row>
    <row r="2" ht="84" customHeight="1" spans="1:7">
      <c r="A2" s="176"/>
      <c r="B2" s="177" t="str">
        <f>"中国共产主义青年团盈江县委员会"</f>
        <v>中国共产主义青年团盈江县委员会</v>
      </c>
      <c r="C2" s="177"/>
      <c r="D2" s="177"/>
      <c r="E2" s="177"/>
      <c r="F2" s="177"/>
      <c r="G2" s="177"/>
    </row>
    <row r="3" ht="25.5" customHeight="1" spans="1:7">
      <c r="A3" s="176"/>
      <c r="B3" s="177"/>
      <c r="C3" s="177"/>
      <c r="D3" s="177"/>
      <c r="E3" s="177"/>
      <c r="F3" s="177"/>
      <c r="G3" s="177"/>
    </row>
    <row r="4" ht="25.5" customHeight="1" spans="1:7">
      <c r="A4" s="176"/>
      <c r="B4" s="177"/>
      <c r="C4" s="177"/>
      <c r="D4" s="177"/>
      <c r="E4" s="177"/>
      <c r="F4" s="177"/>
      <c r="G4" s="177"/>
    </row>
    <row r="5" ht="15.75" customHeight="1" spans="1:7">
      <c r="A5" s="176"/>
      <c r="B5" s="178" t="s">
        <v>0</v>
      </c>
      <c r="C5" s="178"/>
      <c r="D5" s="178"/>
      <c r="E5" s="178"/>
      <c r="F5" s="178"/>
      <c r="G5" s="178"/>
    </row>
    <row r="6" ht="15.75" customHeight="1" spans="1:7">
      <c r="A6" s="176"/>
      <c r="B6" s="178"/>
      <c r="C6" s="178"/>
      <c r="D6" s="178"/>
      <c r="E6" s="178"/>
      <c r="F6" s="178"/>
      <c r="G6" s="178"/>
    </row>
    <row r="7" ht="15.75" customHeight="1" spans="1:7">
      <c r="A7" s="176"/>
      <c r="B7" s="178"/>
      <c r="C7" s="178"/>
      <c r="D7" s="178"/>
      <c r="E7" s="178"/>
      <c r="F7" s="178"/>
      <c r="G7" s="178"/>
    </row>
    <row r="8" ht="20.25" customHeight="1" spans="1:7">
      <c r="A8" s="176"/>
      <c r="B8" s="178"/>
      <c r="C8" s="178"/>
      <c r="D8" s="178"/>
      <c r="E8" s="178"/>
      <c r="F8" s="178"/>
      <c r="G8" s="178"/>
    </row>
    <row r="9" ht="15.75" customHeight="1" spans="1:7">
      <c r="A9" s="176"/>
      <c r="B9" s="178"/>
      <c r="C9" s="178"/>
      <c r="D9" s="178"/>
      <c r="E9" s="178"/>
      <c r="F9" s="178"/>
      <c r="G9" s="178"/>
    </row>
    <row r="10" ht="26.25" customHeight="1" spans="1:7">
      <c r="A10" s="179" t="s">
        <v>1</v>
      </c>
      <c r="B10" s="179"/>
      <c r="C10" s="179" t="s">
        <v>2</v>
      </c>
      <c r="D10" s="179"/>
      <c r="E10" s="179"/>
      <c r="F10" s="179"/>
      <c r="G10" s="179"/>
    </row>
    <row r="11" customHeight="1" spans="1:7">
      <c r="A11" s="179"/>
      <c r="B11" s="179"/>
      <c r="C11" s="179"/>
      <c r="D11" s="179"/>
      <c r="E11" s="179"/>
      <c r="F11" s="179"/>
      <c r="G11" s="179"/>
    </row>
    <row r="12" ht="26.25" customHeight="1" spans="1:7">
      <c r="A12" s="179" t="s">
        <v>3</v>
      </c>
      <c r="B12" s="179"/>
      <c r="C12" s="179"/>
      <c r="D12" s="179"/>
      <c r="E12" s="179"/>
      <c r="F12" s="179"/>
      <c r="G12" s="179"/>
    </row>
    <row r="13" ht="39" customHeight="1" spans="1:7">
      <c r="A13" s="180"/>
      <c r="B13" s="180"/>
      <c r="C13" s="180"/>
      <c r="D13" s="180"/>
      <c r="E13" s="180"/>
      <c r="F13" s="180"/>
      <c r="G13" s="180"/>
    </row>
    <row r="14" ht="18.75" customHeight="1" spans="1:7">
      <c r="A14" s="180"/>
      <c r="B14" s="181" t="s">
        <v>4</v>
      </c>
      <c r="C14" s="181"/>
      <c r="D14" s="181"/>
      <c r="E14" s="181" t="s">
        <v>5</v>
      </c>
      <c r="F14" s="181"/>
      <c r="G14" s="181" t="s">
        <v>6</v>
      </c>
    </row>
    <row r="15" ht="18.75" customHeight="1" spans="1:7">
      <c r="A15" s="180"/>
      <c r="B15" s="181"/>
      <c r="C15" s="181"/>
      <c r="D15" s="181"/>
      <c r="E15" s="181"/>
      <c r="F15" s="181"/>
      <c r="G15" s="181"/>
    </row>
    <row r="16" ht="18.75" customHeight="1" spans="1:7">
      <c r="A16" s="180"/>
      <c r="B16" s="181"/>
      <c r="C16" s="181"/>
      <c r="D16" s="181"/>
      <c r="E16" s="181"/>
      <c r="F16" s="181"/>
      <c r="G16" s="181"/>
    </row>
    <row r="17" ht="18.75" customHeight="1" spans="1:7">
      <c r="A17" s="180"/>
      <c r="B17" s="181" t="s">
        <v>7</v>
      </c>
      <c r="C17" s="181"/>
      <c r="D17" s="181"/>
      <c r="E17" s="181"/>
      <c r="F17" s="181"/>
      <c r="G17" s="181" t="s">
        <v>8</v>
      </c>
    </row>
  </sheetData>
  <mergeCells count="10">
    <mergeCell ref="B2:G2"/>
    <mergeCell ref="A10:G10"/>
    <mergeCell ref="A12:G12"/>
    <mergeCell ref="G14:G15"/>
    <mergeCell ref="G17:G18"/>
    <mergeCell ref="B5:G9"/>
    <mergeCell ref="B2:G4"/>
    <mergeCell ref="B17:D18"/>
    <mergeCell ref="B14:D15"/>
    <mergeCell ref="E14:F1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236</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"单位名称："&amp;"中国共产主义青年团盈江县委员会"</f>
        <v>单位名称：中国共产主义青年团盈江县委员会</v>
      </c>
      <c r="B3" s="121"/>
      <c r="C3" s="121"/>
      <c r="D3" s="121"/>
      <c r="E3" s="121"/>
      <c r="F3" s="121"/>
      <c r="G3" s="121"/>
      <c r="H3" s="121"/>
      <c r="I3" s="121"/>
      <c r="J3" s="121"/>
    </row>
    <row r="4" ht="27" customHeight="1" spans="1:10">
      <c r="A4" s="123" t="s">
        <v>237</v>
      </c>
      <c r="B4" s="123" t="s">
        <v>238</v>
      </c>
      <c r="C4" s="123" t="s">
        <v>239</v>
      </c>
      <c r="D4" s="123" t="s">
        <v>240</v>
      </c>
      <c r="E4" s="123" t="s">
        <v>241</v>
      </c>
      <c r="F4" s="123" t="s">
        <v>242</v>
      </c>
      <c r="G4" s="123" t="s">
        <v>243</v>
      </c>
      <c r="H4" s="123" t="s">
        <v>244</v>
      </c>
      <c r="I4" s="123" t="s">
        <v>245</v>
      </c>
      <c r="J4" s="123" t="s">
        <v>246</v>
      </c>
    </row>
    <row r="5" ht="22.5" customHeight="1" spans="1:10">
      <c r="A5" s="123" t="s">
        <v>68</v>
      </c>
      <c r="B5" s="123" t="s">
        <v>69</v>
      </c>
      <c r="C5" s="123" t="s">
        <v>70</v>
      </c>
      <c r="D5" s="123" t="s">
        <v>71</v>
      </c>
      <c r="E5" s="123" t="s">
        <v>72</v>
      </c>
      <c r="F5" s="123" t="s">
        <v>73</v>
      </c>
      <c r="G5" s="123" t="s">
        <v>74</v>
      </c>
      <c r="H5" s="123" t="s">
        <v>75</v>
      </c>
      <c r="I5" s="123" t="s">
        <v>76</v>
      </c>
      <c r="J5" s="123" t="s">
        <v>77</v>
      </c>
    </row>
    <row r="6" ht="52.5" customHeight="1" spans="1:10">
      <c r="A6" s="123" t="s">
        <v>55</v>
      </c>
      <c r="B6" s="123"/>
      <c r="C6" s="123"/>
      <c r="D6" s="123"/>
      <c r="E6" s="123"/>
      <c r="F6" s="123"/>
      <c r="G6" s="123"/>
      <c r="H6" s="123"/>
      <c r="I6" s="123"/>
      <c r="J6" s="123"/>
    </row>
    <row r="7" ht="52.5" customHeight="1" outlineLevel="1" spans="1:10">
      <c r="A7" s="124" t="s">
        <v>228</v>
      </c>
      <c r="B7" s="124" t="s">
        <v>247</v>
      </c>
      <c r="C7" s="124" t="s">
        <v>248</v>
      </c>
      <c r="D7" s="124" t="s">
        <v>249</v>
      </c>
      <c r="E7" s="124" t="s">
        <v>250</v>
      </c>
      <c r="F7" s="124" t="s">
        <v>251</v>
      </c>
      <c r="G7" s="123" t="s">
        <v>164</v>
      </c>
      <c r="H7" s="123" t="s">
        <v>252</v>
      </c>
      <c r="I7" s="124" t="s">
        <v>253</v>
      </c>
      <c r="J7" s="124" t="s">
        <v>254</v>
      </c>
    </row>
    <row r="8" ht="52.5" customHeight="1" outlineLevel="1" spans="1:10">
      <c r="A8" s="124" t="s">
        <v>228</v>
      </c>
      <c r="B8" s="124" t="s">
        <v>247</v>
      </c>
      <c r="C8" s="124" t="s">
        <v>248</v>
      </c>
      <c r="D8" s="124" t="s">
        <v>255</v>
      </c>
      <c r="E8" s="124" t="s">
        <v>256</v>
      </c>
      <c r="F8" s="124" t="s">
        <v>251</v>
      </c>
      <c r="G8" s="123" t="s">
        <v>257</v>
      </c>
      <c r="H8" s="123" t="s">
        <v>258</v>
      </c>
      <c r="I8" s="124" t="s">
        <v>253</v>
      </c>
      <c r="J8" s="124" t="s">
        <v>259</v>
      </c>
    </row>
    <row r="9" ht="52.5" customHeight="1" outlineLevel="1" spans="1:10">
      <c r="A9" s="124" t="s">
        <v>228</v>
      </c>
      <c r="B9" s="124" t="s">
        <v>247</v>
      </c>
      <c r="C9" s="124" t="s">
        <v>248</v>
      </c>
      <c r="D9" s="124" t="s">
        <v>260</v>
      </c>
      <c r="E9" s="124" t="s">
        <v>261</v>
      </c>
      <c r="F9" s="124" t="s">
        <v>251</v>
      </c>
      <c r="G9" s="123" t="s">
        <v>257</v>
      </c>
      <c r="H9" s="123" t="s">
        <v>258</v>
      </c>
      <c r="I9" s="124" t="s">
        <v>253</v>
      </c>
      <c r="J9" s="124" t="s">
        <v>262</v>
      </c>
    </row>
    <row r="10" ht="52.5" customHeight="1" outlineLevel="1" spans="1:10">
      <c r="A10" s="124" t="s">
        <v>228</v>
      </c>
      <c r="B10" s="124" t="s">
        <v>247</v>
      </c>
      <c r="C10" s="124" t="s">
        <v>263</v>
      </c>
      <c r="D10" s="124" t="s">
        <v>264</v>
      </c>
      <c r="E10" s="124" t="s">
        <v>265</v>
      </c>
      <c r="F10" s="124" t="s">
        <v>251</v>
      </c>
      <c r="G10" s="123" t="s">
        <v>266</v>
      </c>
      <c r="H10" s="123" t="s">
        <v>267</v>
      </c>
      <c r="I10" s="124" t="s">
        <v>253</v>
      </c>
      <c r="J10" s="124" t="s">
        <v>268</v>
      </c>
    </row>
    <row r="11" ht="52.5" customHeight="1" outlineLevel="1" spans="1:10">
      <c r="A11" s="124" t="s">
        <v>228</v>
      </c>
      <c r="B11" s="124" t="s">
        <v>247</v>
      </c>
      <c r="C11" s="124" t="s">
        <v>269</v>
      </c>
      <c r="D11" s="124" t="s">
        <v>270</v>
      </c>
      <c r="E11" s="124" t="s">
        <v>271</v>
      </c>
      <c r="F11" s="124" t="s">
        <v>272</v>
      </c>
      <c r="G11" s="123" t="s">
        <v>273</v>
      </c>
      <c r="H11" s="123" t="s">
        <v>258</v>
      </c>
      <c r="I11" s="124" t="s">
        <v>253</v>
      </c>
      <c r="J11" s="124" t="s">
        <v>274</v>
      </c>
    </row>
    <row r="12" ht="52.5" customHeight="1" outlineLevel="1" spans="1:10">
      <c r="A12" s="124" t="s">
        <v>226</v>
      </c>
      <c r="B12" s="124" t="s">
        <v>275</v>
      </c>
      <c r="C12" s="124" t="s">
        <v>248</v>
      </c>
      <c r="D12" s="124" t="s">
        <v>249</v>
      </c>
      <c r="E12" s="124" t="s">
        <v>276</v>
      </c>
      <c r="F12" s="124" t="s">
        <v>251</v>
      </c>
      <c r="G12" s="123" t="s">
        <v>71</v>
      </c>
      <c r="H12" s="123" t="s">
        <v>277</v>
      </c>
      <c r="I12" s="124" t="s">
        <v>253</v>
      </c>
      <c r="J12" s="124" t="s">
        <v>278</v>
      </c>
    </row>
    <row r="13" ht="52.5" customHeight="1" outlineLevel="1" spans="1:10">
      <c r="A13" s="124" t="s">
        <v>226</v>
      </c>
      <c r="B13" s="124" t="s">
        <v>275</v>
      </c>
      <c r="C13" s="124" t="s">
        <v>263</v>
      </c>
      <c r="D13" s="124" t="s">
        <v>264</v>
      </c>
      <c r="E13" s="124" t="s">
        <v>279</v>
      </c>
      <c r="F13" s="124" t="s">
        <v>272</v>
      </c>
      <c r="G13" s="123" t="s">
        <v>280</v>
      </c>
      <c r="H13" s="123" t="s">
        <v>258</v>
      </c>
      <c r="I13" s="124" t="s">
        <v>253</v>
      </c>
      <c r="J13" s="124" t="s">
        <v>281</v>
      </c>
    </row>
    <row r="14" ht="52.5" customHeight="1" outlineLevel="1" spans="1:10">
      <c r="A14" s="124" t="s">
        <v>226</v>
      </c>
      <c r="B14" s="124" t="s">
        <v>275</v>
      </c>
      <c r="C14" s="124" t="s">
        <v>269</v>
      </c>
      <c r="D14" s="124" t="s">
        <v>270</v>
      </c>
      <c r="E14" s="124" t="s">
        <v>282</v>
      </c>
      <c r="F14" s="124" t="s">
        <v>272</v>
      </c>
      <c r="G14" s="123" t="s">
        <v>273</v>
      </c>
      <c r="H14" s="123" t="s">
        <v>258</v>
      </c>
      <c r="I14" s="124" t="s">
        <v>253</v>
      </c>
      <c r="J14" s="124" t="s">
        <v>283</v>
      </c>
    </row>
    <row r="15" ht="52.5" customHeight="1" outlineLevel="1" spans="1:10">
      <c r="A15" s="124" t="s">
        <v>223</v>
      </c>
      <c r="B15" s="124" t="s">
        <v>284</v>
      </c>
      <c r="C15" s="124" t="s">
        <v>248</v>
      </c>
      <c r="D15" s="124" t="s">
        <v>255</v>
      </c>
      <c r="E15" s="124" t="s">
        <v>285</v>
      </c>
      <c r="F15" s="124" t="s">
        <v>251</v>
      </c>
      <c r="G15" s="123" t="s">
        <v>75</v>
      </c>
      <c r="H15" s="123" t="s">
        <v>277</v>
      </c>
      <c r="I15" s="124" t="s">
        <v>253</v>
      </c>
      <c r="J15" s="124" t="s">
        <v>286</v>
      </c>
    </row>
    <row r="16" ht="52.5" customHeight="1" outlineLevel="1" spans="1:10">
      <c r="A16" s="124" t="s">
        <v>223</v>
      </c>
      <c r="B16" s="124" t="s">
        <v>284</v>
      </c>
      <c r="C16" s="124" t="s">
        <v>263</v>
      </c>
      <c r="D16" s="124" t="s">
        <v>264</v>
      </c>
      <c r="E16" s="124" t="s">
        <v>279</v>
      </c>
      <c r="F16" s="124" t="s">
        <v>272</v>
      </c>
      <c r="G16" s="123" t="s">
        <v>280</v>
      </c>
      <c r="H16" s="123" t="s">
        <v>258</v>
      </c>
      <c r="I16" s="124" t="s">
        <v>253</v>
      </c>
      <c r="J16" s="124" t="s">
        <v>287</v>
      </c>
    </row>
    <row r="17" ht="52.5" customHeight="1" outlineLevel="1" spans="1:10">
      <c r="A17" s="124" t="s">
        <v>223</v>
      </c>
      <c r="B17" s="124" t="s">
        <v>284</v>
      </c>
      <c r="C17" s="124" t="s">
        <v>269</v>
      </c>
      <c r="D17" s="124" t="s">
        <v>270</v>
      </c>
      <c r="E17" s="124" t="s">
        <v>282</v>
      </c>
      <c r="F17" s="124" t="s">
        <v>272</v>
      </c>
      <c r="G17" s="123" t="s">
        <v>273</v>
      </c>
      <c r="H17" s="123" t="s">
        <v>258</v>
      </c>
      <c r="I17" s="124" t="s">
        <v>253</v>
      </c>
      <c r="J17" s="124" t="s">
        <v>283</v>
      </c>
    </row>
    <row r="18" ht="52.5" customHeight="1" outlineLevel="1" spans="1:10">
      <c r="A18" s="124" t="s">
        <v>217</v>
      </c>
      <c r="B18" s="124" t="s">
        <v>288</v>
      </c>
      <c r="C18" s="124" t="s">
        <v>248</v>
      </c>
      <c r="D18" s="124" t="s">
        <v>249</v>
      </c>
      <c r="E18" s="124" t="s">
        <v>289</v>
      </c>
      <c r="F18" s="124" t="s">
        <v>251</v>
      </c>
      <c r="G18" s="123" t="s">
        <v>73</v>
      </c>
      <c r="H18" s="123" t="s">
        <v>290</v>
      </c>
      <c r="I18" s="124" t="s">
        <v>253</v>
      </c>
      <c r="J18" s="124" t="s">
        <v>291</v>
      </c>
    </row>
    <row r="19" ht="52.5" customHeight="1" outlineLevel="1" spans="1:10">
      <c r="A19" s="124" t="s">
        <v>217</v>
      </c>
      <c r="B19" s="124" t="s">
        <v>288</v>
      </c>
      <c r="C19" s="124" t="s">
        <v>248</v>
      </c>
      <c r="D19" s="124" t="s">
        <v>260</v>
      </c>
      <c r="E19" s="124" t="s">
        <v>292</v>
      </c>
      <c r="F19" s="124" t="s">
        <v>272</v>
      </c>
      <c r="G19" s="123" t="s">
        <v>273</v>
      </c>
      <c r="H19" s="123" t="s">
        <v>258</v>
      </c>
      <c r="I19" s="124" t="s">
        <v>253</v>
      </c>
      <c r="J19" s="124" t="s">
        <v>293</v>
      </c>
    </row>
    <row r="20" ht="52.5" customHeight="1" outlineLevel="1" spans="1:10">
      <c r="A20" s="124" t="s">
        <v>217</v>
      </c>
      <c r="B20" s="124" t="s">
        <v>288</v>
      </c>
      <c r="C20" s="124" t="s">
        <v>263</v>
      </c>
      <c r="D20" s="124" t="s">
        <v>264</v>
      </c>
      <c r="E20" s="124" t="s">
        <v>294</v>
      </c>
      <c r="F20" s="124" t="s">
        <v>251</v>
      </c>
      <c r="G20" s="123" t="s">
        <v>72</v>
      </c>
      <c r="H20" s="123" t="s">
        <v>277</v>
      </c>
      <c r="I20" s="124" t="s">
        <v>253</v>
      </c>
      <c r="J20" s="124" t="s">
        <v>295</v>
      </c>
    </row>
    <row r="21" ht="52.5" customHeight="1" outlineLevel="1" spans="1:10">
      <c r="A21" s="124" t="s">
        <v>217</v>
      </c>
      <c r="B21" s="124" t="s">
        <v>288</v>
      </c>
      <c r="C21" s="124" t="s">
        <v>269</v>
      </c>
      <c r="D21" s="124" t="s">
        <v>270</v>
      </c>
      <c r="E21" s="124" t="s">
        <v>296</v>
      </c>
      <c r="F21" s="124" t="s">
        <v>272</v>
      </c>
      <c r="G21" s="123" t="s">
        <v>273</v>
      </c>
      <c r="H21" s="123" t="s">
        <v>258</v>
      </c>
      <c r="I21" s="124" t="s">
        <v>253</v>
      </c>
      <c r="J21" s="124" t="s">
        <v>297</v>
      </c>
    </row>
    <row r="22" ht="52.5" customHeight="1" outlineLevel="1" spans="1:10">
      <c r="A22" s="124" t="s">
        <v>232</v>
      </c>
      <c r="B22" s="124" t="s">
        <v>298</v>
      </c>
      <c r="C22" s="124" t="s">
        <v>248</v>
      </c>
      <c r="D22" s="124" t="s">
        <v>249</v>
      </c>
      <c r="E22" s="124" t="s">
        <v>299</v>
      </c>
      <c r="F22" s="124" t="s">
        <v>272</v>
      </c>
      <c r="G22" s="123" t="s">
        <v>257</v>
      </c>
      <c r="H22" s="123" t="s">
        <v>300</v>
      </c>
      <c r="I22" s="124" t="s">
        <v>253</v>
      </c>
      <c r="J22" s="124" t="s">
        <v>301</v>
      </c>
    </row>
    <row r="23" ht="52.5" customHeight="1" outlineLevel="1" spans="1:10">
      <c r="A23" s="124" t="s">
        <v>232</v>
      </c>
      <c r="B23" s="124" t="s">
        <v>298</v>
      </c>
      <c r="C23" s="124" t="s">
        <v>248</v>
      </c>
      <c r="D23" s="124" t="s">
        <v>255</v>
      </c>
      <c r="E23" s="124" t="s">
        <v>302</v>
      </c>
      <c r="F23" s="124" t="s">
        <v>272</v>
      </c>
      <c r="G23" s="123" t="s">
        <v>303</v>
      </c>
      <c r="H23" s="123" t="s">
        <v>258</v>
      </c>
      <c r="I23" s="124" t="s">
        <v>253</v>
      </c>
      <c r="J23" s="124" t="s">
        <v>304</v>
      </c>
    </row>
    <row r="24" ht="52.5" customHeight="1" outlineLevel="1" spans="1:10">
      <c r="A24" s="124" t="s">
        <v>232</v>
      </c>
      <c r="B24" s="124" t="s">
        <v>298</v>
      </c>
      <c r="C24" s="124" t="s">
        <v>263</v>
      </c>
      <c r="D24" s="124" t="s">
        <v>264</v>
      </c>
      <c r="E24" s="124" t="s">
        <v>305</v>
      </c>
      <c r="F24" s="124" t="s">
        <v>272</v>
      </c>
      <c r="G24" s="123" t="s">
        <v>257</v>
      </c>
      <c r="H24" s="123" t="s">
        <v>290</v>
      </c>
      <c r="I24" s="124" t="s">
        <v>253</v>
      </c>
      <c r="J24" s="124" t="s">
        <v>306</v>
      </c>
    </row>
    <row r="25" ht="52.5" customHeight="1" outlineLevel="1" spans="1:10">
      <c r="A25" s="124" t="s">
        <v>232</v>
      </c>
      <c r="B25" s="124" t="s">
        <v>298</v>
      </c>
      <c r="C25" s="124" t="s">
        <v>269</v>
      </c>
      <c r="D25" s="124" t="s">
        <v>270</v>
      </c>
      <c r="E25" s="124" t="s">
        <v>296</v>
      </c>
      <c r="F25" s="124" t="s">
        <v>272</v>
      </c>
      <c r="G25" s="123" t="s">
        <v>273</v>
      </c>
      <c r="H25" s="123" t="s">
        <v>258</v>
      </c>
      <c r="I25" s="124" t="s">
        <v>253</v>
      </c>
      <c r="J25" s="124" t="s">
        <v>297</v>
      </c>
    </row>
    <row r="26" ht="52.5" customHeight="1" outlineLevel="1" spans="1:10">
      <c r="A26" s="124" t="s">
        <v>234</v>
      </c>
      <c r="B26" s="124" t="s">
        <v>307</v>
      </c>
      <c r="C26" s="124" t="s">
        <v>248</v>
      </c>
      <c r="D26" s="124" t="s">
        <v>249</v>
      </c>
      <c r="E26" s="124" t="s">
        <v>308</v>
      </c>
      <c r="F26" s="124" t="s">
        <v>272</v>
      </c>
      <c r="G26" s="123" t="s">
        <v>164</v>
      </c>
      <c r="H26" s="123" t="s">
        <v>309</v>
      </c>
      <c r="I26" s="124" t="s">
        <v>253</v>
      </c>
      <c r="J26" s="124" t="s">
        <v>310</v>
      </c>
    </row>
    <row r="27" ht="52.5" customHeight="1" outlineLevel="1" spans="1:10">
      <c r="A27" s="124" t="s">
        <v>234</v>
      </c>
      <c r="B27" s="124" t="s">
        <v>307</v>
      </c>
      <c r="C27" s="124" t="s">
        <v>248</v>
      </c>
      <c r="D27" s="124" t="s">
        <v>255</v>
      </c>
      <c r="E27" s="124" t="s">
        <v>311</v>
      </c>
      <c r="F27" s="124" t="s">
        <v>312</v>
      </c>
      <c r="G27" s="123" t="s">
        <v>313</v>
      </c>
      <c r="H27" s="123" t="s">
        <v>258</v>
      </c>
      <c r="I27" s="124" t="s">
        <v>253</v>
      </c>
      <c r="J27" s="124" t="s">
        <v>314</v>
      </c>
    </row>
    <row r="28" ht="52.5" customHeight="1" outlineLevel="1" spans="1:10">
      <c r="A28" s="124" t="s">
        <v>234</v>
      </c>
      <c r="B28" s="124" t="s">
        <v>307</v>
      </c>
      <c r="C28" s="124" t="s">
        <v>263</v>
      </c>
      <c r="D28" s="124" t="s">
        <v>264</v>
      </c>
      <c r="E28" s="124" t="s">
        <v>315</v>
      </c>
      <c r="F28" s="124" t="s">
        <v>251</v>
      </c>
      <c r="G28" s="123" t="s">
        <v>257</v>
      </c>
      <c r="H28" s="123" t="s">
        <v>258</v>
      </c>
      <c r="I28" s="124" t="s">
        <v>253</v>
      </c>
      <c r="J28" s="124" t="s">
        <v>316</v>
      </c>
    </row>
    <row r="29" ht="52.5" customHeight="1" outlineLevel="1" spans="1:10">
      <c r="A29" s="124" t="s">
        <v>234</v>
      </c>
      <c r="B29" s="124" t="s">
        <v>307</v>
      </c>
      <c r="C29" s="124" t="s">
        <v>269</v>
      </c>
      <c r="D29" s="124" t="s">
        <v>270</v>
      </c>
      <c r="E29" s="124" t="s">
        <v>296</v>
      </c>
      <c r="F29" s="124" t="s">
        <v>272</v>
      </c>
      <c r="G29" s="123" t="s">
        <v>273</v>
      </c>
      <c r="H29" s="123" t="s">
        <v>258</v>
      </c>
      <c r="I29" s="124" t="s">
        <v>253</v>
      </c>
      <c r="J29" s="124" t="s">
        <v>297</v>
      </c>
    </row>
    <row r="30" ht="52.5" customHeight="1" outlineLevel="1" spans="1:10">
      <c r="A30" s="124" t="s">
        <v>220</v>
      </c>
      <c r="B30" s="124" t="s">
        <v>317</v>
      </c>
      <c r="C30" s="124" t="s">
        <v>248</v>
      </c>
      <c r="D30" s="124" t="s">
        <v>249</v>
      </c>
      <c r="E30" s="124" t="s">
        <v>318</v>
      </c>
      <c r="F30" s="124" t="s">
        <v>272</v>
      </c>
      <c r="G30" s="123" t="s">
        <v>77</v>
      </c>
      <c r="H30" s="123" t="s">
        <v>290</v>
      </c>
      <c r="I30" s="124" t="s">
        <v>253</v>
      </c>
      <c r="J30" s="124" t="s">
        <v>319</v>
      </c>
    </row>
    <row r="31" ht="52.5" customHeight="1" outlineLevel="1" spans="1:10">
      <c r="A31" s="124" t="s">
        <v>220</v>
      </c>
      <c r="B31" s="124" t="s">
        <v>317</v>
      </c>
      <c r="C31" s="124" t="s">
        <v>248</v>
      </c>
      <c r="D31" s="124" t="s">
        <v>260</v>
      </c>
      <c r="E31" s="124" t="s">
        <v>292</v>
      </c>
      <c r="F31" s="124" t="s">
        <v>272</v>
      </c>
      <c r="G31" s="123" t="s">
        <v>273</v>
      </c>
      <c r="H31" s="123" t="s">
        <v>258</v>
      </c>
      <c r="I31" s="124" t="s">
        <v>253</v>
      </c>
      <c r="J31" s="124" t="s">
        <v>320</v>
      </c>
    </row>
    <row r="32" ht="52.5" customHeight="1" outlineLevel="1" spans="1:10">
      <c r="A32" s="124" t="s">
        <v>220</v>
      </c>
      <c r="B32" s="124" t="s">
        <v>317</v>
      </c>
      <c r="C32" s="124" t="s">
        <v>263</v>
      </c>
      <c r="D32" s="124" t="s">
        <v>264</v>
      </c>
      <c r="E32" s="124" t="s">
        <v>321</v>
      </c>
      <c r="F32" s="124" t="s">
        <v>272</v>
      </c>
      <c r="G32" s="123" t="s">
        <v>303</v>
      </c>
      <c r="H32" s="123" t="s">
        <v>252</v>
      </c>
      <c r="I32" s="124" t="s">
        <v>253</v>
      </c>
      <c r="J32" s="124" t="s">
        <v>322</v>
      </c>
    </row>
    <row r="33" ht="52.5" customHeight="1" outlineLevel="1" spans="1:10">
      <c r="A33" s="124" t="s">
        <v>220</v>
      </c>
      <c r="B33" s="124" t="s">
        <v>317</v>
      </c>
      <c r="C33" s="124" t="s">
        <v>269</v>
      </c>
      <c r="D33" s="124" t="s">
        <v>270</v>
      </c>
      <c r="E33" s="124" t="s">
        <v>296</v>
      </c>
      <c r="F33" s="124" t="s">
        <v>272</v>
      </c>
      <c r="G33" s="123" t="s">
        <v>273</v>
      </c>
      <c r="H33" s="123" t="s">
        <v>258</v>
      </c>
      <c r="I33" s="124" t="s">
        <v>253</v>
      </c>
      <c r="J33" s="124" t="s">
        <v>297</v>
      </c>
    </row>
  </sheetData>
  <mergeCells count="16">
    <mergeCell ref="A2:J2"/>
    <mergeCell ref="A3:E3"/>
    <mergeCell ref="A7:A11"/>
    <mergeCell ref="A12:A14"/>
    <mergeCell ref="A15:A17"/>
    <mergeCell ref="A18:A21"/>
    <mergeCell ref="A22:A25"/>
    <mergeCell ref="A26:A29"/>
    <mergeCell ref="A30:A33"/>
    <mergeCell ref="B7:B11"/>
    <mergeCell ref="B12:B14"/>
    <mergeCell ref="B15:B17"/>
    <mergeCell ref="B18:B21"/>
    <mergeCell ref="B22:B25"/>
    <mergeCell ref="B26:B29"/>
    <mergeCell ref="B30:B3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323</v>
      </c>
    </row>
    <row r="2" ht="26.25" customHeight="1" spans="1:6">
      <c r="A2" s="113" t="str">
        <f>"2026"&amp;"年部门政府性基金预算支出预算表"</f>
        <v>2026年部门政府性基金预算支出预算表</v>
      </c>
      <c r="B2" s="113" t="s">
        <v>324</v>
      </c>
      <c r="C2" s="114"/>
      <c r="D2" s="115"/>
      <c r="E2" s="115"/>
      <c r="F2" s="115"/>
    </row>
    <row r="3" ht="13.5" customHeight="1" spans="1:6">
      <c r="A3" s="116" t="str">
        <f>"单位名称："&amp;"中国共产主义青年团盈江县委员会"</f>
        <v>单位名称：中国共产主义青年团盈江县委员会</v>
      </c>
      <c r="B3" s="116" t="s">
        <v>325</v>
      </c>
      <c r="C3" s="117"/>
      <c r="D3" s="89"/>
      <c r="E3" s="89"/>
      <c r="F3" s="110" t="s">
        <v>10</v>
      </c>
    </row>
    <row r="4" ht="19.5" customHeight="1" spans="1:6">
      <c r="A4" s="59" t="s">
        <v>145</v>
      </c>
      <c r="B4" s="118" t="s">
        <v>57</v>
      </c>
      <c r="C4" s="59" t="s">
        <v>58</v>
      </c>
      <c r="D4" s="36" t="s">
        <v>326</v>
      </c>
      <c r="E4" s="36"/>
      <c r="F4" s="36"/>
    </row>
    <row r="5" ht="18.55" customHeight="1" spans="1:6">
      <c r="A5" s="59"/>
      <c r="B5" s="118"/>
      <c r="C5" s="59"/>
      <c r="D5" s="36" t="s">
        <v>39</v>
      </c>
      <c r="E5" s="36" t="s">
        <v>61</v>
      </c>
      <c r="F5" s="36" t="s">
        <v>62</v>
      </c>
    </row>
    <row r="6" ht="20.25" customHeight="1" spans="1:6">
      <c r="A6" s="59">
        <v>1</v>
      </c>
      <c r="B6" s="119" t="s">
        <v>69</v>
      </c>
      <c r="C6" s="119" t="s">
        <v>70</v>
      </c>
      <c r="D6" s="119" t="s">
        <v>71</v>
      </c>
      <c r="E6" s="119" t="s">
        <v>72</v>
      </c>
      <c r="F6" s="119" t="s">
        <v>73</v>
      </c>
    </row>
    <row r="7" ht="30" customHeight="1" spans="1:6">
      <c r="A7" s="34"/>
      <c r="B7" s="118"/>
      <c r="C7" s="34"/>
      <c r="D7" s="78"/>
      <c r="E7" s="120"/>
      <c r="F7" s="120"/>
    </row>
    <row r="8" ht="30" customHeight="1" spans="1:6">
      <c r="A8" s="22"/>
      <c r="B8" s="22"/>
      <c r="C8" s="22"/>
      <c r="D8" s="78"/>
      <c r="E8" s="120"/>
      <c r="F8" s="120"/>
    </row>
    <row r="9" ht="30" customHeight="1" spans="1:6">
      <c r="A9" s="20" t="s">
        <v>327</v>
      </c>
      <c r="B9" s="20" t="s">
        <v>327</v>
      </c>
      <c r="C9" s="20" t="s">
        <v>327</v>
      </c>
      <c r="D9" s="78"/>
      <c r="E9" s="120"/>
      <c r="F9" s="120"/>
    </row>
    <row r="10" customHeight="1" spans="1:1">
      <c r="A10" s="29" t="s">
        <v>328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329</v>
      </c>
    </row>
    <row r="2" ht="27.75" customHeight="1" spans="1:17">
      <c r="A2" s="44" t="str">
        <f>"2026"&amp;"年部门政府采购预算表"</f>
        <v>2026年部门政府采购预算表</v>
      </c>
      <c r="B2" s="30"/>
      <c r="C2" s="30"/>
      <c r="D2" s="30"/>
      <c r="E2" s="30"/>
      <c r="F2" s="30"/>
      <c r="G2" s="30"/>
      <c r="H2" s="30"/>
      <c r="I2" s="30"/>
      <c r="J2" s="30"/>
      <c r="K2" s="102"/>
      <c r="L2" s="30"/>
      <c r="M2" s="30"/>
      <c r="N2" s="30"/>
      <c r="O2" s="102"/>
      <c r="P2" s="102"/>
      <c r="Q2" s="30"/>
    </row>
    <row r="3" ht="18.75" customHeight="1" spans="1:17">
      <c r="A3" s="45" t="str">
        <f>"单位名称："&amp;"中国共产主义青年团盈江县委员会"</f>
        <v>单位名称：中国共产主义青年团盈江县委员会</v>
      </c>
      <c r="B3" s="33"/>
      <c r="C3" s="33"/>
      <c r="D3" s="33"/>
      <c r="E3" s="33"/>
      <c r="F3" s="33"/>
      <c r="G3" s="33"/>
      <c r="H3" s="33"/>
      <c r="I3" s="33"/>
      <c r="J3" s="33"/>
      <c r="K3" s="1"/>
      <c r="L3" s="1"/>
      <c r="M3" s="1"/>
      <c r="N3" s="1"/>
      <c r="O3" s="103"/>
      <c r="P3" s="103"/>
      <c r="Q3" s="110" t="s">
        <v>36</v>
      </c>
    </row>
    <row r="4" ht="15.75" customHeight="1" spans="1:17">
      <c r="A4" s="11" t="s">
        <v>330</v>
      </c>
      <c r="B4" s="90" t="s">
        <v>331</v>
      </c>
      <c r="C4" s="90" t="s">
        <v>332</v>
      </c>
      <c r="D4" s="90" t="s">
        <v>333</v>
      </c>
      <c r="E4" s="90" t="s">
        <v>334</v>
      </c>
      <c r="F4" s="90" t="s">
        <v>335</v>
      </c>
      <c r="G4" s="48" t="s">
        <v>152</v>
      </c>
      <c r="H4" s="48"/>
      <c r="I4" s="48"/>
      <c r="J4" s="48"/>
      <c r="K4" s="104"/>
      <c r="L4" s="48"/>
      <c r="M4" s="48"/>
      <c r="N4" s="48"/>
      <c r="O4" s="71"/>
      <c r="P4" s="104"/>
      <c r="Q4" s="49"/>
    </row>
    <row r="5" ht="17.25" customHeight="1" spans="1:17">
      <c r="A5" s="16"/>
      <c r="B5" s="91"/>
      <c r="C5" s="91"/>
      <c r="D5" s="91"/>
      <c r="E5" s="91"/>
      <c r="F5" s="91"/>
      <c r="G5" s="91" t="s">
        <v>39</v>
      </c>
      <c r="H5" s="91" t="s">
        <v>43</v>
      </c>
      <c r="I5" s="91" t="s">
        <v>336</v>
      </c>
      <c r="J5" s="91" t="s">
        <v>337</v>
      </c>
      <c r="K5" s="105" t="s">
        <v>338</v>
      </c>
      <c r="L5" s="106" t="s">
        <v>339</v>
      </c>
      <c r="M5" s="106"/>
      <c r="N5" s="106"/>
      <c r="O5" s="107"/>
      <c r="P5" s="108"/>
      <c r="Q5" s="92"/>
    </row>
    <row r="6" ht="54" customHeight="1" spans="1:17">
      <c r="A6" s="18"/>
      <c r="B6" s="92"/>
      <c r="C6" s="92"/>
      <c r="D6" s="92"/>
      <c r="E6" s="92"/>
      <c r="F6" s="92"/>
      <c r="G6" s="92"/>
      <c r="H6" s="92" t="s">
        <v>42</v>
      </c>
      <c r="I6" s="92"/>
      <c r="J6" s="92"/>
      <c r="K6" s="109"/>
      <c r="L6" s="92" t="s">
        <v>42</v>
      </c>
      <c r="M6" s="92" t="s">
        <v>49</v>
      </c>
      <c r="N6" s="92" t="s">
        <v>340</v>
      </c>
      <c r="O6" s="34" t="s">
        <v>51</v>
      </c>
      <c r="P6" s="109" t="s">
        <v>52</v>
      </c>
      <c r="Q6" s="92" t="s">
        <v>53</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55</v>
      </c>
      <c r="B8" s="96"/>
      <c r="C8" s="96"/>
      <c r="D8" s="97"/>
      <c r="E8" s="98"/>
      <c r="F8" s="23">
        <v>2430</v>
      </c>
      <c r="G8" s="23">
        <v>2430</v>
      </c>
      <c r="H8" s="23">
        <v>2430</v>
      </c>
      <c r="I8" s="23"/>
      <c r="J8" s="23"/>
      <c r="K8" s="23"/>
      <c r="L8" s="23"/>
      <c r="M8" s="23"/>
      <c r="N8" s="23"/>
      <c r="O8" s="23"/>
      <c r="P8" s="23"/>
      <c r="Q8" s="23"/>
    </row>
    <row r="9" ht="52.5" customHeight="1" spans="1:17">
      <c r="A9" s="95" t="str">
        <f>"     "&amp;"一般公用经费"</f>
        <v>     一般公用经费</v>
      </c>
      <c r="B9" s="96" t="s">
        <v>341</v>
      </c>
      <c r="C9" s="96" t="s">
        <v>342</v>
      </c>
      <c r="D9" s="97" t="s">
        <v>343</v>
      </c>
      <c r="E9" s="98">
        <v>90</v>
      </c>
      <c r="F9" s="23">
        <v>2430</v>
      </c>
      <c r="G9" s="23">
        <v>2430</v>
      </c>
      <c r="H9" s="23">
        <v>2430</v>
      </c>
      <c r="I9" s="23"/>
      <c r="J9" s="23"/>
      <c r="K9" s="23"/>
      <c r="L9" s="23"/>
      <c r="M9" s="23"/>
      <c r="N9" s="23"/>
      <c r="O9" s="23"/>
      <c r="P9" s="23"/>
      <c r="Q9" s="23"/>
    </row>
    <row r="10" ht="30" customHeight="1" spans="1:17">
      <c r="A10" s="99" t="s">
        <v>327</v>
      </c>
      <c r="B10" s="100"/>
      <c r="C10" s="100"/>
      <c r="D10" s="100"/>
      <c r="E10" s="98"/>
      <c r="F10" s="23">
        <v>2430</v>
      </c>
      <c r="G10" s="23">
        <v>2430</v>
      </c>
      <c r="H10" s="23">
        <v>2430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344</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"单位名称："&amp;"中国共产主义青年团盈江县委员会"</f>
        <v>单位名称：中国共产主义青年团盈江县委员会</v>
      </c>
      <c r="B3" s="33"/>
      <c r="C3" s="33"/>
      <c r="D3" s="33"/>
      <c r="E3" s="33"/>
      <c r="F3" s="33"/>
      <c r="G3" s="33"/>
      <c r="H3" s="84"/>
      <c r="I3" s="1"/>
      <c r="J3" s="1"/>
      <c r="K3" s="84"/>
      <c r="L3" s="1"/>
      <c r="M3" s="89"/>
      <c r="N3" s="43" t="s">
        <v>36</v>
      </c>
    </row>
    <row r="4" ht="15.75" customHeight="1" spans="1:14">
      <c r="A4" s="11" t="s">
        <v>330</v>
      </c>
      <c r="B4" s="11" t="s">
        <v>345</v>
      </c>
      <c r="C4" s="11" t="s">
        <v>346</v>
      </c>
      <c r="D4" s="12" t="s">
        <v>152</v>
      </c>
      <c r="E4" s="13"/>
      <c r="F4" s="13"/>
      <c r="G4" s="13"/>
      <c r="H4" s="13"/>
      <c r="I4" s="13"/>
      <c r="J4" s="13"/>
      <c r="K4" s="13"/>
      <c r="L4" s="13"/>
      <c r="M4" s="13"/>
      <c r="N4" s="14"/>
    </row>
    <row r="5" ht="17.25" customHeight="1" spans="1:14">
      <c r="A5" s="16"/>
      <c r="B5" s="16"/>
      <c r="C5" s="16"/>
      <c r="D5" s="73" t="s">
        <v>39</v>
      </c>
      <c r="E5" s="11" t="s">
        <v>43</v>
      </c>
      <c r="F5" s="11" t="s">
        <v>336</v>
      </c>
      <c r="G5" s="11" t="s">
        <v>337</v>
      </c>
      <c r="H5" s="11" t="s">
        <v>338</v>
      </c>
      <c r="I5" s="12" t="s">
        <v>339</v>
      </c>
      <c r="J5" s="13"/>
      <c r="K5" s="13"/>
      <c r="L5" s="13"/>
      <c r="M5" s="13"/>
      <c r="N5" s="14"/>
    </row>
    <row r="6" ht="40.5" customHeight="1" spans="1:14">
      <c r="A6" s="18"/>
      <c r="B6" s="18"/>
      <c r="C6" s="18"/>
      <c r="D6" s="72"/>
      <c r="E6" s="16" t="s">
        <v>42</v>
      </c>
      <c r="F6" s="18"/>
      <c r="G6" s="18"/>
      <c r="H6" s="72"/>
      <c r="I6" s="16" t="s">
        <v>42</v>
      </c>
      <c r="J6" s="16" t="s">
        <v>49</v>
      </c>
      <c r="K6" s="16" t="s">
        <v>50</v>
      </c>
      <c r="L6" s="16" t="s">
        <v>51</v>
      </c>
      <c r="M6" s="16" t="s">
        <v>52</v>
      </c>
      <c r="N6" s="16" t="s">
        <v>53</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39</v>
      </c>
      <c r="B10" s="87"/>
      <c r="C10" s="87"/>
      <c r="D10" s="23"/>
      <c r="E10" s="23"/>
      <c r="F10" s="23"/>
      <c r="G10" s="23"/>
      <c r="H10" s="23"/>
      <c r="I10" s="23"/>
      <c r="J10" s="23"/>
      <c r="K10" s="23"/>
      <c r="L10" s="23"/>
      <c r="M10" s="23"/>
      <c r="N10" s="23"/>
    </row>
    <row r="11" customHeight="1" spans="1:1">
      <c r="A11" s="29" t="s">
        <v>347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348</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10</v>
      </c>
      <c r="B3" s="67"/>
      <c r="C3" s="67"/>
      <c r="D3" s="9"/>
      <c r="E3" s="9"/>
      <c r="F3" s="9"/>
      <c r="G3" s="9"/>
      <c r="H3" s="9"/>
      <c r="I3" s="9"/>
      <c r="J3" s="9"/>
      <c r="K3" s="9"/>
      <c r="L3" s="9"/>
      <c r="M3" s="9"/>
      <c r="N3" s="9"/>
      <c r="O3" s="9"/>
      <c r="P3" s="9"/>
      <c r="Q3" s="9"/>
      <c r="R3" s="9"/>
      <c r="S3" s="9"/>
      <c r="T3" s="82"/>
    </row>
    <row r="4" ht="18" customHeight="1" spans="1:20">
      <c r="A4" s="68" t="str">
        <f>"单位名称："&amp;"中国共产主义青年团盈江县委员会"</f>
        <v>单位名称：中国共产主义青年团盈江县委员会</v>
      </c>
      <c r="B4" s="69"/>
      <c r="C4" s="69"/>
      <c r="D4" s="9"/>
      <c r="E4" s="9"/>
      <c r="F4" s="9"/>
      <c r="G4" s="9"/>
      <c r="H4" s="9"/>
      <c r="I4" s="9"/>
      <c r="J4" s="9"/>
      <c r="K4" s="9"/>
      <c r="L4" s="9"/>
      <c r="M4" s="9"/>
      <c r="N4" s="9"/>
      <c r="O4" s="9"/>
      <c r="P4" s="9"/>
      <c r="Q4" s="9"/>
      <c r="R4" s="9"/>
      <c r="S4" s="9"/>
      <c r="T4" s="83"/>
    </row>
    <row r="5" ht="19.5" customHeight="1" spans="1:20">
      <c r="A5" s="70" t="s">
        <v>349</v>
      </c>
      <c r="B5" s="12" t="s">
        <v>152</v>
      </c>
      <c r="C5" s="13"/>
      <c r="D5" s="71"/>
      <c r="E5" s="59" t="s">
        <v>350</v>
      </c>
      <c r="F5" s="59"/>
      <c r="G5" s="59"/>
      <c r="H5" s="59"/>
      <c r="I5" s="59"/>
      <c r="J5" s="59"/>
      <c r="K5" s="59"/>
      <c r="L5" s="59"/>
      <c r="M5" s="59"/>
      <c r="N5" s="59"/>
      <c r="O5" s="59"/>
      <c r="P5" s="59"/>
      <c r="Q5" s="59"/>
      <c r="R5" s="59"/>
      <c r="S5" s="59"/>
      <c r="T5" s="36"/>
    </row>
    <row r="6" ht="61.3" customHeight="1" spans="1:20">
      <c r="A6" s="72"/>
      <c r="B6" s="73" t="s">
        <v>39</v>
      </c>
      <c r="C6" s="11" t="s">
        <v>43</v>
      </c>
      <c r="D6" s="74" t="s">
        <v>351</v>
      </c>
      <c r="E6" s="34" t="s">
        <v>352</v>
      </c>
      <c r="F6" s="34" t="s">
        <v>353</v>
      </c>
      <c r="G6" s="34" t="s">
        <v>354</v>
      </c>
      <c r="H6" s="34" t="s">
        <v>355</v>
      </c>
      <c r="I6" s="34" t="s">
        <v>356</v>
      </c>
      <c r="J6" s="34" t="s">
        <v>357</v>
      </c>
      <c r="K6" s="34" t="s">
        <v>358</v>
      </c>
      <c r="L6" s="34" t="s">
        <v>359</v>
      </c>
      <c r="M6" s="34" t="s">
        <v>360</v>
      </c>
      <c r="N6" s="34" t="s">
        <v>361</v>
      </c>
      <c r="O6" s="34" t="s">
        <v>362</v>
      </c>
      <c r="P6" s="34" t="s">
        <v>363</v>
      </c>
      <c r="Q6" s="34" t="s">
        <v>364</v>
      </c>
      <c r="R6" s="34" t="s">
        <v>365</v>
      </c>
      <c r="S6" s="34" t="s">
        <v>366</v>
      </c>
      <c r="T6" s="35" t="s">
        <v>367</v>
      </c>
    </row>
    <row r="7" ht="19.5" customHeight="1" spans="1:20">
      <c r="A7" s="36">
        <v>1</v>
      </c>
      <c r="B7" s="36">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7" t="s">
        <v>368</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39</v>
      </c>
      <c r="B10" s="78"/>
      <c r="C10" s="78"/>
      <c r="D10" s="79"/>
      <c r="E10" s="54"/>
      <c r="F10" s="54"/>
      <c r="G10" s="54"/>
      <c r="H10" s="54"/>
      <c r="I10" s="54"/>
      <c r="J10" s="54"/>
      <c r="K10" s="54"/>
      <c r="L10" s="54"/>
      <c r="M10" s="54"/>
      <c r="N10" s="54"/>
      <c r="O10" s="54"/>
      <c r="P10" s="54"/>
      <c r="Q10" s="54"/>
      <c r="R10" s="54"/>
      <c r="S10" s="54"/>
      <c r="T10" s="54"/>
    </row>
    <row r="11" customHeight="1" spans="1:1">
      <c r="A11" s="29" t="s">
        <v>369</v>
      </c>
    </row>
  </sheetData>
  <mergeCells count="6">
    <mergeCell ref="A2:T2"/>
    <mergeCell ref="A3:T3"/>
    <mergeCell ref="A4:T4"/>
    <mergeCell ref="B5:D5"/>
    <mergeCell ref="E5:T5"/>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370</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"单位名称："&amp;"中国共产主义青年团盈江县委员会"</f>
        <v>单位名称：中国共产主义青年团盈江县委员会</v>
      </c>
      <c r="B3" s="57"/>
      <c r="C3" s="57"/>
      <c r="D3" s="57"/>
      <c r="E3" s="57"/>
      <c r="F3" s="58"/>
      <c r="G3" s="57"/>
      <c r="H3" s="58"/>
    </row>
    <row r="4" ht="44.25" customHeight="1" spans="1:10">
      <c r="A4" s="35" t="s">
        <v>237</v>
      </c>
      <c r="B4" s="35" t="s">
        <v>238</v>
      </c>
      <c r="C4" s="35" t="s">
        <v>239</v>
      </c>
      <c r="D4" s="35" t="s">
        <v>240</v>
      </c>
      <c r="E4" s="35" t="s">
        <v>241</v>
      </c>
      <c r="F4" s="59" t="s">
        <v>242</v>
      </c>
      <c r="G4" s="35" t="s">
        <v>243</v>
      </c>
      <c r="H4" s="59" t="s">
        <v>244</v>
      </c>
      <c r="I4" s="59" t="s">
        <v>245</v>
      </c>
      <c r="J4" s="35" t="s">
        <v>246</v>
      </c>
    </row>
    <row r="5" ht="14.25" customHeight="1" spans="1:10">
      <c r="A5" s="35">
        <v>1</v>
      </c>
      <c r="B5" s="35">
        <v>2</v>
      </c>
      <c r="C5" s="35">
        <v>3</v>
      </c>
      <c r="D5" s="35">
        <v>4</v>
      </c>
      <c r="E5" s="35">
        <v>5</v>
      </c>
      <c r="F5" s="59">
        <v>6</v>
      </c>
      <c r="G5" s="35">
        <v>7</v>
      </c>
      <c r="H5" s="59">
        <v>8</v>
      </c>
      <c r="I5" s="59">
        <v>9</v>
      </c>
      <c r="J5" s="35">
        <v>10</v>
      </c>
    </row>
    <row r="6" ht="32.7" customHeight="1" spans="1:10">
      <c r="A6" s="37"/>
      <c r="B6" s="50"/>
      <c r="C6" s="50"/>
      <c r="D6" s="50"/>
      <c r="E6" s="60"/>
      <c r="F6" s="61"/>
      <c r="G6" s="60"/>
      <c r="H6" s="61"/>
      <c r="I6" s="61"/>
      <c r="J6" s="60"/>
    </row>
    <row r="7" ht="32.7" customHeight="1" spans="1:10">
      <c r="A7" s="37"/>
      <c r="B7" s="22" t="s">
        <v>368</v>
      </c>
      <c r="C7" s="22" t="s">
        <v>368</v>
      </c>
      <c r="D7" s="22" t="s">
        <v>368</v>
      </c>
      <c r="E7" s="37" t="s">
        <v>368</v>
      </c>
      <c r="F7" s="22" t="s">
        <v>368</v>
      </c>
      <c r="G7" s="37" t="s">
        <v>368</v>
      </c>
      <c r="H7" s="22" t="s">
        <v>368</v>
      </c>
      <c r="I7" s="22" t="s">
        <v>368</v>
      </c>
      <c r="J7" s="37" t="s">
        <v>368</v>
      </c>
    </row>
    <row r="8" customHeight="1" spans="1:1">
      <c r="A8" s="29" t="s">
        <v>371</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372</v>
      </c>
    </row>
    <row r="2" ht="28.5" customHeight="1" spans="1:8">
      <c r="A2" s="44" t="str">
        <f>"2026"&amp;"年新增资产配置表"</f>
        <v>2026年新增资产配置表</v>
      </c>
      <c r="B2" s="30"/>
      <c r="C2" s="30"/>
      <c r="D2" s="30"/>
      <c r="E2" s="30"/>
      <c r="F2" s="30"/>
      <c r="G2" s="30"/>
      <c r="H2" s="30"/>
    </row>
    <row r="3" ht="13.5" customHeight="1" spans="1:8">
      <c r="A3" s="45" t="str">
        <f>"单位名称："&amp;"中国共产主义青年团盈江县委员会"</f>
        <v>单位名称：中国共产主义青年团盈江县委员会</v>
      </c>
      <c r="B3" s="32"/>
      <c r="C3" s="46"/>
      <c r="D3" s="1"/>
      <c r="E3" s="1"/>
      <c r="F3" s="1"/>
      <c r="G3" s="1"/>
      <c r="H3" s="1"/>
    </row>
    <row r="4" ht="18" customHeight="1" spans="1:8">
      <c r="A4" s="11" t="s">
        <v>145</v>
      </c>
      <c r="B4" s="11" t="s">
        <v>373</v>
      </c>
      <c r="C4" s="11" t="s">
        <v>374</v>
      </c>
      <c r="D4" s="11" t="s">
        <v>375</v>
      </c>
      <c r="E4" s="11" t="s">
        <v>376</v>
      </c>
      <c r="F4" s="47" t="s">
        <v>377</v>
      </c>
      <c r="G4" s="48"/>
      <c r="H4" s="49"/>
    </row>
    <row r="5" ht="18" customHeight="1" spans="1:8">
      <c r="A5" s="18"/>
      <c r="B5" s="18"/>
      <c r="C5" s="18"/>
      <c r="D5" s="18"/>
      <c r="E5" s="18"/>
      <c r="F5" s="35" t="s">
        <v>334</v>
      </c>
      <c r="G5" s="35" t="s">
        <v>378</v>
      </c>
      <c r="H5" s="35" t="s">
        <v>379</v>
      </c>
    </row>
    <row r="6" ht="21" customHeight="1" spans="1:8">
      <c r="A6" s="35">
        <v>1</v>
      </c>
      <c r="B6" s="35">
        <v>2</v>
      </c>
      <c r="C6" s="35">
        <v>3</v>
      </c>
      <c r="D6" s="35">
        <v>4</v>
      </c>
      <c r="E6" s="35">
        <v>5</v>
      </c>
      <c r="F6" s="35">
        <v>6</v>
      </c>
      <c r="G6" s="35">
        <v>7</v>
      </c>
      <c r="H6" s="35">
        <v>8</v>
      </c>
    </row>
    <row r="7" ht="33" customHeight="1" spans="1:8">
      <c r="A7" s="50"/>
      <c r="B7" s="50"/>
      <c r="C7" s="50"/>
      <c r="D7" s="50"/>
      <c r="E7" s="50"/>
      <c r="F7" s="41"/>
      <c r="G7" s="51"/>
      <c r="H7" s="51"/>
    </row>
    <row r="8" ht="24" customHeight="1" spans="1:8">
      <c r="A8" s="52" t="s">
        <v>39</v>
      </c>
      <c r="B8" s="53"/>
      <c r="C8" s="53"/>
      <c r="D8" s="53"/>
      <c r="E8" s="53"/>
      <c r="F8" s="42"/>
      <c r="G8" s="54"/>
      <c r="H8" s="54"/>
    </row>
    <row r="9" customHeight="1" spans="1:1">
      <c r="A9" s="29" t="s">
        <v>380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381</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"单位名称："&amp;"中国共产主义青年团盈江县委员会"</f>
        <v>单位名称：中国共产主义青年团盈江县委员会</v>
      </c>
      <c r="B3" s="32"/>
      <c r="C3" s="32"/>
      <c r="D3" s="32"/>
      <c r="E3" s="32"/>
      <c r="F3" s="32"/>
      <c r="G3" s="32"/>
      <c r="H3" s="33"/>
      <c r="I3" s="33"/>
      <c r="J3" s="33"/>
      <c r="K3" s="40" t="s">
        <v>36</v>
      </c>
    </row>
    <row r="4" ht="21.75" customHeight="1" spans="1:11">
      <c r="A4" s="34" t="s">
        <v>211</v>
      </c>
      <c r="B4" s="34" t="s">
        <v>147</v>
      </c>
      <c r="C4" s="34" t="s">
        <v>212</v>
      </c>
      <c r="D4" s="35" t="s">
        <v>148</v>
      </c>
      <c r="E4" s="35" t="s">
        <v>149</v>
      </c>
      <c r="F4" s="35" t="s">
        <v>213</v>
      </c>
      <c r="G4" s="35" t="s">
        <v>214</v>
      </c>
      <c r="H4" s="36" t="s">
        <v>39</v>
      </c>
      <c r="I4" s="36" t="s">
        <v>382</v>
      </c>
      <c r="J4" s="36"/>
      <c r="K4" s="36"/>
    </row>
    <row r="5" ht="21.75" customHeight="1" spans="1:11">
      <c r="A5" s="34"/>
      <c r="B5" s="34"/>
      <c r="C5" s="34"/>
      <c r="D5" s="35"/>
      <c r="E5" s="35"/>
      <c r="F5" s="35"/>
      <c r="G5" s="35"/>
      <c r="H5" s="36"/>
      <c r="I5" s="35" t="s">
        <v>43</v>
      </c>
      <c r="J5" s="35" t="s">
        <v>44</v>
      </c>
      <c r="K5" s="35" t="s">
        <v>45</v>
      </c>
    </row>
    <row r="6" ht="40.5" customHeight="1" spans="1:11">
      <c r="A6" s="34"/>
      <c r="B6" s="34"/>
      <c r="C6" s="34"/>
      <c r="D6" s="35"/>
      <c r="E6" s="35"/>
      <c r="F6" s="35"/>
      <c r="G6" s="35"/>
      <c r="H6" s="36"/>
      <c r="I6" s="35" t="s">
        <v>42</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327</v>
      </c>
      <c r="B10" s="39"/>
      <c r="C10" s="39"/>
      <c r="D10" s="39"/>
      <c r="E10" s="39"/>
      <c r="F10" s="39"/>
      <c r="G10" s="39"/>
      <c r="H10" s="23"/>
      <c r="I10" s="23"/>
      <c r="J10" s="23"/>
      <c r="K10" s="42"/>
    </row>
    <row r="11" customHeight="1" spans="1:1">
      <c r="A11" s="29" t="s">
        <v>383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abSelected="1" workbookViewId="0">
      <selection activeCell="A17" sqref="A1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384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"单位名称："&amp;"中国共产主义青年团盈江县委员会"</f>
        <v>单位名称：中国共产主义青年团盈江县委员会</v>
      </c>
      <c r="B3" s="7"/>
      <c r="C3" s="7"/>
      <c r="D3" s="7"/>
      <c r="E3" s="8"/>
      <c r="F3" s="8"/>
      <c r="G3" s="9" t="s">
        <v>36</v>
      </c>
    </row>
    <row r="4" ht="21.75" customHeight="1" spans="1:7">
      <c r="A4" s="10" t="s">
        <v>212</v>
      </c>
      <c r="B4" s="10" t="s">
        <v>211</v>
      </c>
      <c r="C4" s="10" t="s">
        <v>147</v>
      </c>
      <c r="D4" s="11" t="s">
        <v>385</v>
      </c>
      <c r="E4" s="12" t="s">
        <v>43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42</v>
      </c>
      <c r="F6" s="18" t="s">
        <v>42</v>
      </c>
      <c r="G6" s="18" t="s">
        <v>42</v>
      </c>
    </row>
    <row r="7" ht="15" customHeight="1" spans="1:7">
      <c r="A7" s="19">
        <v>1</v>
      </c>
      <c r="B7" s="19">
        <v>2</v>
      </c>
      <c r="C7" s="19">
        <v>3</v>
      </c>
      <c r="D7" s="20">
        <v>4</v>
      </c>
      <c r="E7" s="19">
        <v>5</v>
      </c>
      <c r="F7" s="19">
        <v>6</v>
      </c>
      <c r="G7" s="19">
        <v>7</v>
      </c>
    </row>
    <row r="8" ht="52.5" customHeight="1" spans="1:7">
      <c r="A8" s="21" t="s">
        <v>55</v>
      </c>
      <c r="B8" s="22"/>
      <c r="C8" s="22"/>
      <c r="D8" s="22"/>
      <c r="E8" s="23">
        <v>655453</v>
      </c>
      <c r="F8" s="23"/>
      <c r="G8" s="23"/>
    </row>
    <row r="9" ht="52.5" customHeight="1" spans="1:7">
      <c r="A9" s="24"/>
      <c r="B9" s="22" t="s">
        <v>386</v>
      </c>
      <c r="C9" s="22" t="s">
        <v>217</v>
      </c>
      <c r="D9" s="22" t="s">
        <v>387</v>
      </c>
      <c r="E9" s="23">
        <v>500</v>
      </c>
      <c r="F9" s="23"/>
      <c r="G9" s="23"/>
    </row>
    <row r="10" ht="52.5" customHeight="1" spans="1:7">
      <c r="A10" s="25"/>
      <c r="B10" s="22" t="s">
        <v>388</v>
      </c>
      <c r="C10" s="22" t="s">
        <v>234</v>
      </c>
      <c r="D10" s="22" t="s">
        <v>387</v>
      </c>
      <c r="E10" s="23">
        <v>50000</v>
      </c>
      <c r="F10" s="23"/>
      <c r="G10" s="23"/>
    </row>
    <row r="11" ht="52.5" customHeight="1" spans="1:7">
      <c r="A11" s="25"/>
      <c r="B11" s="22" t="s">
        <v>388</v>
      </c>
      <c r="C11" s="22" t="s">
        <v>226</v>
      </c>
      <c r="D11" s="22" t="s">
        <v>387</v>
      </c>
      <c r="E11" s="23">
        <v>75000</v>
      </c>
      <c r="F11" s="23"/>
      <c r="G11" s="23"/>
    </row>
    <row r="12" ht="52.5" customHeight="1" spans="1:7">
      <c r="A12" s="25"/>
      <c r="B12" s="22" t="s">
        <v>388</v>
      </c>
      <c r="C12" s="22" t="s">
        <v>223</v>
      </c>
      <c r="D12" s="22" t="s">
        <v>387</v>
      </c>
      <c r="E12" s="23">
        <v>469953</v>
      </c>
      <c r="F12" s="23"/>
      <c r="G12" s="23"/>
    </row>
    <row r="13" ht="52.5" customHeight="1" spans="1:7">
      <c r="A13" s="25"/>
      <c r="B13" s="22" t="s">
        <v>389</v>
      </c>
      <c r="C13" s="22" t="s">
        <v>232</v>
      </c>
      <c r="D13" s="22" t="s">
        <v>387</v>
      </c>
      <c r="E13" s="23">
        <v>20000</v>
      </c>
      <c r="F13" s="23"/>
      <c r="G13" s="23"/>
    </row>
    <row r="14" ht="52.5" customHeight="1" spans="1:7">
      <c r="A14" s="25"/>
      <c r="B14" s="22" t="s">
        <v>389</v>
      </c>
      <c r="C14" s="22" t="s">
        <v>228</v>
      </c>
      <c r="D14" s="22" t="s">
        <v>387</v>
      </c>
      <c r="E14" s="23">
        <v>20000</v>
      </c>
      <c r="F14" s="23"/>
      <c r="G14" s="23"/>
    </row>
    <row r="15" ht="52.5" customHeight="1" spans="1:7">
      <c r="A15" s="25"/>
      <c r="B15" s="22" t="s">
        <v>389</v>
      </c>
      <c r="C15" s="22" t="s">
        <v>220</v>
      </c>
      <c r="D15" s="22" t="s">
        <v>387</v>
      </c>
      <c r="E15" s="23">
        <v>20000</v>
      </c>
      <c r="F15" s="23"/>
      <c r="G15" s="23"/>
    </row>
    <row r="16" ht="30" customHeight="1" spans="1:7">
      <c r="A16" s="26" t="s">
        <v>39</v>
      </c>
      <c r="B16" s="27" t="s">
        <v>368</v>
      </c>
      <c r="C16" s="27"/>
      <c r="D16" s="28"/>
      <c r="E16" s="23">
        <v>655453</v>
      </c>
      <c r="F16" s="23"/>
      <c r="G16" s="23"/>
    </row>
    <row r="17" customHeight="1" spans="1:1">
      <c r="A17" s="29"/>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2"/>
      <c r="B1" s="172"/>
      <c r="C1" s="172"/>
      <c r="D1" s="173" t="s">
        <v>9</v>
      </c>
    </row>
    <row r="2" ht="42" customHeight="1" spans="1:4">
      <c r="A2" s="174" t="str">
        <f>"2026"&amp;"年部门财务收支预算总表"</f>
        <v>2026年部门财务收支预算总表</v>
      </c>
      <c r="B2" s="174"/>
      <c r="C2" s="174"/>
      <c r="D2" s="174"/>
    </row>
    <row r="3" ht="18.75" customHeight="1" spans="1:4">
      <c r="A3" s="172" t="str">
        <f>"单位名称："&amp;"中国共产主义青年团盈江县委员会"</f>
        <v>单位名称：中国共产主义青年团盈江县委员会</v>
      </c>
      <c r="B3" s="172"/>
      <c r="C3" s="175"/>
      <c r="D3" s="173" t="s">
        <v>10</v>
      </c>
    </row>
    <row r="4" ht="18.75" customHeight="1" spans="1:4">
      <c r="A4" s="131" t="s">
        <v>11</v>
      </c>
      <c r="B4" s="131"/>
      <c r="C4" s="131" t="s">
        <v>12</v>
      </c>
      <c r="D4" s="131"/>
    </row>
    <row r="5" ht="18.75" customHeight="1" spans="1:4">
      <c r="A5" s="131" t="s">
        <v>13</v>
      </c>
      <c r="B5" s="131" t="s">
        <v>14</v>
      </c>
      <c r="C5" s="131" t="s">
        <v>15</v>
      </c>
      <c r="D5" s="131" t="s">
        <v>14</v>
      </c>
    </row>
    <row r="6" ht="18.75" customHeight="1" spans="1:4">
      <c r="A6" s="130" t="s">
        <v>16</v>
      </c>
      <c r="B6" s="132">
        <v>1644889.33</v>
      </c>
      <c r="C6" s="130" t="str">
        <f>"一"&amp;"、"&amp;"一般公共服务支出"</f>
        <v>一、一般公共服务支出</v>
      </c>
      <c r="D6" s="132">
        <v>1443401.72</v>
      </c>
    </row>
    <row r="7" ht="18.75" customHeight="1" spans="1:4">
      <c r="A7" s="130" t="s">
        <v>17</v>
      </c>
      <c r="B7" s="132"/>
      <c r="C7" s="130" t="str">
        <f>"二"&amp;"、"&amp;"社会保障和就业支出"</f>
        <v>二、社会保障和就业支出</v>
      </c>
      <c r="D7" s="132">
        <v>98953.25</v>
      </c>
    </row>
    <row r="8" ht="18.75" customHeight="1" spans="1:4">
      <c r="A8" s="130" t="s">
        <v>18</v>
      </c>
      <c r="B8" s="132"/>
      <c r="C8" s="130" t="str">
        <f>"三"&amp;"、"&amp;"卫生健康支出"</f>
        <v>三、卫生健康支出</v>
      </c>
      <c r="D8" s="132">
        <v>41100.36</v>
      </c>
    </row>
    <row r="9" ht="18.75" customHeight="1" spans="1:4">
      <c r="A9" s="130" t="s">
        <v>19</v>
      </c>
      <c r="B9" s="132"/>
      <c r="C9" s="130" t="str">
        <f>"四"&amp;"、"&amp;"住房保障支出"</f>
        <v>四、住房保障支出</v>
      </c>
      <c r="D9" s="132">
        <v>61434</v>
      </c>
    </row>
    <row r="10" ht="18.75" customHeight="1" spans="1:4">
      <c r="A10" s="130" t="s">
        <v>20</v>
      </c>
      <c r="B10" s="132"/>
      <c r="C10" s="130"/>
      <c r="D10" s="132"/>
    </row>
    <row r="11" ht="18.75" customHeight="1" spans="1:4">
      <c r="A11" s="130" t="s">
        <v>21</v>
      </c>
      <c r="B11" s="132"/>
      <c r="C11" s="130"/>
      <c r="D11" s="132"/>
    </row>
    <row r="12" ht="18.75" customHeight="1" spans="1:4">
      <c r="A12" s="130" t="s">
        <v>22</v>
      </c>
      <c r="B12" s="132"/>
      <c r="C12" s="130"/>
      <c r="D12" s="132"/>
    </row>
    <row r="13" ht="18.75" customHeight="1" spans="1:4">
      <c r="A13" s="130" t="s">
        <v>23</v>
      </c>
      <c r="B13" s="132"/>
      <c r="C13" s="130"/>
      <c r="D13" s="132"/>
    </row>
    <row r="14" ht="18.75" customHeight="1" spans="1:4">
      <c r="A14" s="130" t="s">
        <v>24</v>
      </c>
      <c r="B14" s="132"/>
      <c r="C14" s="130"/>
      <c r="D14" s="132"/>
    </row>
    <row r="15" ht="18.75" customHeight="1" spans="1:4">
      <c r="A15" s="130" t="s">
        <v>25</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26</v>
      </c>
      <c r="B32" s="132">
        <v>1644889.33</v>
      </c>
      <c r="C32" s="130" t="s">
        <v>27</v>
      </c>
      <c r="D32" s="132">
        <v>1644889.33</v>
      </c>
    </row>
    <row r="33" ht="18.75" customHeight="1" spans="1:4">
      <c r="A33" s="130" t="s">
        <v>28</v>
      </c>
      <c r="B33" s="132"/>
      <c r="C33" s="130" t="s">
        <v>29</v>
      </c>
      <c r="D33" s="132"/>
    </row>
    <row r="34" ht="18.75" customHeight="1" spans="1:4">
      <c r="A34" s="130" t="s">
        <v>30</v>
      </c>
      <c r="B34" s="132"/>
      <c r="C34" s="130" t="s">
        <v>30</v>
      </c>
      <c r="D34" s="132"/>
    </row>
    <row r="35" ht="18.75" customHeight="1" spans="1:4">
      <c r="A35" s="130" t="s">
        <v>31</v>
      </c>
      <c r="B35" s="132"/>
      <c r="C35" s="130" t="s">
        <v>32</v>
      </c>
      <c r="D35" s="132"/>
    </row>
    <row r="36" ht="18.75" customHeight="1" spans="1:4">
      <c r="A36" s="130" t="s">
        <v>33</v>
      </c>
      <c r="B36" s="132">
        <v>1644889.33</v>
      </c>
      <c r="C36" s="130" t="s">
        <v>34</v>
      </c>
      <c r="D36" s="132">
        <v>1644889.33</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35</v>
      </c>
      <c r="Q1" s="88" t="s">
        <v>35</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"单位名称："&amp;"中国共产主义青年团盈江县委员会"</f>
        <v>单位名称：中国共产主义青年团盈江县委员会</v>
      </c>
      <c r="B3" s="32"/>
      <c r="C3" s="46"/>
      <c r="D3" s="46"/>
      <c r="E3" s="46"/>
      <c r="F3" s="46"/>
      <c r="G3" s="46"/>
      <c r="H3" s="46"/>
      <c r="I3" s="46"/>
      <c r="J3" s="46"/>
      <c r="K3" s="46"/>
      <c r="L3" s="46"/>
      <c r="M3" s="46"/>
      <c r="N3" s="46"/>
      <c r="O3" s="46"/>
      <c r="P3" s="88" t="s">
        <v>36</v>
      </c>
      <c r="Q3" s="88"/>
    </row>
    <row r="4" ht="21" customHeight="1" spans="1:19">
      <c r="A4" s="11" t="s">
        <v>37</v>
      </c>
      <c r="B4" s="11" t="s">
        <v>38</v>
      </c>
      <c r="C4" s="11" t="s">
        <v>39</v>
      </c>
      <c r="D4" s="47" t="s">
        <v>40</v>
      </c>
      <c r="E4" s="48"/>
      <c r="F4" s="48"/>
      <c r="G4" s="48"/>
      <c r="H4" s="48"/>
      <c r="I4" s="13"/>
      <c r="J4" s="48"/>
      <c r="K4" s="48"/>
      <c r="L4" s="48"/>
      <c r="M4" s="48"/>
      <c r="N4" s="49"/>
      <c r="O4" s="47" t="s">
        <v>41</v>
      </c>
      <c r="P4" s="48"/>
      <c r="Q4" s="48"/>
      <c r="R4" s="48"/>
      <c r="S4" s="49"/>
    </row>
    <row r="5" ht="41.25" customHeight="1" spans="1:19">
      <c r="A5" s="16"/>
      <c r="B5" s="16"/>
      <c r="C5" s="16"/>
      <c r="D5" s="16" t="s">
        <v>42</v>
      </c>
      <c r="E5" s="16" t="s">
        <v>43</v>
      </c>
      <c r="F5" s="16" t="s">
        <v>44</v>
      </c>
      <c r="G5" s="16" t="s">
        <v>45</v>
      </c>
      <c r="H5" s="11" t="s">
        <v>46</v>
      </c>
      <c r="I5" s="171" t="s">
        <v>47</v>
      </c>
      <c r="J5" s="171"/>
      <c r="K5" s="171"/>
      <c r="L5" s="171"/>
      <c r="M5" s="171"/>
      <c r="N5" s="171"/>
      <c r="O5" s="11" t="s">
        <v>42</v>
      </c>
      <c r="P5" s="11" t="s">
        <v>43</v>
      </c>
      <c r="Q5" s="11" t="s">
        <v>44</v>
      </c>
      <c r="R5" s="11" t="s">
        <v>45</v>
      </c>
      <c r="S5" s="11" t="s">
        <v>48</v>
      </c>
    </row>
    <row r="6" ht="43.5" customHeight="1" spans="1:19">
      <c r="A6" s="72"/>
      <c r="B6" s="72"/>
      <c r="C6" s="72"/>
      <c r="D6" s="73"/>
      <c r="E6" s="73"/>
      <c r="F6" s="73"/>
      <c r="G6" s="72"/>
      <c r="H6" s="72"/>
      <c r="I6" s="36" t="s">
        <v>42</v>
      </c>
      <c r="J6" s="34" t="s">
        <v>49</v>
      </c>
      <c r="K6" s="34" t="s">
        <v>50</v>
      </c>
      <c r="L6" s="10" t="s">
        <v>51</v>
      </c>
      <c r="M6" s="10" t="s">
        <v>52</v>
      </c>
      <c r="N6" s="10" t="s">
        <v>53</v>
      </c>
      <c r="O6" s="73"/>
      <c r="P6" s="73"/>
      <c r="Q6" s="73"/>
      <c r="R6" s="73"/>
      <c r="S6" s="73"/>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69" t="s">
        <v>54</v>
      </c>
      <c r="B8" s="169" t="s">
        <v>55</v>
      </c>
      <c r="C8" s="23">
        <v>1644889.33</v>
      </c>
      <c r="D8" s="23">
        <v>1644889.33</v>
      </c>
      <c r="E8" s="23">
        <v>1644889.33</v>
      </c>
      <c r="F8" s="23"/>
      <c r="G8" s="23"/>
      <c r="H8" s="23"/>
      <c r="I8" s="23"/>
      <c r="J8" s="23"/>
      <c r="K8" s="23"/>
      <c r="L8" s="23"/>
      <c r="M8" s="23"/>
      <c r="N8" s="23"/>
      <c r="O8" s="23"/>
      <c r="P8" s="23"/>
      <c r="Q8" s="23"/>
      <c r="R8" s="23"/>
      <c r="S8" s="23"/>
    </row>
    <row r="9" ht="30" customHeight="1" spans="1:19">
      <c r="A9" s="12" t="s">
        <v>39</v>
      </c>
      <c r="B9" s="170"/>
      <c r="C9" s="159">
        <v>1644889.33</v>
      </c>
      <c r="D9" s="159">
        <v>1644889.33</v>
      </c>
      <c r="E9" s="159">
        <v>1644889.33</v>
      </c>
      <c r="F9" s="159"/>
      <c r="G9" s="159"/>
      <c r="H9" s="159"/>
      <c r="I9" s="159"/>
      <c r="J9" s="159"/>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4" workbookViewId="0">
      <selection activeCell="E27" sqref="E27"/>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56</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2" t="str">
        <f>"单位名称："&amp;"中国共产主义青年团盈江县委员会"</f>
        <v>单位名称：中国共产主义青年团盈江县委员会</v>
      </c>
      <c r="B3" s="32"/>
      <c r="C3" s="32"/>
      <c r="D3" s="32"/>
      <c r="E3" s="32"/>
      <c r="F3" s="32"/>
      <c r="G3" s="161"/>
      <c r="H3" s="161"/>
      <c r="I3" s="161"/>
      <c r="J3" s="161"/>
      <c r="K3" s="161"/>
      <c r="L3" s="161"/>
      <c r="M3" s="161"/>
      <c r="N3" s="43" t="s">
        <v>10</v>
      </c>
      <c r="O3" s="43"/>
    </row>
    <row r="4" ht="31.5" customHeight="1" spans="1:15">
      <c r="A4" s="163" t="s">
        <v>57</v>
      </c>
      <c r="B4" s="163" t="s">
        <v>58</v>
      </c>
      <c r="C4" s="163" t="s">
        <v>39</v>
      </c>
      <c r="D4" s="163" t="s">
        <v>43</v>
      </c>
      <c r="E4" s="163"/>
      <c r="F4" s="163"/>
      <c r="G4" s="163" t="s">
        <v>44</v>
      </c>
      <c r="H4" s="163" t="s">
        <v>45</v>
      </c>
      <c r="I4" s="163" t="s">
        <v>59</v>
      </c>
      <c r="J4" s="163" t="s">
        <v>60</v>
      </c>
      <c r="K4" s="163"/>
      <c r="L4" s="163"/>
      <c r="M4" s="163"/>
      <c r="N4" s="163"/>
      <c r="O4" s="163"/>
    </row>
    <row r="5" ht="37.3" customHeight="1" spans="1:15">
      <c r="A5" s="163"/>
      <c r="B5" s="163"/>
      <c r="C5" s="163"/>
      <c r="D5" s="163" t="s">
        <v>42</v>
      </c>
      <c r="E5" s="163" t="s">
        <v>61</v>
      </c>
      <c r="F5" s="163" t="s">
        <v>62</v>
      </c>
      <c r="G5" s="163"/>
      <c r="H5" s="163"/>
      <c r="I5" s="163"/>
      <c r="J5" s="163" t="s">
        <v>42</v>
      </c>
      <c r="K5" s="163" t="s">
        <v>63</v>
      </c>
      <c r="L5" s="163" t="s">
        <v>64</v>
      </c>
      <c r="M5" s="163" t="s">
        <v>65</v>
      </c>
      <c r="N5" s="163" t="s">
        <v>66</v>
      </c>
      <c r="O5" s="163" t="s">
        <v>67</v>
      </c>
    </row>
    <row r="6" ht="18.75" customHeight="1" spans="1:15">
      <c r="A6" s="164" t="s">
        <v>68</v>
      </c>
      <c r="B6" s="164" t="s">
        <v>69</v>
      </c>
      <c r="C6" s="164" t="s">
        <v>70</v>
      </c>
      <c r="D6" s="164" t="s">
        <v>71</v>
      </c>
      <c r="E6" s="164" t="s">
        <v>72</v>
      </c>
      <c r="F6" s="164" t="s">
        <v>73</v>
      </c>
      <c r="G6" s="164" t="s">
        <v>74</v>
      </c>
      <c r="H6" s="164" t="s">
        <v>75</v>
      </c>
      <c r="I6" s="164" t="s">
        <v>76</v>
      </c>
      <c r="J6" s="164" t="s">
        <v>77</v>
      </c>
      <c r="K6" s="164" t="s">
        <v>78</v>
      </c>
      <c r="L6" s="164" t="s">
        <v>79</v>
      </c>
      <c r="M6" s="164" t="s">
        <v>80</v>
      </c>
      <c r="N6" s="164" t="s">
        <v>81</v>
      </c>
      <c r="O6" s="164" t="s">
        <v>82</v>
      </c>
    </row>
    <row r="7" ht="52.5" customHeight="1" spans="1:15">
      <c r="A7" s="165" t="s">
        <v>83</v>
      </c>
      <c r="B7" s="165" t="s">
        <v>84</v>
      </c>
      <c r="C7" s="132">
        <v>1443401.72</v>
      </c>
      <c r="D7" s="132">
        <v>1443401.72</v>
      </c>
      <c r="E7" s="132">
        <v>787948.72</v>
      </c>
      <c r="F7" s="132">
        <v>655453</v>
      </c>
      <c r="G7" s="132"/>
      <c r="H7" s="132"/>
      <c r="I7" s="132"/>
      <c r="J7" s="132"/>
      <c r="K7" s="132"/>
      <c r="L7" s="132"/>
      <c r="M7" s="132"/>
      <c r="N7" s="132"/>
      <c r="O7" s="132"/>
    </row>
    <row r="8" ht="52.5" customHeight="1" spans="1:15">
      <c r="A8" s="166" t="s">
        <v>85</v>
      </c>
      <c r="B8" s="166" t="s">
        <v>86</v>
      </c>
      <c r="C8" s="132">
        <v>1442901.72</v>
      </c>
      <c r="D8" s="132">
        <v>1442901.72</v>
      </c>
      <c r="E8" s="132">
        <v>787948.72</v>
      </c>
      <c r="F8" s="132">
        <v>654953</v>
      </c>
      <c r="G8" s="132"/>
      <c r="H8" s="132"/>
      <c r="I8" s="132"/>
      <c r="J8" s="132"/>
      <c r="K8" s="132"/>
      <c r="L8" s="132"/>
      <c r="M8" s="132"/>
      <c r="N8" s="132"/>
      <c r="O8" s="132"/>
    </row>
    <row r="9" ht="52.5" customHeight="1" spans="1:15">
      <c r="A9" s="167" t="s">
        <v>87</v>
      </c>
      <c r="B9" s="167" t="s">
        <v>88</v>
      </c>
      <c r="C9" s="132">
        <v>787948.72</v>
      </c>
      <c r="D9" s="132">
        <v>787948.72</v>
      </c>
      <c r="E9" s="132">
        <v>787948.72</v>
      </c>
      <c r="F9" s="132"/>
      <c r="G9" s="132"/>
      <c r="H9" s="132"/>
      <c r="I9" s="132"/>
      <c r="J9" s="132"/>
      <c r="K9" s="132"/>
      <c r="L9" s="132"/>
      <c r="M9" s="132"/>
      <c r="N9" s="132"/>
      <c r="O9" s="132"/>
    </row>
    <row r="10" ht="52.5" customHeight="1" spans="1:15">
      <c r="A10" s="167" t="s">
        <v>89</v>
      </c>
      <c r="B10" s="167" t="s">
        <v>90</v>
      </c>
      <c r="C10" s="132">
        <v>654953</v>
      </c>
      <c r="D10" s="132">
        <v>654953</v>
      </c>
      <c r="E10" s="132"/>
      <c r="F10" s="132">
        <v>654953</v>
      </c>
      <c r="G10" s="132"/>
      <c r="H10" s="132"/>
      <c r="I10" s="132"/>
      <c r="J10" s="132"/>
      <c r="K10" s="132"/>
      <c r="L10" s="132"/>
      <c r="M10" s="132"/>
      <c r="N10" s="132"/>
      <c r="O10" s="132"/>
    </row>
    <row r="11" ht="52.5" customHeight="1" spans="1:15">
      <c r="A11" s="166" t="s">
        <v>91</v>
      </c>
      <c r="B11" s="166" t="s">
        <v>92</v>
      </c>
      <c r="C11" s="132">
        <v>500</v>
      </c>
      <c r="D11" s="132">
        <v>500</v>
      </c>
      <c r="E11" s="132"/>
      <c r="F11" s="132">
        <v>500</v>
      </c>
      <c r="G11" s="132"/>
      <c r="H11" s="132"/>
      <c r="I11" s="132"/>
      <c r="J11" s="132"/>
      <c r="K11" s="132"/>
      <c r="L11" s="132"/>
      <c r="M11" s="132"/>
      <c r="N11" s="132"/>
      <c r="O11" s="132"/>
    </row>
    <row r="12" ht="52.5" customHeight="1" spans="1:15">
      <c r="A12" s="167" t="s">
        <v>93</v>
      </c>
      <c r="B12" s="167" t="s">
        <v>92</v>
      </c>
      <c r="C12" s="132">
        <v>500</v>
      </c>
      <c r="D12" s="132">
        <v>500</v>
      </c>
      <c r="E12" s="132"/>
      <c r="F12" s="132">
        <v>500</v>
      </c>
      <c r="G12" s="132"/>
      <c r="H12" s="132"/>
      <c r="I12" s="132"/>
      <c r="J12" s="132"/>
      <c r="K12" s="132"/>
      <c r="L12" s="132"/>
      <c r="M12" s="132"/>
      <c r="N12" s="132"/>
      <c r="O12" s="132"/>
    </row>
    <row r="13" ht="52.5" customHeight="1" spans="1:15">
      <c r="A13" s="165" t="s">
        <v>94</v>
      </c>
      <c r="B13" s="165" t="s">
        <v>95</v>
      </c>
      <c r="C13" s="132">
        <v>98953.25</v>
      </c>
      <c r="D13" s="132">
        <v>98953.25</v>
      </c>
      <c r="E13" s="132">
        <v>98953.25</v>
      </c>
      <c r="F13" s="132"/>
      <c r="G13" s="132"/>
      <c r="H13" s="132"/>
      <c r="I13" s="132"/>
      <c r="J13" s="132"/>
      <c r="K13" s="132"/>
      <c r="L13" s="132"/>
      <c r="M13" s="132"/>
      <c r="N13" s="132"/>
      <c r="O13" s="132"/>
    </row>
    <row r="14" ht="52.5" customHeight="1" spans="1:15">
      <c r="A14" s="166" t="s">
        <v>96</v>
      </c>
      <c r="B14" s="166" t="s">
        <v>97</v>
      </c>
      <c r="C14" s="132">
        <v>98250.88</v>
      </c>
      <c r="D14" s="132">
        <v>98250.88</v>
      </c>
      <c r="E14" s="132">
        <v>98250.88</v>
      </c>
      <c r="F14" s="132"/>
      <c r="G14" s="132"/>
      <c r="H14" s="132"/>
      <c r="I14" s="132"/>
      <c r="J14" s="132"/>
      <c r="K14" s="132"/>
      <c r="L14" s="132"/>
      <c r="M14" s="132"/>
      <c r="N14" s="132"/>
      <c r="O14" s="132"/>
    </row>
    <row r="15" ht="52.5" customHeight="1" spans="1:15">
      <c r="A15" s="167" t="s">
        <v>98</v>
      </c>
      <c r="B15" s="167" t="s">
        <v>99</v>
      </c>
      <c r="C15" s="132">
        <v>98250.88</v>
      </c>
      <c r="D15" s="132">
        <v>98250.88</v>
      </c>
      <c r="E15" s="132">
        <v>98250.88</v>
      </c>
      <c r="F15" s="132"/>
      <c r="G15" s="132"/>
      <c r="H15" s="132"/>
      <c r="I15" s="132"/>
      <c r="J15" s="132"/>
      <c r="K15" s="132"/>
      <c r="L15" s="132"/>
      <c r="M15" s="132"/>
      <c r="N15" s="132"/>
      <c r="O15" s="132"/>
    </row>
    <row r="16" ht="52.5" customHeight="1" spans="1:15">
      <c r="A16" s="167" t="s">
        <v>100</v>
      </c>
      <c r="B16" s="167" t="s">
        <v>101</v>
      </c>
      <c r="C16" s="132"/>
      <c r="D16" s="132"/>
      <c r="E16" s="132"/>
      <c r="F16" s="132"/>
      <c r="G16" s="132"/>
      <c r="H16" s="132"/>
      <c r="I16" s="132"/>
      <c r="J16" s="132"/>
      <c r="K16" s="132"/>
      <c r="L16" s="132"/>
      <c r="M16" s="132"/>
      <c r="N16" s="132"/>
      <c r="O16" s="132"/>
    </row>
    <row r="17" ht="52.5" customHeight="1" spans="1:15">
      <c r="A17" s="166" t="s">
        <v>102</v>
      </c>
      <c r="B17" s="166" t="s">
        <v>103</v>
      </c>
      <c r="C17" s="132">
        <v>702.37</v>
      </c>
      <c r="D17" s="132">
        <v>702.37</v>
      </c>
      <c r="E17" s="132">
        <v>702.37</v>
      </c>
      <c r="F17" s="132"/>
      <c r="G17" s="132"/>
      <c r="H17" s="132"/>
      <c r="I17" s="132"/>
      <c r="J17" s="132"/>
      <c r="K17" s="132"/>
      <c r="L17" s="132"/>
      <c r="M17" s="132"/>
      <c r="N17" s="132"/>
      <c r="O17" s="132"/>
    </row>
    <row r="18" ht="52.5" customHeight="1" spans="1:15">
      <c r="A18" s="167" t="s">
        <v>104</v>
      </c>
      <c r="B18" s="167" t="s">
        <v>103</v>
      </c>
      <c r="C18" s="132">
        <v>702.37</v>
      </c>
      <c r="D18" s="132">
        <v>702.37</v>
      </c>
      <c r="E18" s="132">
        <v>702.37</v>
      </c>
      <c r="F18" s="132"/>
      <c r="G18" s="132"/>
      <c r="H18" s="132"/>
      <c r="I18" s="132"/>
      <c r="J18" s="132"/>
      <c r="K18" s="132"/>
      <c r="L18" s="132"/>
      <c r="M18" s="132"/>
      <c r="N18" s="132"/>
      <c r="O18" s="132"/>
    </row>
    <row r="19" ht="52.5" customHeight="1" spans="1:15">
      <c r="A19" s="165" t="s">
        <v>105</v>
      </c>
      <c r="B19" s="165" t="s">
        <v>106</v>
      </c>
      <c r="C19" s="132">
        <v>41100.36</v>
      </c>
      <c r="D19" s="132">
        <v>41100.36</v>
      </c>
      <c r="E19" s="132">
        <v>41100.36</v>
      </c>
      <c r="F19" s="132"/>
      <c r="G19" s="132"/>
      <c r="H19" s="132"/>
      <c r="I19" s="132"/>
      <c r="J19" s="132"/>
      <c r="K19" s="132"/>
      <c r="L19" s="132"/>
      <c r="M19" s="132"/>
      <c r="N19" s="132"/>
      <c r="O19" s="132"/>
    </row>
    <row r="20" ht="52.5" customHeight="1" spans="1:15">
      <c r="A20" s="166" t="s">
        <v>107</v>
      </c>
      <c r="B20" s="166" t="s">
        <v>108</v>
      </c>
      <c r="C20" s="132">
        <v>41100.36</v>
      </c>
      <c r="D20" s="132">
        <v>41100.36</v>
      </c>
      <c r="E20" s="132">
        <v>41100.36</v>
      </c>
      <c r="F20" s="132"/>
      <c r="G20" s="132"/>
      <c r="H20" s="132"/>
      <c r="I20" s="132"/>
      <c r="J20" s="132"/>
      <c r="K20" s="132"/>
      <c r="L20" s="132"/>
      <c r="M20" s="132"/>
      <c r="N20" s="132"/>
      <c r="O20" s="132"/>
    </row>
    <row r="21" ht="52.5" customHeight="1" spans="1:15">
      <c r="A21" s="167" t="s">
        <v>109</v>
      </c>
      <c r="B21" s="167" t="s">
        <v>110</v>
      </c>
      <c r="C21" s="132">
        <v>38072.22</v>
      </c>
      <c r="D21" s="132">
        <v>38072.22</v>
      </c>
      <c r="E21" s="132">
        <v>38072.22</v>
      </c>
      <c r="F21" s="132"/>
      <c r="G21" s="132"/>
      <c r="H21" s="132"/>
      <c r="I21" s="132"/>
      <c r="J21" s="132"/>
      <c r="K21" s="132"/>
      <c r="L21" s="132"/>
      <c r="M21" s="132"/>
      <c r="N21" s="132"/>
      <c r="O21" s="132"/>
    </row>
    <row r="22" ht="52.5" customHeight="1" spans="1:15">
      <c r="A22" s="167" t="s">
        <v>111</v>
      </c>
      <c r="B22" s="167" t="s">
        <v>112</v>
      </c>
      <c r="C22" s="132"/>
      <c r="D22" s="132"/>
      <c r="E22" s="132"/>
      <c r="F22" s="132"/>
      <c r="G22" s="132"/>
      <c r="H22" s="132"/>
      <c r="I22" s="132"/>
      <c r="J22" s="132"/>
      <c r="K22" s="132"/>
      <c r="L22" s="132"/>
      <c r="M22" s="132"/>
      <c r="N22" s="132"/>
      <c r="O22" s="132"/>
    </row>
    <row r="23" ht="52.5" customHeight="1" spans="1:15">
      <c r="A23" s="167" t="s">
        <v>113</v>
      </c>
      <c r="B23" s="167" t="s">
        <v>114</v>
      </c>
      <c r="C23" s="132">
        <v>3028.14</v>
      </c>
      <c r="D23" s="132">
        <v>3028.14</v>
      </c>
      <c r="E23" s="132">
        <v>3028.14</v>
      </c>
      <c r="F23" s="132"/>
      <c r="G23" s="132"/>
      <c r="H23" s="132"/>
      <c r="I23" s="132"/>
      <c r="J23" s="132"/>
      <c r="K23" s="132"/>
      <c r="L23" s="132"/>
      <c r="M23" s="132"/>
      <c r="N23" s="132"/>
      <c r="O23" s="132"/>
    </row>
    <row r="24" ht="52.5" customHeight="1" spans="1:15">
      <c r="A24" s="165" t="s">
        <v>115</v>
      </c>
      <c r="B24" s="165" t="s">
        <v>116</v>
      </c>
      <c r="C24" s="132">
        <v>61434</v>
      </c>
      <c r="D24" s="132">
        <v>61434</v>
      </c>
      <c r="E24" s="132">
        <v>61434</v>
      </c>
      <c r="F24" s="132"/>
      <c r="G24" s="132"/>
      <c r="H24" s="132"/>
      <c r="I24" s="132"/>
      <c r="J24" s="132"/>
      <c r="K24" s="132"/>
      <c r="L24" s="132"/>
      <c r="M24" s="132"/>
      <c r="N24" s="132"/>
      <c r="O24" s="132"/>
    </row>
    <row r="25" ht="52.5" customHeight="1" spans="1:15">
      <c r="A25" s="166" t="s">
        <v>117</v>
      </c>
      <c r="B25" s="166" t="s">
        <v>118</v>
      </c>
      <c r="C25" s="132">
        <v>61434</v>
      </c>
      <c r="D25" s="132">
        <v>61434</v>
      </c>
      <c r="E25" s="132">
        <v>61434</v>
      </c>
      <c r="F25" s="132"/>
      <c r="G25" s="132"/>
      <c r="H25" s="132"/>
      <c r="I25" s="132"/>
      <c r="J25" s="132"/>
      <c r="K25" s="132"/>
      <c r="L25" s="132"/>
      <c r="M25" s="132"/>
      <c r="N25" s="132"/>
      <c r="O25" s="132"/>
    </row>
    <row r="26" ht="52.5" customHeight="1" spans="1:15">
      <c r="A26" s="167" t="s">
        <v>119</v>
      </c>
      <c r="B26" s="167" t="s">
        <v>120</v>
      </c>
      <c r="C26" s="132">
        <v>61434</v>
      </c>
      <c r="D26" s="132">
        <v>61434</v>
      </c>
      <c r="E26" s="132">
        <v>61434</v>
      </c>
      <c r="F26" s="132"/>
      <c r="G26" s="132"/>
      <c r="H26" s="132"/>
      <c r="I26" s="132"/>
      <c r="J26" s="132"/>
      <c r="K26" s="132"/>
      <c r="L26" s="132"/>
      <c r="M26" s="132"/>
      <c r="N26" s="132"/>
      <c r="O26" s="132"/>
    </row>
    <row r="27" ht="30" customHeight="1" spans="1:15">
      <c r="A27" s="164" t="s">
        <v>39</v>
      </c>
      <c r="B27" s="164"/>
      <c r="C27" s="132">
        <v>1644889.33</v>
      </c>
      <c r="D27" s="132">
        <v>1644889.33</v>
      </c>
      <c r="E27" s="132">
        <v>989436.33</v>
      </c>
      <c r="F27" s="132">
        <v>655453</v>
      </c>
      <c r="G27" s="132"/>
      <c r="H27" s="132"/>
      <c r="I27" s="132"/>
      <c r="J27" s="132"/>
      <c r="K27" s="132"/>
      <c r="L27" s="132"/>
      <c r="M27" s="132"/>
      <c r="N27" s="132"/>
      <c r="O27" s="132"/>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121</v>
      </c>
    </row>
    <row r="2" ht="30.75" customHeight="1" spans="1:4">
      <c r="A2" s="154" t="str">
        <f>"2026"&amp;"年部门财政拨款收支预算总表"</f>
        <v>2026年部门财政拨款收支预算总表</v>
      </c>
      <c r="B2" s="154"/>
      <c r="C2" s="154"/>
      <c r="D2" s="154"/>
    </row>
    <row r="3" ht="18.75" customHeight="1" spans="1:4">
      <c r="A3" s="32" t="str">
        <f>"单位名称："&amp;"中国共产主义青年团盈江县委员会"</f>
        <v>单位名称：中国共产主义青年团盈江县委员会</v>
      </c>
      <c r="B3" s="155"/>
      <c r="C3" s="155"/>
      <c r="D3" s="89" t="s">
        <v>10</v>
      </c>
    </row>
    <row r="4" ht="19.5" customHeight="1" spans="1:4">
      <c r="A4" s="12" t="s">
        <v>122</v>
      </c>
      <c r="B4" s="14"/>
      <c r="C4" s="12" t="s">
        <v>123</v>
      </c>
      <c r="D4" s="14"/>
    </row>
    <row r="5" ht="21.75" customHeight="1" spans="1:4">
      <c r="A5" s="70" t="s">
        <v>124</v>
      </c>
      <c r="B5" s="11" t="s">
        <v>14</v>
      </c>
      <c r="C5" s="70" t="s">
        <v>125</v>
      </c>
      <c r="D5" s="11" t="s">
        <v>14</v>
      </c>
    </row>
    <row r="6" ht="17.25" customHeight="1" spans="1:4">
      <c r="A6" s="72"/>
      <c r="B6" s="18"/>
      <c r="C6" s="72"/>
      <c r="D6" s="18"/>
    </row>
    <row r="7" ht="19.5" customHeight="1" spans="1:4">
      <c r="A7" s="85" t="s">
        <v>126</v>
      </c>
      <c r="B7" s="23">
        <v>1644889.33</v>
      </c>
      <c r="C7" s="85" t="s">
        <v>127</v>
      </c>
      <c r="D7" s="23">
        <v>1644889.33</v>
      </c>
    </row>
    <row r="8" ht="19.5" customHeight="1" spans="1:4">
      <c r="A8" s="85" t="s">
        <v>128</v>
      </c>
      <c r="B8" s="23">
        <v>1644889.33</v>
      </c>
      <c r="C8" s="156" t="str">
        <f>"（"&amp;"一"&amp;"）"&amp;"一般公共服务支出"</f>
        <v>（一）一般公共服务支出</v>
      </c>
      <c r="D8" s="23">
        <v>1443401.72</v>
      </c>
    </row>
    <row r="9" ht="19.5" customHeight="1" spans="1:4">
      <c r="A9" s="157" t="s">
        <v>129</v>
      </c>
      <c r="B9" s="23"/>
      <c r="C9" s="156" t="str">
        <f>"（"&amp;"二"&amp;"）"&amp;"社会保障和就业支出"</f>
        <v>（二）社会保障和就业支出</v>
      </c>
      <c r="D9" s="23">
        <v>98953.25</v>
      </c>
    </row>
    <row r="10" ht="19.5" customHeight="1" spans="1:4">
      <c r="A10" s="157" t="s">
        <v>130</v>
      </c>
      <c r="B10" s="23"/>
      <c r="C10" s="156" t="str">
        <f>"（"&amp;"三"&amp;"）"&amp;"卫生健康支出"</f>
        <v>（三）卫生健康支出</v>
      </c>
      <c r="D10" s="23">
        <v>41100.36</v>
      </c>
    </row>
    <row r="11" ht="19.5" customHeight="1" spans="1:4">
      <c r="A11" s="157" t="s">
        <v>131</v>
      </c>
      <c r="B11" s="23"/>
      <c r="C11" s="156" t="str">
        <f>"（"&amp;"四"&amp;"）"&amp;"住房保障支出"</f>
        <v>（四）住房保障支出</v>
      </c>
      <c r="D11" s="23">
        <v>61434</v>
      </c>
    </row>
    <row r="12" ht="19.5" customHeight="1" spans="1:4">
      <c r="A12" s="157" t="s">
        <v>128</v>
      </c>
      <c r="B12" s="23"/>
      <c r="C12" s="156"/>
      <c r="D12" s="23"/>
    </row>
    <row r="13" ht="19.5" customHeight="1" spans="1:4">
      <c r="A13" s="157" t="s">
        <v>129</v>
      </c>
      <c r="B13" s="23"/>
      <c r="C13" s="156"/>
      <c r="D13" s="23"/>
    </row>
    <row r="14" ht="19.5" customHeight="1" spans="1:4">
      <c r="A14" s="157" t="s">
        <v>130</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132</v>
      </c>
      <c r="D35" s="23"/>
    </row>
    <row r="36" ht="19.5" customHeight="1" spans="1:4">
      <c r="A36" s="160" t="s">
        <v>33</v>
      </c>
      <c r="B36" s="23">
        <v>1644889.33</v>
      </c>
      <c r="C36" s="160" t="s">
        <v>34</v>
      </c>
      <c r="D36" s="23">
        <v>1644889.33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B30" sqref="B3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133</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"单位名称："&amp;"中国共产主义青年团盈江县委员会"</f>
        <v>单位名称：中国共产主义青年团盈江县委员会</v>
      </c>
      <c r="B3" s="148"/>
      <c r="C3" s="121"/>
      <c r="D3" s="121"/>
      <c r="E3" s="121"/>
      <c r="F3" s="121"/>
      <c r="G3" s="125" t="s">
        <v>10</v>
      </c>
    </row>
    <row r="4" ht="18.75" customHeight="1" spans="1:7">
      <c r="A4" s="149" t="s">
        <v>134</v>
      </c>
      <c r="B4" s="149"/>
      <c r="C4" s="149" t="s">
        <v>39</v>
      </c>
      <c r="D4" s="149" t="s">
        <v>61</v>
      </c>
      <c r="E4" s="149"/>
      <c r="F4" s="149"/>
      <c r="G4" s="149" t="s">
        <v>62</v>
      </c>
    </row>
    <row r="5" ht="18.75" customHeight="1" spans="1:7">
      <c r="A5" s="149" t="s">
        <v>57</v>
      </c>
      <c r="B5" s="149" t="s">
        <v>58</v>
      </c>
      <c r="C5" s="149"/>
      <c r="D5" s="149" t="s">
        <v>42</v>
      </c>
      <c r="E5" s="149" t="s">
        <v>135</v>
      </c>
      <c r="F5" s="149" t="s">
        <v>136</v>
      </c>
      <c r="G5" s="149"/>
    </row>
    <row r="6" ht="18.75" customHeight="1" spans="1:7">
      <c r="A6" s="149" t="s">
        <v>68</v>
      </c>
      <c r="B6" s="149" t="s">
        <v>69</v>
      </c>
      <c r="C6" s="149" t="s">
        <v>70</v>
      </c>
      <c r="D6" s="149" t="s">
        <v>71</v>
      </c>
      <c r="E6" s="149" t="s">
        <v>72</v>
      </c>
      <c r="F6" s="149" t="s">
        <v>73</v>
      </c>
      <c r="G6" s="149" t="s">
        <v>74</v>
      </c>
    </row>
    <row r="7" ht="18.75" customHeight="1" spans="1:7">
      <c r="A7" s="150" t="s">
        <v>83</v>
      </c>
      <c r="B7" s="150" t="s">
        <v>84</v>
      </c>
      <c r="C7" s="151">
        <v>1443401.72</v>
      </c>
      <c r="D7" s="151">
        <v>787948.72</v>
      </c>
      <c r="E7" s="151">
        <v>689768</v>
      </c>
      <c r="F7" s="151">
        <v>98180.72</v>
      </c>
      <c r="G7" s="151">
        <v>655453</v>
      </c>
    </row>
    <row r="8" ht="18.75" customHeight="1" outlineLevel="1" spans="1:7">
      <c r="A8" s="152" t="s">
        <v>85</v>
      </c>
      <c r="B8" s="152" t="s">
        <v>86</v>
      </c>
      <c r="C8" s="151">
        <v>1442901.72</v>
      </c>
      <c r="D8" s="151">
        <v>787948.72</v>
      </c>
      <c r="E8" s="151">
        <v>689768</v>
      </c>
      <c r="F8" s="151">
        <v>98180.72</v>
      </c>
      <c r="G8" s="151">
        <v>654953</v>
      </c>
    </row>
    <row r="9" ht="18.75" customHeight="1" outlineLevel="2" spans="1:7">
      <c r="A9" s="153" t="s">
        <v>87</v>
      </c>
      <c r="B9" s="153" t="s">
        <v>88</v>
      </c>
      <c r="C9" s="151">
        <v>787948.72</v>
      </c>
      <c r="D9" s="151">
        <v>787948.72</v>
      </c>
      <c r="E9" s="151">
        <v>689768</v>
      </c>
      <c r="F9" s="151">
        <v>98180.72</v>
      </c>
      <c r="G9" s="151"/>
    </row>
    <row r="10" ht="18.75" customHeight="1" outlineLevel="2" spans="1:7">
      <c r="A10" s="153" t="s">
        <v>89</v>
      </c>
      <c r="B10" s="153" t="s">
        <v>90</v>
      </c>
      <c r="C10" s="151">
        <v>654953</v>
      </c>
      <c r="D10" s="151"/>
      <c r="E10" s="151"/>
      <c r="F10" s="151"/>
      <c r="G10" s="151">
        <v>654953</v>
      </c>
    </row>
    <row r="11" ht="18.75" customHeight="1" outlineLevel="1" spans="1:7">
      <c r="A11" s="152" t="s">
        <v>91</v>
      </c>
      <c r="B11" s="152" t="s">
        <v>92</v>
      </c>
      <c r="C11" s="151">
        <v>500</v>
      </c>
      <c r="D11" s="151"/>
      <c r="E11" s="151"/>
      <c r="F11" s="151"/>
      <c r="G11" s="151">
        <v>500</v>
      </c>
    </row>
    <row r="12" ht="18.75" customHeight="1" outlineLevel="2" spans="1:7">
      <c r="A12" s="153" t="s">
        <v>93</v>
      </c>
      <c r="B12" s="153" t="s">
        <v>92</v>
      </c>
      <c r="C12" s="151">
        <v>500</v>
      </c>
      <c r="D12" s="151"/>
      <c r="E12" s="151"/>
      <c r="F12" s="151"/>
      <c r="G12" s="151">
        <v>500</v>
      </c>
    </row>
    <row r="13" ht="18.75" customHeight="1" spans="1:7">
      <c r="A13" s="150" t="s">
        <v>94</v>
      </c>
      <c r="B13" s="150" t="s">
        <v>95</v>
      </c>
      <c r="C13" s="151">
        <v>98953.25</v>
      </c>
      <c r="D13" s="151">
        <v>98953.25</v>
      </c>
      <c r="E13" s="151">
        <v>98953.25</v>
      </c>
      <c r="F13" s="151"/>
      <c r="G13" s="151"/>
    </row>
    <row r="14" ht="18.75" customHeight="1" outlineLevel="1" spans="1:7">
      <c r="A14" s="152" t="s">
        <v>96</v>
      </c>
      <c r="B14" s="152" t="s">
        <v>97</v>
      </c>
      <c r="C14" s="151">
        <v>98250.88</v>
      </c>
      <c r="D14" s="151">
        <v>98250.88</v>
      </c>
      <c r="E14" s="151">
        <v>98250.88</v>
      </c>
      <c r="F14" s="151"/>
      <c r="G14" s="151"/>
    </row>
    <row r="15" ht="18.75" customHeight="1" outlineLevel="2" spans="1:7">
      <c r="A15" s="153" t="s">
        <v>98</v>
      </c>
      <c r="B15" s="153" t="s">
        <v>99</v>
      </c>
      <c r="C15" s="151">
        <v>98250.88</v>
      </c>
      <c r="D15" s="151">
        <v>98250.88</v>
      </c>
      <c r="E15" s="151">
        <v>98250.88</v>
      </c>
      <c r="F15" s="151"/>
      <c r="G15" s="151"/>
    </row>
    <row r="16" ht="18.75" customHeight="1" outlineLevel="1" spans="1:7">
      <c r="A16" s="152" t="s">
        <v>102</v>
      </c>
      <c r="B16" s="152" t="s">
        <v>103</v>
      </c>
      <c r="C16" s="151">
        <v>702.37</v>
      </c>
      <c r="D16" s="151">
        <v>702.37</v>
      </c>
      <c r="E16" s="151">
        <v>702.37</v>
      </c>
      <c r="F16" s="151"/>
      <c r="G16" s="151"/>
    </row>
    <row r="17" ht="18.75" customHeight="1" outlineLevel="2" spans="1:7">
      <c r="A17" s="153" t="s">
        <v>104</v>
      </c>
      <c r="B17" s="153" t="s">
        <v>103</v>
      </c>
      <c r="C17" s="151">
        <v>702.37</v>
      </c>
      <c r="D17" s="151">
        <v>702.37</v>
      </c>
      <c r="E17" s="151">
        <v>702.37</v>
      </c>
      <c r="F17" s="151"/>
      <c r="G17" s="151"/>
    </row>
    <row r="18" ht="18.75" customHeight="1" spans="1:7">
      <c r="A18" s="150" t="s">
        <v>105</v>
      </c>
      <c r="B18" s="150" t="s">
        <v>106</v>
      </c>
      <c r="C18" s="151">
        <v>41100.36</v>
      </c>
      <c r="D18" s="151">
        <v>41100.36</v>
      </c>
      <c r="E18" s="151">
        <v>41100.36</v>
      </c>
      <c r="F18" s="151"/>
      <c r="G18" s="151"/>
    </row>
    <row r="19" ht="18.75" customHeight="1" outlineLevel="1" spans="1:7">
      <c r="A19" s="152" t="s">
        <v>107</v>
      </c>
      <c r="B19" s="152" t="s">
        <v>108</v>
      </c>
      <c r="C19" s="151">
        <v>41100.36</v>
      </c>
      <c r="D19" s="151">
        <v>41100.36</v>
      </c>
      <c r="E19" s="151">
        <v>41100.36</v>
      </c>
      <c r="F19" s="151"/>
      <c r="G19" s="151"/>
    </row>
    <row r="20" ht="18.75" customHeight="1" outlineLevel="2" spans="1:7">
      <c r="A20" s="153" t="s">
        <v>109</v>
      </c>
      <c r="B20" s="153" t="s">
        <v>110</v>
      </c>
      <c r="C20" s="151">
        <v>38072.22</v>
      </c>
      <c r="D20" s="151">
        <v>38072.22</v>
      </c>
      <c r="E20" s="151">
        <v>38072.22</v>
      </c>
      <c r="F20" s="151"/>
      <c r="G20" s="151"/>
    </row>
    <row r="21" ht="18.75" customHeight="1" outlineLevel="2" spans="1:7">
      <c r="A21" s="153" t="s">
        <v>113</v>
      </c>
      <c r="B21" s="153" t="s">
        <v>114</v>
      </c>
      <c r="C21" s="151">
        <v>3028.14</v>
      </c>
      <c r="D21" s="151">
        <v>3028.14</v>
      </c>
      <c r="E21" s="151">
        <v>3028.14</v>
      </c>
      <c r="F21" s="151"/>
      <c r="G21" s="151"/>
    </row>
    <row r="22" ht="18.75" customHeight="1" spans="1:7">
      <c r="A22" s="150" t="s">
        <v>115</v>
      </c>
      <c r="B22" s="150" t="s">
        <v>116</v>
      </c>
      <c r="C22" s="151">
        <v>61434</v>
      </c>
      <c r="D22" s="151">
        <v>61434</v>
      </c>
      <c r="E22" s="151">
        <v>61434</v>
      </c>
      <c r="F22" s="151"/>
      <c r="G22" s="151"/>
    </row>
    <row r="23" ht="18.75" customHeight="1" outlineLevel="1" spans="1:7">
      <c r="A23" s="152" t="s">
        <v>117</v>
      </c>
      <c r="B23" s="152" t="s">
        <v>118</v>
      </c>
      <c r="C23" s="151">
        <v>61434</v>
      </c>
      <c r="D23" s="151">
        <v>61434</v>
      </c>
      <c r="E23" s="151">
        <v>61434</v>
      </c>
      <c r="F23" s="151"/>
      <c r="G23" s="151"/>
    </row>
    <row r="24" ht="18.75" customHeight="1" outlineLevel="2" spans="1:7">
      <c r="A24" s="153" t="s">
        <v>119</v>
      </c>
      <c r="B24" s="153" t="s">
        <v>120</v>
      </c>
      <c r="C24" s="151">
        <v>61434</v>
      </c>
      <c r="D24" s="151">
        <v>61434</v>
      </c>
      <c r="E24" s="151">
        <v>61434</v>
      </c>
      <c r="F24" s="151"/>
      <c r="G24" s="151"/>
    </row>
    <row r="25" ht="18.75" customHeight="1" spans="1:7">
      <c r="A25" s="149" t="s">
        <v>39</v>
      </c>
      <c r="B25" s="149"/>
      <c r="C25" s="151">
        <v>1644889.33</v>
      </c>
      <c r="D25" s="151">
        <v>989436.33</v>
      </c>
      <c r="E25" s="151">
        <v>891255.61</v>
      </c>
      <c r="F25" s="151">
        <v>98180.72</v>
      </c>
      <c r="G25" s="151">
        <v>655453</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38" sqref="D3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137</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"单位名称："&amp;"中国共产主义青年团盈江县委员会"</f>
        <v>单位名称：中国共产主义青年团盈江县委员会</v>
      </c>
      <c r="B3" s="138"/>
      <c r="C3" s="139"/>
      <c r="D3" s="3"/>
      <c r="E3" s="1"/>
      <c r="F3" s="140" t="s">
        <v>36</v>
      </c>
    </row>
    <row r="4" ht="19.5" customHeight="1" spans="1:6">
      <c r="A4" s="11" t="s">
        <v>138</v>
      </c>
      <c r="B4" s="70" t="s">
        <v>139</v>
      </c>
      <c r="C4" s="12" t="s">
        <v>140</v>
      </c>
      <c r="D4" s="13"/>
      <c r="E4" s="14"/>
      <c r="F4" s="70" t="s">
        <v>141</v>
      </c>
    </row>
    <row r="5" ht="19.5" customHeight="1" spans="1:6">
      <c r="A5" s="18"/>
      <c r="B5" s="72"/>
      <c r="C5" s="36" t="s">
        <v>42</v>
      </c>
      <c r="D5" s="36" t="s">
        <v>142</v>
      </c>
      <c r="E5" s="36" t="s">
        <v>143</v>
      </c>
      <c r="F5" s="72"/>
    </row>
    <row r="6" ht="18.75" customHeight="1" spans="1:6">
      <c r="A6" s="143">
        <v>1</v>
      </c>
      <c r="B6" s="143">
        <v>2</v>
      </c>
      <c r="C6" s="144">
        <v>3</v>
      </c>
      <c r="D6" s="143">
        <v>4</v>
      </c>
      <c r="E6" s="143">
        <v>5</v>
      </c>
      <c r="F6" s="143">
        <v>6</v>
      </c>
    </row>
    <row r="7" ht="24.75" customHeight="1" spans="1:6">
      <c r="A7" s="145">
        <v>6000</v>
      </c>
      <c r="B7" s="145"/>
      <c r="C7" s="146"/>
      <c r="D7" s="145"/>
      <c r="E7" s="145"/>
      <c r="F7" s="145">
        <v>6000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topLeftCell="A36" workbookViewId="0">
      <selection activeCell="H27" sqref="H27:H34"/>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144</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"单位名称："&amp;"中国共产主义青年团盈江县委员会"</f>
        <v>单位名称：中国共产主义青年团盈江县委员会</v>
      </c>
      <c r="B3" s="133"/>
      <c r="C3" s="133"/>
      <c r="D3" s="133"/>
      <c r="E3" s="133"/>
      <c r="F3" s="133"/>
      <c r="G3" s="133"/>
      <c r="H3" s="133"/>
      <c r="I3" s="133"/>
      <c r="J3" s="133"/>
      <c r="K3" s="133"/>
      <c r="L3" s="133"/>
      <c r="M3" s="133"/>
      <c r="N3" s="133"/>
      <c r="O3" s="133"/>
      <c r="P3" s="133"/>
      <c r="Q3" s="133"/>
      <c r="R3" s="133"/>
      <c r="S3" s="133"/>
      <c r="T3" s="137" t="s">
        <v>36</v>
      </c>
      <c r="U3" s="137"/>
      <c r="V3" s="137"/>
      <c r="W3" s="137"/>
    </row>
    <row r="4" ht="18.75" customHeight="1" spans="1:23">
      <c r="A4" s="135" t="s">
        <v>145</v>
      </c>
      <c r="B4" s="135" t="s">
        <v>146</v>
      </c>
      <c r="C4" s="135" t="s">
        <v>147</v>
      </c>
      <c r="D4" s="135" t="s">
        <v>148</v>
      </c>
      <c r="E4" s="135" t="s">
        <v>149</v>
      </c>
      <c r="F4" s="135" t="s">
        <v>150</v>
      </c>
      <c r="G4" s="135" t="s">
        <v>151</v>
      </c>
      <c r="H4" s="135" t="s">
        <v>152</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153</v>
      </c>
      <c r="I5" s="135" t="s">
        <v>43</v>
      </c>
      <c r="J5" s="135" t="s">
        <v>154</v>
      </c>
      <c r="K5" s="135" t="s">
        <v>155</v>
      </c>
      <c r="L5" s="135" t="s">
        <v>156</v>
      </c>
      <c r="M5" s="135" t="s">
        <v>157</v>
      </c>
      <c r="N5" s="135" t="s">
        <v>158</v>
      </c>
      <c r="O5" s="135" t="s">
        <v>44</v>
      </c>
      <c r="P5" s="135" t="s">
        <v>45</v>
      </c>
      <c r="Q5" s="135" t="s">
        <v>46</v>
      </c>
      <c r="R5" s="135" t="s">
        <v>60</v>
      </c>
      <c r="S5" s="135"/>
      <c r="T5" s="135"/>
      <c r="U5" s="135"/>
      <c r="V5" s="135"/>
      <c r="W5" s="135"/>
    </row>
    <row r="6" ht="24" customHeight="1" spans="1:23">
      <c r="A6" s="135"/>
      <c r="B6" s="135"/>
      <c r="C6" s="135"/>
      <c r="D6" s="135"/>
      <c r="E6" s="135"/>
      <c r="F6" s="135"/>
      <c r="G6" s="135"/>
      <c r="H6" s="135"/>
      <c r="I6" s="135" t="s">
        <v>159</v>
      </c>
      <c r="J6" s="135" t="s">
        <v>154</v>
      </c>
      <c r="K6" s="135" t="s">
        <v>155</v>
      </c>
      <c r="L6" s="135" t="s">
        <v>156</v>
      </c>
      <c r="M6" s="135" t="s">
        <v>157</v>
      </c>
      <c r="N6" s="135" t="s">
        <v>43</v>
      </c>
      <c r="O6" s="135" t="s">
        <v>44</v>
      </c>
      <c r="P6" s="135" t="s">
        <v>45</v>
      </c>
      <c r="Q6" s="135"/>
      <c r="R6" s="135" t="s">
        <v>42</v>
      </c>
      <c r="S6" s="135" t="s">
        <v>49</v>
      </c>
      <c r="T6" s="135" t="s">
        <v>50</v>
      </c>
      <c r="U6" s="135" t="s">
        <v>51</v>
      </c>
      <c r="V6" s="135" t="s">
        <v>52</v>
      </c>
      <c r="W6" s="135" t="s">
        <v>53</v>
      </c>
    </row>
    <row r="7" ht="32.05" customHeight="1" spans="1:23">
      <c r="A7" s="135"/>
      <c r="B7" s="135"/>
      <c r="C7" s="135"/>
      <c r="D7" s="135"/>
      <c r="E7" s="135"/>
      <c r="F7" s="135"/>
      <c r="G7" s="135"/>
      <c r="H7" s="135"/>
      <c r="I7" s="135" t="s">
        <v>42</v>
      </c>
      <c r="J7" s="135"/>
      <c r="K7" s="135"/>
      <c r="L7" s="135"/>
      <c r="M7" s="135"/>
      <c r="N7" s="135"/>
      <c r="O7" s="135"/>
      <c r="P7" s="135"/>
      <c r="Q7" s="135"/>
      <c r="R7" s="135"/>
      <c r="S7" s="135"/>
      <c r="T7" s="135"/>
      <c r="U7" s="135"/>
      <c r="V7" s="135"/>
      <c r="W7" s="135"/>
    </row>
    <row r="8" ht="18.75" customHeight="1" spans="1:23">
      <c r="A8" s="135" t="s">
        <v>68</v>
      </c>
      <c r="B8" s="135" t="s">
        <v>69</v>
      </c>
      <c r="C8" s="135" t="s">
        <v>70</v>
      </c>
      <c r="D8" s="135" t="s">
        <v>71</v>
      </c>
      <c r="E8" s="135" t="s">
        <v>72</v>
      </c>
      <c r="F8" s="135" t="s">
        <v>73</v>
      </c>
      <c r="G8" s="135" t="s">
        <v>74</v>
      </c>
      <c r="H8" s="135" t="s">
        <v>75</v>
      </c>
      <c r="I8" s="135" t="s">
        <v>76</v>
      </c>
      <c r="J8" s="135" t="s">
        <v>77</v>
      </c>
      <c r="K8" s="135" t="s">
        <v>78</v>
      </c>
      <c r="L8" s="135" t="s">
        <v>79</v>
      </c>
      <c r="M8" s="135" t="s">
        <v>80</v>
      </c>
      <c r="N8" s="135" t="s">
        <v>81</v>
      </c>
      <c r="O8" s="135" t="s">
        <v>82</v>
      </c>
      <c r="P8" s="135" t="s">
        <v>160</v>
      </c>
      <c r="Q8" s="135" t="s">
        <v>161</v>
      </c>
      <c r="R8" s="135" t="s">
        <v>162</v>
      </c>
      <c r="S8" s="135" t="s">
        <v>163</v>
      </c>
      <c r="T8" s="135" t="s">
        <v>164</v>
      </c>
      <c r="U8" s="135" t="s">
        <v>165</v>
      </c>
      <c r="V8" s="135" t="s">
        <v>166</v>
      </c>
      <c r="W8" s="135" t="s">
        <v>167</v>
      </c>
    </row>
    <row r="9" ht="53.25" customHeight="1" spans="1:23">
      <c r="A9" s="130" t="s">
        <v>55</v>
      </c>
      <c r="B9" s="130"/>
      <c r="C9" s="130"/>
      <c r="D9" s="130"/>
      <c r="E9" s="130"/>
      <c r="F9" s="130"/>
      <c r="G9" s="130"/>
      <c r="H9" s="132">
        <v>989436.33</v>
      </c>
      <c r="I9" s="132">
        <v>989436.33</v>
      </c>
      <c r="J9" s="132"/>
      <c r="K9" s="132"/>
      <c r="L9" s="132">
        <v>989436.33</v>
      </c>
      <c r="M9" s="132"/>
      <c r="N9" s="132"/>
      <c r="O9" s="132"/>
      <c r="P9" s="132"/>
      <c r="Q9" s="132"/>
      <c r="R9" s="132"/>
      <c r="S9" s="132"/>
      <c r="T9" s="132"/>
      <c r="U9" s="132"/>
      <c r="V9" s="132"/>
      <c r="W9" s="132"/>
    </row>
    <row r="10" ht="53.25" customHeight="1" outlineLevel="1" spans="1:23">
      <c r="A10" s="130" t="s">
        <v>55</v>
      </c>
      <c r="B10" s="130" t="s">
        <v>168</v>
      </c>
      <c r="C10" s="130" t="s">
        <v>169</v>
      </c>
      <c r="D10" s="130" t="s">
        <v>87</v>
      </c>
      <c r="E10" s="130" t="s">
        <v>88</v>
      </c>
      <c r="F10" s="130" t="s">
        <v>170</v>
      </c>
      <c r="G10" s="130" t="s">
        <v>171</v>
      </c>
      <c r="H10" s="132">
        <v>256944</v>
      </c>
      <c r="I10" s="132">
        <v>256944</v>
      </c>
      <c r="J10" s="132"/>
      <c r="K10" s="132"/>
      <c r="L10" s="132">
        <v>256944</v>
      </c>
      <c r="M10" s="132"/>
      <c r="N10" s="132"/>
      <c r="O10" s="132"/>
      <c r="P10" s="132"/>
      <c r="Q10" s="132"/>
      <c r="R10" s="132"/>
      <c r="S10" s="132"/>
      <c r="T10" s="132"/>
      <c r="U10" s="132"/>
      <c r="V10" s="132"/>
      <c r="W10" s="132"/>
    </row>
    <row r="11" ht="53.25" customHeight="1" outlineLevel="1" spans="1:23">
      <c r="A11" s="130" t="s">
        <v>55</v>
      </c>
      <c r="B11" s="130" t="s">
        <v>168</v>
      </c>
      <c r="C11" s="130" t="s">
        <v>169</v>
      </c>
      <c r="D11" s="130" t="s">
        <v>87</v>
      </c>
      <c r="E11" s="130" t="s">
        <v>88</v>
      </c>
      <c r="F11" s="130" t="s">
        <v>172</v>
      </c>
      <c r="G11" s="130" t="s">
        <v>173</v>
      </c>
      <c r="H11" s="132">
        <v>299292</v>
      </c>
      <c r="I11" s="132">
        <v>299292</v>
      </c>
      <c r="J11" s="132"/>
      <c r="K11" s="132"/>
      <c r="L11" s="132">
        <v>299292</v>
      </c>
      <c r="M11" s="130"/>
      <c r="N11" s="132"/>
      <c r="O11" s="132"/>
      <c r="P11" s="132"/>
      <c r="Q11" s="132"/>
      <c r="R11" s="132"/>
      <c r="S11" s="132"/>
      <c r="T11" s="132"/>
      <c r="U11" s="132"/>
      <c r="V11" s="132"/>
      <c r="W11" s="132"/>
    </row>
    <row r="12" ht="53.25" customHeight="1" outlineLevel="1" spans="1:23">
      <c r="A12" s="130" t="s">
        <v>55</v>
      </c>
      <c r="B12" s="130" t="s">
        <v>168</v>
      </c>
      <c r="C12" s="130" t="s">
        <v>169</v>
      </c>
      <c r="D12" s="130" t="s">
        <v>87</v>
      </c>
      <c r="E12" s="130" t="s">
        <v>88</v>
      </c>
      <c r="F12" s="130" t="s">
        <v>174</v>
      </c>
      <c r="G12" s="130" t="s">
        <v>175</v>
      </c>
      <c r="H12" s="132">
        <v>21412</v>
      </c>
      <c r="I12" s="132">
        <v>21412</v>
      </c>
      <c r="J12" s="132"/>
      <c r="K12" s="132"/>
      <c r="L12" s="132">
        <v>21412</v>
      </c>
      <c r="M12" s="130"/>
      <c r="N12" s="132"/>
      <c r="O12" s="132"/>
      <c r="P12" s="132"/>
      <c r="Q12" s="132"/>
      <c r="R12" s="132"/>
      <c r="S12" s="132"/>
      <c r="T12" s="132"/>
      <c r="U12" s="132"/>
      <c r="V12" s="132"/>
      <c r="W12" s="132"/>
    </row>
    <row r="13" ht="53.25" customHeight="1" outlineLevel="1" spans="1:23">
      <c r="A13" s="130" t="s">
        <v>55</v>
      </c>
      <c r="B13" s="130" t="s">
        <v>176</v>
      </c>
      <c r="C13" s="130" t="s">
        <v>177</v>
      </c>
      <c r="D13" s="130" t="s">
        <v>87</v>
      </c>
      <c r="E13" s="130" t="s">
        <v>88</v>
      </c>
      <c r="F13" s="130" t="s">
        <v>174</v>
      </c>
      <c r="G13" s="130" t="s">
        <v>175</v>
      </c>
      <c r="H13" s="132">
        <v>102120</v>
      </c>
      <c r="I13" s="132">
        <v>102120</v>
      </c>
      <c r="J13" s="132"/>
      <c r="K13" s="132"/>
      <c r="L13" s="132">
        <v>102120</v>
      </c>
      <c r="M13" s="130"/>
      <c r="N13" s="132"/>
      <c r="O13" s="132"/>
      <c r="P13" s="132"/>
      <c r="Q13" s="132"/>
      <c r="R13" s="132"/>
      <c r="S13" s="132"/>
      <c r="T13" s="132"/>
      <c r="U13" s="132"/>
      <c r="V13" s="132"/>
      <c r="W13" s="132"/>
    </row>
    <row r="14" ht="53.25" customHeight="1" outlineLevel="1" spans="1:23">
      <c r="A14" s="130" t="s">
        <v>55</v>
      </c>
      <c r="B14" s="130" t="s">
        <v>178</v>
      </c>
      <c r="C14" s="130" t="s">
        <v>179</v>
      </c>
      <c r="D14" s="130" t="s">
        <v>98</v>
      </c>
      <c r="E14" s="130" t="s">
        <v>99</v>
      </c>
      <c r="F14" s="130" t="s">
        <v>180</v>
      </c>
      <c r="G14" s="130" t="s">
        <v>181</v>
      </c>
      <c r="H14" s="132">
        <v>98250.88</v>
      </c>
      <c r="I14" s="132">
        <v>98250.88</v>
      </c>
      <c r="J14" s="132"/>
      <c r="K14" s="132"/>
      <c r="L14" s="132">
        <v>98250.88</v>
      </c>
      <c r="M14" s="130"/>
      <c r="N14" s="132"/>
      <c r="O14" s="132"/>
      <c r="P14" s="132"/>
      <c r="Q14" s="132"/>
      <c r="R14" s="132"/>
      <c r="S14" s="132"/>
      <c r="T14" s="132"/>
      <c r="U14" s="132"/>
      <c r="V14" s="132"/>
      <c r="W14" s="132"/>
    </row>
    <row r="15" ht="53.25" customHeight="1" outlineLevel="1" spans="1:23">
      <c r="A15" s="130" t="s">
        <v>55</v>
      </c>
      <c r="B15" s="130" t="s">
        <v>178</v>
      </c>
      <c r="C15" s="130" t="s">
        <v>179</v>
      </c>
      <c r="D15" s="130" t="s">
        <v>98</v>
      </c>
      <c r="E15" s="130" t="s">
        <v>99</v>
      </c>
      <c r="F15" s="130" t="s">
        <v>180</v>
      </c>
      <c r="G15" s="130" t="s">
        <v>181</v>
      </c>
      <c r="H15" s="132"/>
      <c r="I15" s="132"/>
      <c r="J15" s="132"/>
      <c r="K15" s="132"/>
      <c r="L15" s="132"/>
      <c r="M15" s="130"/>
      <c r="N15" s="132"/>
      <c r="O15" s="132"/>
      <c r="P15" s="132"/>
      <c r="Q15" s="132"/>
      <c r="R15" s="132"/>
      <c r="S15" s="132"/>
      <c r="T15" s="132"/>
      <c r="U15" s="132"/>
      <c r="V15" s="132"/>
      <c r="W15" s="132"/>
    </row>
    <row r="16" ht="53.25" customHeight="1" outlineLevel="1" spans="1:23">
      <c r="A16" s="130" t="s">
        <v>55</v>
      </c>
      <c r="B16" s="130" t="s">
        <v>178</v>
      </c>
      <c r="C16" s="130" t="s">
        <v>179</v>
      </c>
      <c r="D16" s="130" t="s">
        <v>100</v>
      </c>
      <c r="E16" s="130" t="s">
        <v>101</v>
      </c>
      <c r="F16" s="130" t="s">
        <v>182</v>
      </c>
      <c r="G16" s="130" t="s">
        <v>183</v>
      </c>
      <c r="H16" s="132"/>
      <c r="I16" s="132"/>
      <c r="J16" s="132"/>
      <c r="K16" s="132"/>
      <c r="L16" s="132"/>
      <c r="M16" s="130"/>
      <c r="N16" s="132"/>
      <c r="O16" s="132"/>
      <c r="P16" s="132"/>
      <c r="Q16" s="132"/>
      <c r="R16" s="132"/>
      <c r="S16" s="132"/>
      <c r="T16" s="132"/>
      <c r="U16" s="132"/>
      <c r="V16" s="132"/>
      <c r="W16" s="132"/>
    </row>
    <row r="17" ht="53.25" customHeight="1" outlineLevel="1" spans="1:23">
      <c r="A17" s="130" t="s">
        <v>55</v>
      </c>
      <c r="B17" s="130" t="s">
        <v>178</v>
      </c>
      <c r="C17" s="130" t="s">
        <v>179</v>
      </c>
      <c r="D17" s="130" t="s">
        <v>109</v>
      </c>
      <c r="E17" s="130" t="s">
        <v>110</v>
      </c>
      <c r="F17" s="130" t="s">
        <v>184</v>
      </c>
      <c r="G17" s="130" t="s">
        <v>185</v>
      </c>
      <c r="H17" s="132">
        <v>36844.08</v>
      </c>
      <c r="I17" s="132">
        <v>36844.08</v>
      </c>
      <c r="J17" s="132"/>
      <c r="K17" s="132"/>
      <c r="L17" s="132">
        <v>36844.08</v>
      </c>
      <c r="M17" s="130"/>
      <c r="N17" s="132"/>
      <c r="O17" s="132"/>
      <c r="P17" s="132"/>
      <c r="Q17" s="132"/>
      <c r="R17" s="132"/>
      <c r="S17" s="132"/>
      <c r="T17" s="132"/>
      <c r="U17" s="132"/>
      <c r="V17" s="132"/>
      <c r="W17" s="132"/>
    </row>
    <row r="18" ht="53.25" customHeight="1" outlineLevel="1" spans="1:23">
      <c r="A18" s="130" t="s">
        <v>55</v>
      </c>
      <c r="B18" s="130" t="s">
        <v>178</v>
      </c>
      <c r="C18" s="130" t="s">
        <v>179</v>
      </c>
      <c r="D18" s="130" t="s">
        <v>111</v>
      </c>
      <c r="E18" s="130" t="s">
        <v>112</v>
      </c>
      <c r="F18" s="130" t="s">
        <v>184</v>
      </c>
      <c r="G18" s="130" t="s">
        <v>185</v>
      </c>
      <c r="H18" s="132"/>
      <c r="I18" s="132"/>
      <c r="J18" s="132"/>
      <c r="K18" s="132"/>
      <c r="L18" s="132"/>
      <c r="M18" s="130"/>
      <c r="N18" s="132"/>
      <c r="O18" s="132"/>
      <c r="P18" s="132"/>
      <c r="Q18" s="132"/>
      <c r="R18" s="132"/>
      <c r="S18" s="132"/>
      <c r="T18" s="132"/>
      <c r="U18" s="132"/>
      <c r="V18" s="132"/>
      <c r="W18" s="132"/>
    </row>
    <row r="19" ht="53.25" customHeight="1" outlineLevel="1" spans="1:23">
      <c r="A19" s="130" t="s">
        <v>55</v>
      </c>
      <c r="B19" s="130" t="s">
        <v>178</v>
      </c>
      <c r="C19" s="130" t="s">
        <v>179</v>
      </c>
      <c r="D19" s="130" t="s">
        <v>109</v>
      </c>
      <c r="E19" s="130" t="s">
        <v>110</v>
      </c>
      <c r="F19" s="130" t="s">
        <v>184</v>
      </c>
      <c r="G19" s="130" t="s">
        <v>185</v>
      </c>
      <c r="H19" s="132">
        <v>1228.14</v>
      </c>
      <c r="I19" s="132">
        <v>1228.14</v>
      </c>
      <c r="J19" s="132"/>
      <c r="K19" s="132"/>
      <c r="L19" s="132">
        <v>1228.14</v>
      </c>
      <c r="M19" s="130"/>
      <c r="N19" s="132"/>
      <c r="O19" s="132"/>
      <c r="P19" s="132"/>
      <c r="Q19" s="132"/>
      <c r="R19" s="132"/>
      <c r="S19" s="132"/>
      <c r="T19" s="132"/>
      <c r="U19" s="132"/>
      <c r="V19" s="132"/>
      <c r="W19" s="132"/>
    </row>
    <row r="20" ht="53.25" customHeight="1" outlineLevel="1" spans="1:23">
      <c r="A20" s="130" t="s">
        <v>55</v>
      </c>
      <c r="B20" s="130" t="s">
        <v>178</v>
      </c>
      <c r="C20" s="130" t="s">
        <v>179</v>
      </c>
      <c r="D20" s="130" t="s">
        <v>113</v>
      </c>
      <c r="E20" s="130" t="s">
        <v>114</v>
      </c>
      <c r="F20" s="130" t="s">
        <v>186</v>
      </c>
      <c r="G20" s="130" t="s">
        <v>187</v>
      </c>
      <c r="H20" s="132"/>
      <c r="I20" s="132"/>
      <c r="J20" s="132"/>
      <c r="K20" s="132"/>
      <c r="L20" s="132"/>
      <c r="M20" s="130"/>
      <c r="N20" s="132"/>
      <c r="O20" s="132"/>
      <c r="P20" s="132"/>
      <c r="Q20" s="132"/>
      <c r="R20" s="132"/>
      <c r="S20" s="132"/>
      <c r="T20" s="132"/>
      <c r="U20" s="132"/>
      <c r="V20" s="132"/>
      <c r="W20" s="132"/>
    </row>
    <row r="21" ht="53.25" customHeight="1" outlineLevel="1" spans="1:23">
      <c r="A21" s="130" t="s">
        <v>55</v>
      </c>
      <c r="B21" s="130" t="s">
        <v>178</v>
      </c>
      <c r="C21" s="130" t="s">
        <v>179</v>
      </c>
      <c r="D21" s="130" t="s">
        <v>104</v>
      </c>
      <c r="E21" s="130" t="s">
        <v>103</v>
      </c>
      <c r="F21" s="130" t="s">
        <v>186</v>
      </c>
      <c r="G21" s="130" t="s">
        <v>187</v>
      </c>
      <c r="H21" s="132"/>
      <c r="I21" s="132"/>
      <c r="J21" s="132"/>
      <c r="K21" s="132"/>
      <c r="L21" s="132"/>
      <c r="M21" s="130"/>
      <c r="N21" s="132"/>
      <c r="O21" s="132"/>
      <c r="P21" s="132"/>
      <c r="Q21" s="132"/>
      <c r="R21" s="132"/>
      <c r="S21" s="132"/>
      <c r="T21" s="132"/>
      <c r="U21" s="132"/>
      <c r="V21" s="132"/>
      <c r="W21" s="132"/>
    </row>
    <row r="22" ht="53.25" customHeight="1" outlineLevel="1" spans="1:23">
      <c r="A22" s="130" t="s">
        <v>55</v>
      </c>
      <c r="B22" s="130" t="s">
        <v>178</v>
      </c>
      <c r="C22" s="130" t="s">
        <v>179</v>
      </c>
      <c r="D22" s="130" t="s">
        <v>113</v>
      </c>
      <c r="E22" s="130" t="s">
        <v>114</v>
      </c>
      <c r="F22" s="130" t="s">
        <v>186</v>
      </c>
      <c r="G22" s="130" t="s">
        <v>187</v>
      </c>
      <c r="H22" s="132"/>
      <c r="I22" s="132"/>
      <c r="J22" s="132"/>
      <c r="K22" s="132"/>
      <c r="L22" s="132"/>
      <c r="M22" s="130"/>
      <c r="N22" s="132"/>
      <c r="O22" s="132"/>
      <c r="P22" s="132"/>
      <c r="Q22" s="132"/>
      <c r="R22" s="132"/>
      <c r="S22" s="132"/>
      <c r="T22" s="132"/>
      <c r="U22" s="132"/>
      <c r="V22" s="132"/>
      <c r="W22" s="132"/>
    </row>
    <row r="23" ht="53.25" customHeight="1" outlineLevel="1" spans="1:23">
      <c r="A23" s="130" t="s">
        <v>55</v>
      </c>
      <c r="B23" s="130" t="s">
        <v>178</v>
      </c>
      <c r="C23" s="130" t="s">
        <v>179</v>
      </c>
      <c r="D23" s="130" t="s">
        <v>113</v>
      </c>
      <c r="E23" s="130" t="s">
        <v>114</v>
      </c>
      <c r="F23" s="130" t="s">
        <v>186</v>
      </c>
      <c r="G23" s="130" t="s">
        <v>187</v>
      </c>
      <c r="H23" s="132">
        <v>1800</v>
      </c>
      <c r="I23" s="132">
        <v>1800</v>
      </c>
      <c r="J23" s="132"/>
      <c r="K23" s="132"/>
      <c r="L23" s="132">
        <v>1800</v>
      </c>
      <c r="M23" s="130"/>
      <c r="N23" s="132"/>
      <c r="O23" s="132"/>
      <c r="P23" s="132"/>
      <c r="Q23" s="132"/>
      <c r="R23" s="132"/>
      <c r="S23" s="132"/>
      <c r="T23" s="132"/>
      <c r="U23" s="132"/>
      <c r="V23" s="132"/>
      <c r="W23" s="132"/>
    </row>
    <row r="24" ht="53.25" customHeight="1" outlineLevel="1" spans="1:23">
      <c r="A24" s="130" t="s">
        <v>55</v>
      </c>
      <c r="B24" s="130" t="s">
        <v>178</v>
      </c>
      <c r="C24" s="130" t="s">
        <v>179</v>
      </c>
      <c r="D24" s="130" t="s">
        <v>104</v>
      </c>
      <c r="E24" s="130" t="s">
        <v>103</v>
      </c>
      <c r="F24" s="130" t="s">
        <v>186</v>
      </c>
      <c r="G24" s="130" t="s">
        <v>187</v>
      </c>
      <c r="H24" s="132">
        <v>702.37</v>
      </c>
      <c r="I24" s="132">
        <v>702.37</v>
      </c>
      <c r="J24" s="132"/>
      <c r="K24" s="132"/>
      <c r="L24" s="132">
        <v>702.37</v>
      </c>
      <c r="M24" s="130"/>
      <c r="N24" s="132"/>
      <c r="O24" s="132"/>
      <c r="P24" s="132"/>
      <c r="Q24" s="132"/>
      <c r="R24" s="132"/>
      <c r="S24" s="132"/>
      <c r="T24" s="132"/>
      <c r="U24" s="132"/>
      <c r="V24" s="132"/>
      <c r="W24" s="132"/>
    </row>
    <row r="25" ht="53.25" customHeight="1" outlineLevel="1" spans="1:23">
      <c r="A25" s="130" t="s">
        <v>55</v>
      </c>
      <c r="B25" s="130" t="s">
        <v>178</v>
      </c>
      <c r="C25" s="130" t="s">
        <v>179</v>
      </c>
      <c r="D25" s="130" t="s">
        <v>113</v>
      </c>
      <c r="E25" s="130" t="s">
        <v>114</v>
      </c>
      <c r="F25" s="130" t="s">
        <v>186</v>
      </c>
      <c r="G25" s="130" t="s">
        <v>187</v>
      </c>
      <c r="H25" s="132">
        <v>1228.14</v>
      </c>
      <c r="I25" s="132">
        <v>1228.14</v>
      </c>
      <c r="J25" s="132"/>
      <c r="K25" s="132"/>
      <c r="L25" s="132">
        <v>1228.14</v>
      </c>
      <c r="M25" s="130"/>
      <c r="N25" s="132"/>
      <c r="O25" s="132"/>
      <c r="P25" s="132"/>
      <c r="Q25" s="132"/>
      <c r="R25" s="132"/>
      <c r="S25" s="132"/>
      <c r="T25" s="132"/>
      <c r="U25" s="132"/>
      <c r="V25" s="132"/>
      <c r="W25" s="132"/>
    </row>
    <row r="26" ht="53.25" customHeight="1" outlineLevel="1" spans="1:23">
      <c r="A26" s="130" t="s">
        <v>55</v>
      </c>
      <c r="B26" s="130" t="s">
        <v>188</v>
      </c>
      <c r="C26" s="130" t="s">
        <v>120</v>
      </c>
      <c r="D26" s="130" t="s">
        <v>119</v>
      </c>
      <c r="E26" s="130" t="s">
        <v>120</v>
      </c>
      <c r="F26" s="130" t="s">
        <v>189</v>
      </c>
      <c r="G26" s="130" t="s">
        <v>120</v>
      </c>
      <c r="H26" s="132">
        <v>61434</v>
      </c>
      <c r="I26" s="132">
        <v>61434</v>
      </c>
      <c r="J26" s="132"/>
      <c r="K26" s="132"/>
      <c r="L26" s="132">
        <v>61434</v>
      </c>
      <c r="M26" s="130"/>
      <c r="N26" s="132"/>
      <c r="O26" s="132"/>
      <c r="P26" s="132"/>
      <c r="Q26" s="132"/>
      <c r="R26" s="132"/>
      <c r="S26" s="132"/>
      <c r="T26" s="132"/>
      <c r="U26" s="132"/>
      <c r="V26" s="132"/>
      <c r="W26" s="132"/>
    </row>
    <row r="27" ht="53.25" customHeight="1" outlineLevel="1" spans="1:23">
      <c r="A27" s="130" t="s">
        <v>55</v>
      </c>
      <c r="B27" s="130" t="s">
        <v>190</v>
      </c>
      <c r="C27" s="130" t="s">
        <v>191</v>
      </c>
      <c r="D27" s="130" t="s">
        <v>87</v>
      </c>
      <c r="E27" s="130" t="s">
        <v>88</v>
      </c>
      <c r="F27" s="130" t="s">
        <v>192</v>
      </c>
      <c r="G27" s="130" t="s">
        <v>141</v>
      </c>
      <c r="H27" s="132">
        <v>6000</v>
      </c>
      <c r="I27" s="132">
        <v>6000</v>
      </c>
      <c r="J27" s="132"/>
      <c r="K27" s="132"/>
      <c r="L27" s="132">
        <v>6000</v>
      </c>
      <c r="M27" s="130"/>
      <c r="N27" s="132"/>
      <c r="O27" s="132"/>
      <c r="P27" s="132"/>
      <c r="Q27" s="132"/>
      <c r="R27" s="132"/>
      <c r="S27" s="132"/>
      <c r="T27" s="132"/>
      <c r="U27" s="132"/>
      <c r="V27" s="132"/>
      <c r="W27" s="132"/>
    </row>
    <row r="28" ht="53.25" customHeight="1" outlineLevel="1" spans="1:23">
      <c r="A28" s="130" t="s">
        <v>55</v>
      </c>
      <c r="B28" s="130" t="s">
        <v>193</v>
      </c>
      <c r="C28" s="130" t="s">
        <v>194</v>
      </c>
      <c r="D28" s="130" t="s">
        <v>87</v>
      </c>
      <c r="E28" s="130" t="s">
        <v>88</v>
      </c>
      <c r="F28" s="130" t="s">
        <v>195</v>
      </c>
      <c r="G28" s="130" t="s">
        <v>196</v>
      </c>
      <c r="H28" s="132">
        <v>8000</v>
      </c>
      <c r="I28" s="132">
        <v>8000</v>
      </c>
      <c r="J28" s="132"/>
      <c r="K28" s="132"/>
      <c r="L28" s="132">
        <v>8000</v>
      </c>
      <c r="M28" s="130"/>
      <c r="N28" s="132"/>
      <c r="O28" s="132"/>
      <c r="P28" s="132"/>
      <c r="Q28" s="132"/>
      <c r="R28" s="132"/>
      <c r="S28" s="132"/>
      <c r="T28" s="132"/>
      <c r="U28" s="132"/>
      <c r="V28" s="132"/>
      <c r="W28" s="132"/>
    </row>
    <row r="29" ht="53.25" customHeight="1" outlineLevel="1" spans="1:23">
      <c r="A29" s="130" t="s">
        <v>55</v>
      </c>
      <c r="B29" s="130" t="s">
        <v>193</v>
      </c>
      <c r="C29" s="130" t="s">
        <v>194</v>
      </c>
      <c r="D29" s="130" t="s">
        <v>87</v>
      </c>
      <c r="E29" s="130" t="s">
        <v>88</v>
      </c>
      <c r="F29" s="130" t="s">
        <v>197</v>
      </c>
      <c r="G29" s="130" t="s">
        <v>198</v>
      </c>
      <c r="H29" s="132">
        <v>11700</v>
      </c>
      <c r="I29" s="132">
        <v>11700</v>
      </c>
      <c r="J29" s="132"/>
      <c r="K29" s="132"/>
      <c r="L29" s="132">
        <v>11700</v>
      </c>
      <c r="M29" s="130"/>
      <c r="N29" s="132"/>
      <c r="O29" s="132"/>
      <c r="P29" s="132"/>
      <c r="Q29" s="132"/>
      <c r="R29" s="132"/>
      <c r="S29" s="132"/>
      <c r="T29" s="132"/>
      <c r="U29" s="132"/>
      <c r="V29" s="132"/>
      <c r="W29" s="132"/>
    </row>
    <row r="30" ht="53.25" customHeight="1" outlineLevel="1" spans="1:23">
      <c r="A30" s="130" t="s">
        <v>55</v>
      </c>
      <c r="B30" s="130" t="s">
        <v>193</v>
      </c>
      <c r="C30" s="130" t="s">
        <v>194</v>
      </c>
      <c r="D30" s="130" t="s">
        <v>87</v>
      </c>
      <c r="E30" s="130" t="s">
        <v>88</v>
      </c>
      <c r="F30" s="130" t="s">
        <v>197</v>
      </c>
      <c r="G30" s="130" t="s">
        <v>198</v>
      </c>
      <c r="H30" s="132">
        <v>2500</v>
      </c>
      <c r="I30" s="132">
        <v>2500</v>
      </c>
      <c r="J30" s="132"/>
      <c r="K30" s="132"/>
      <c r="L30" s="132">
        <v>2500</v>
      </c>
      <c r="M30" s="130"/>
      <c r="N30" s="132"/>
      <c r="O30" s="132"/>
      <c r="P30" s="132"/>
      <c r="Q30" s="132"/>
      <c r="R30" s="132"/>
      <c r="S30" s="132"/>
      <c r="T30" s="132"/>
      <c r="U30" s="132"/>
      <c r="V30" s="132"/>
      <c r="W30" s="132"/>
    </row>
    <row r="31" ht="53.25" customHeight="1" outlineLevel="1" spans="1:23">
      <c r="A31" s="130" t="s">
        <v>55</v>
      </c>
      <c r="B31" s="130" t="s">
        <v>199</v>
      </c>
      <c r="C31" s="130" t="s">
        <v>200</v>
      </c>
      <c r="D31" s="130" t="s">
        <v>87</v>
      </c>
      <c r="E31" s="130" t="s">
        <v>88</v>
      </c>
      <c r="F31" s="130" t="s">
        <v>201</v>
      </c>
      <c r="G31" s="130" t="s">
        <v>202</v>
      </c>
      <c r="H31" s="132">
        <v>10000</v>
      </c>
      <c r="I31" s="132">
        <v>10000</v>
      </c>
      <c r="J31" s="132"/>
      <c r="K31" s="132"/>
      <c r="L31" s="132">
        <v>10000</v>
      </c>
      <c r="M31" s="130"/>
      <c r="N31" s="132"/>
      <c r="O31" s="132"/>
      <c r="P31" s="132"/>
      <c r="Q31" s="132"/>
      <c r="R31" s="132"/>
      <c r="S31" s="132"/>
      <c r="T31" s="132"/>
      <c r="U31" s="132"/>
      <c r="V31" s="132"/>
      <c r="W31" s="132"/>
    </row>
    <row r="32" ht="53.25" customHeight="1" outlineLevel="1" spans="1:23">
      <c r="A32" s="130" t="s">
        <v>55</v>
      </c>
      <c r="B32" s="130" t="s">
        <v>193</v>
      </c>
      <c r="C32" s="130" t="s">
        <v>194</v>
      </c>
      <c r="D32" s="130" t="s">
        <v>87</v>
      </c>
      <c r="E32" s="130" t="s">
        <v>88</v>
      </c>
      <c r="F32" s="130" t="s">
        <v>203</v>
      </c>
      <c r="G32" s="130" t="s">
        <v>204</v>
      </c>
      <c r="H32" s="132">
        <v>5000</v>
      </c>
      <c r="I32" s="132">
        <v>5000</v>
      </c>
      <c r="J32" s="132"/>
      <c r="K32" s="132"/>
      <c r="L32" s="132">
        <v>5000</v>
      </c>
      <c r="M32" s="130"/>
      <c r="N32" s="132"/>
      <c r="O32" s="132"/>
      <c r="P32" s="132"/>
      <c r="Q32" s="132"/>
      <c r="R32" s="132"/>
      <c r="S32" s="132"/>
      <c r="T32" s="132"/>
      <c r="U32" s="132"/>
      <c r="V32" s="132"/>
      <c r="W32" s="132"/>
    </row>
    <row r="33" ht="53.25" customHeight="1" outlineLevel="1" spans="1:23">
      <c r="A33" s="130" t="s">
        <v>55</v>
      </c>
      <c r="B33" s="130" t="s">
        <v>205</v>
      </c>
      <c r="C33" s="130" t="s">
        <v>206</v>
      </c>
      <c r="D33" s="130" t="s">
        <v>87</v>
      </c>
      <c r="E33" s="130" t="s">
        <v>88</v>
      </c>
      <c r="F33" s="130" t="s">
        <v>207</v>
      </c>
      <c r="G33" s="130" t="s">
        <v>206</v>
      </c>
      <c r="H33" s="132">
        <v>12180.72</v>
      </c>
      <c r="I33" s="132">
        <v>12180.72</v>
      </c>
      <c r="J33" s="132"/>
      <c r="K33" s="132"/>
      <c r="L33" s="132">
        <v>12180.72</v>
      </c>
      <c r="M33" s="130"/>
      <c r="N33" s="132"/>
      <c r="O33" s="132"/>
      <c r="P33" s="132"/>
      <c r="Q33" s="132"/>
      <c r="R33" s="132"/>
      <c r="S33" s="132"/>
      <c r="T33" s="132"/>
      <c r="U33" s="132"/>
      <c r="V33" s="132"/>
      <c r="W33" s="132"/>
    </row>
    <row r="34" ht="53.25" customHeight="1" outlineLevel="1" spans="1:23">
      <c r="A34" s="130" t="s">
        <v>55</v>
      </c>
      <c r="B34" s="130" t="s">
        <v>208</v>
      </c>
      <c r="C34" s="130" t="s">
        <v>209</v>
      </c>
      <c r="D34" s="130" t="s">
        <v>87</v>
      </c>
      <c r="E34" s="130" t="s">
        <v>88</v>
      </c>
      <c r="F34" s="130" t="s">
        <v>203</v>
      </c>
      <c r="G34" s="130" t="s">
        <v>204</v>
      </c>
      <c r="H34" s="132">
        <v>52800</v>
      </c>
      <c r="I34" s="132">
        <v>52800</v>
      </c>
      <c r="J34" s="132"/>
      <c r="K34" s="132"/>
      <c r="L34" s="132">
        <v>52800</v>
      </c>
      <c r="M34" s="130"/>
      <c r="N34" s="132"/>
      <c r="O34" s="132"/>
      <c r="P34" s="132"/>
      <c r="Q34" s="132"/>
      <c r="R34" s="132"/>
      <c r="S34" s="132"/>
      <c r="T34" s="132"/>
      <c r="U34" s="132"/>
      <c r="V34" s="132"/>
      <c r="W34" s="132"/>
    </row>
    <row r="35" ht="30.75" customHeight="1" spans="1:23">
      <c r="A35" s="136" t="s">
        <v>39</v>
      </c>
      <c r="B35" s="136"/>
      <c r="C35" s="136"/>
      <c r="D35" s="136"/>
      <c r="E35" s="136"/>
      <c r="F35" s="136"/>
      <c r="G35" s="136"/>
      <c r="H35" s="132">
        <v>989436.33</v>
      </c>
      <c r="I35" s="132">
        <v>989436.33</v>
      </c>
      <c r="J35" s="132"/>
      <c r="K35" s="132"/>
      <c r="L35" s="132">
        <v>989436.33</v>
      </c>
      <c r="M35" s="132"/>
      <c r="N35" s="132"/>
      <c r="O35" s="132"/>
      <c r="P35" s="132"/>
      <c r="Q35" s="132"/>
      <c r="R35" s="132"/>
      <c r="S35" s="132"/>
      <c r="T35" s="132"/>
      <c r="U35" s="132"/>
      <c r="V35" s="132"/>
      <c r="W35" s="132"/>
    </row>
  </sheetData>
  <mergeCells count="32">
    <mergeCell ref="T1:W1"/>
    <mergeCell ref="A2:W2"/>
    <mergeCell ref="A3:G3"/>
    <mergeCell ref="T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topLeftCell="A12" workbookViewId="0">
      <selection activeCell="M9" sqref="M9"/>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210</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68</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"单位名称："&amp;"中国共产主义青年团盈江县委员会"</f>
        <v>单位名称：中国共产主义青年团盈江县委员会</v>
      </c>
      <c r="B3" s="127"/>
      <c r="C3" s="127"/>
      <c r="D3" s="127"/>
      <c r="E3" s="127"/>
      <c r="F3" s="127"/>
      <c r="G3" s="127"/>
      <c r="H3" s="128"/>
      <c r="I3" s="128"/>
      <c r="J3" s="128"/>
      <c r="K3" s="128"/>
      <c r="L3" s="128"/>
      <c r="M3" s="128"/>
      <c r="N3" s="128"/>
      <c r="O3" s="128"/>
      <c r="P3" s="128"/>
      <c r="Q3" s="128"/>
      <c r="R3" s="128"/>
      <c r="S3" s="128"/>
      <c r="T3" s="128"/>
      <c r="U3" s="128"/>
      <c r="V3" s="126" t="s">
        <v>36</v>
      </c>
      <c r="W3" s="126"/>
    </row>
    <row r="4" ht="26.25" customHeight="1" spans="1:23">
      <c r="A4" s="129" t="s">
        <v>211</v>
      </c>
      <c r="B4" s="129" t="s">
        <v>146</v>
      </c>
      <c r="C4" s="129" t="s">
        <v>147</v>
      </c>
      <c r="D4" s="129" t="s">
        <v>212</v>
      </c>
      <c r="E4" s="129" t="s">
        <v>148</v>
      </c>
      <c r="F4" s="129" t="s">
        <v>149</v>
      </c>
      <c r="G4" s="129" t="s">
        <v>213</v>
      </c>
      <c r="H4" s="129" t="s">
        <v>214</v>
      </c>
      <c r="I4" s="129" t="s">
        <v>39</v>
      </c>
      <c r="J4" s="129" t="s">
        <v>215</v>
      </c>
      <c r="K4" s="129"/>
      <c r="L4" s="129"/>
      <c r="M4" s="129"/>
      <c r="N4" s="129" t="s">
        <v>158</v>
      </c>
      <c r="O4" s="129"/>
      <c r="P4" s="129"/>
      <c r="Q4" s="129" t="s">
        <v>46</v>
      </c>
      <c r="R4" s="129" t="s">
        <v>60</v>
      </c>
      <c r="S4" s="129"/>
      <c r="T4" s="129"/>
      <c r="U4" s="129"/>
      <c r="V4" s="129"/>
      <c r="W4" s="129"/>
    </row>
    <row r="5" ht="26.25" customHeight="1" spans="1:23">
      <c r="A5" s="129"/>
      <c r="B5" s="129"/>
      <c r="C5" s="129"/>
      <c r="D5" s="129"/>
      <c r="E5" s="129"/>
      <c r="F5" s="129"/>
      <c r="G5" s="129"/>
      <c r="H5" s="129"/>
      <c r="I5" s="129"/>
      <c r="J5" s="129" t="s">
        <v>43</v>
      </c>
      <c r="K5" s="129"/>
      <c r="L5" s="129" t="s">
        <v>44</v>
      </c>
      <c r="M5" s="129" t="s">
        <v>45</v>
      </c>
      <c r="N5" s="129" t="s">
        <v>43</v>
      </c>
      <c r="O5" s="129" t="s">
        <v>44</v>
      </c>
      <c r="P5" s="129" t="s">
        <v>45</v>
      </c>
      <c r="Q5" s="129"/>
      <c r="R5" s="129" t="s">
        <v>42</v>
      </c>
      <c r="S5" s="129" t="s">
        <v>49</v>
      </c>
      <c r="T5" s="129" t="s">
        <v>50</v>
      </c>
      <c r="U5" s="129" t="s">
        <v>51</v>
      </c>
      <c r="V5" s="129" t="s">
        <v>52</v>
      </c>
      <c r="W5" s="129" t="s">
        <v>53</v>
      </c>
    </row>
    <row r="6" ht="26.25" customHeight="1" spans="1:23">
      <c r="A6" s="129"/>
      <c r="B6" s="129"/>
      <c r="C6" s="129"/>
      <c r="D6" s="129"/>
      <c r="E6" s="129"/>
      <c r="F6" s="129"/>
      <c r="G6" s="129"/>
      <c r="H6" s="129"/>
      <c r="I6" s="129"/>
      <c r="J6" s="129" t="s">
        <v>42</v>
      </c>
      <c r="K6" s="129" t="s">
        <v>216</v>
      </c>
      <c r="L6" s="129"/>
      <c r="M6" s="129"/>
      <c r="N6" s="129"/>
      <c r="O6" s="129"/>
      <c r="P6" s="129"/>
      <c r="Q6" s="129"/>
      <c r="R6" s="129"/>
      <c r="S6" s="129"/>
      <c r="T6" s="129"/>
      <c r="U6" s="129"/>
      <c r="V6" s="129"/>
      <c r="W6" s="129"/>
    </row>
    <row r="7" ht="18.75" customHeight="1" spans="1:23">
      <c r="A7" s="129" t="s">
        <v>68</v>
      </c>
      <c r="B7" s="129" t="s">
        <v>69</v>
      </c>
      <c r="C7" s="129" t="s">
        <v>70</v>
      </c>
      <c r="D7" s="129" t="s">
        <v>71</v>
      </c>
      <c r="E7" s="129" t="s">
        <v>72</v>
      </c>
      <c r="F7" s="129" t="s">
        <v>73</v>
      </c>
      <c r="G7" s="129" t="s">
        <v>74</v>
      </c>
      <c r="H7" s="129" t="s">
        <v>75</v>
      </c>
      <c r="I7" s="129" t="s">
        <v>76</v>
      </c>
      <c r="J7" s="129" t="s">
        <v>77</v>
      </c>
      <c r="K7" s="129" t="s">
        <v>78</v>
      </c>
      <c r="L7" s="129" t="s">
        <v>79</v>
      </c>
      <c r="M7" s="129" t="s">
        <v>80</v>
      </c>
      <c r="N7" s="129" t="s">
        <v>81</v>
      </c>
      <c r="O7" s="129" t="s">
        <v>82</v>
      </c>
      <c r="P7" s="129" t="s">
        <v>160</v>
      </c>
      <c r="Q7" s="129" t="s">
        <v>161</v>
      </c>
      <c r="R7" s="129" t="s">
        <v>162</v>
      </c>
      <c r="S7" s="129" t="s">
        <v>163</v>
      </c>
      <c r="T7" s="129" t="s">
        <v>164</v>
      </c>
      <c r="U7" s="129" t="s">
        <v>165</v>
      </c>
      <c r="V7" s="129" t="s">
        <v>166</v>
      </c>
      <c r="W7" s="129" t="s">
        <v>167</v>
      </c>
    </row>
    <row r="8" ht="52.5" customHeight="1" spans="1:23">
      <c r="A8" s="130"/>
      <c r="B8" s="130"/>
      <c r="C8" s="130" t="s">
        <v>217</v>
      </c>
      <c r="D8" s="130"/>
      <c r="E8" s="130"/>
      <c r="F8" s="130"/>
      <c r="G8" s="130"/>
      <c r="H8" s="130"/>
      <c r="I8" s="132">
        <v>500</v>
      </c>
      <c r="J8" s="132">
        <v>500</v>
      </c>
      <c r="K8" s="132">
        <v>500</v>
      </c>
      <c r="L8" s="132"/>
      <c r="M8" s="132"/>
      <c r="N8" s="132"/>
      <c r="O8" s="132"/>
      <c r="P8" s="132"/>
      <c r="Q8" s="132"/>
      <c r="R8" s="132"/>
      <c r="S8" s="132"/>
      <c r="T8" s="132"/>
      <c r="U8" s="132"/>
      <c r="V8" s="132"/>
      <c r="W8" s="132"/>
    </row>
    <row r="9" ht="52.5" customHeight="1" outlineLevel="1" spans="1:23">
      <c r="A9" s="130" t="s">
        <v>218</v>
      </c>
      <c r="B9" s="130" t="s">
        <v>219</v>
      </c>
      <c r="C9" s="130" t="s">
        <v>217</v>
      </c>
      <c r="D9" s="130" t="s">
        <v>55</v>
      </c>
      <c r="E9" s="130" t="s">
        <v>93</v>
      </c>
      <c r="F9" s="130" t="s">
        <v>92</v>
      </c>
      <c r="G9" s="130" t="s">
        <v>197</v>
      </c>
      <c r="H9" s="130" t="s">
        <v>198</v>
      </c>
      <c r="I9" s="132">
        <v>500</v>
      </c>
      <c r="J9" s="132">
        <v>500</v>
      </c>
      <c r="K9" s="132">
        <v>500</v>
      </c>
      <c r="L9" s="132"/>
      <c r="M9" s="132"/>
      <c r="N9" s="132"/>
      <c r="O9" s="132"/>
      <c r="P9" s="132"/>
      <c r="Q9" s="132"/>
      <c r="R9" s="132"/>
      <c r="S9" s="132"/>
      <c r="T9" s="132"/>
      <c r="U9" s="132"/>
      <c r="V9" s="132"/>
      <c r="W9" s="132"/>
    </row>
    <row r="10" ht="52.5" customHeight="1" spans="1:23">
      <c r="A10" s="130"/>
      <c r="B10" s="130"/>
      <c r="C10" s="130" t="s">
        <v>220</v>
      </c>
      <c r="D10" s="130"/>
      <c r="E10" s="130"/>
      <c r="F10" s="130"/>
      <c r="G10" s="130"/>
      <c r="H10" s="130"/>
      <c r="I10" s="132">
        <v>20000</v>
      </c>
      <c r="J10" s="132">
        <v>20000</v>
      </c>
      <c r="K10" s="132">
        <v>20000</v>
      </c>
      <c r="L10" s="132"/>
      <c r="M10" s="132"/>
      <c r="N10" s="130"/>
      <c r="O10" s="130"/>
      <c r="P10" s="130"/>
      <c r="Q10" s="132"/>
      <c r="R10" s="132"/>
      <c r="S10" s="132"/>
      <c r="T10" s="132"/>
      <c r="U10" s="132"/>
      <c r="V10" s="132"/>
      <c r="W10" s="132"/>
    </row>
    <row r="11" ht="52.5" customHeight="1" outlineLevel="1" spans="1:23">
      <c r="A11" s="130" t="s">
        <v>221</v>
      </c>
      <c r="B11" s="130" t="s">
        <v>222</v>
      </c>
      <c r="C11" s="130" t="s">
        <v>220</v>
      </c>
      <c r="D11" s="130" t="s">
        <v>55</v>
      </c>
      <c r="E11" s="130" t="s">
        <v>89</v>
      </c>
      <c r="F11" s="130" t="s">
        <v>90</v>
      </c>
      <c r="G11" s="130" t="s">
        <v>197</v>
      </c>
      <c r="H11" s="130" t="s">
        <v>198</v>
      </c>
      <c r="I11" s="132">
        <v>20000</v>
      </c>
      <c r="J11" s="132">
        <v>20000</v>
      </c>
      <c r="K11" s="132">
        <v>20000</v>
      </c>
      <c r="L11" s="132"/>
      <c r="M11" s="132"/>
      <c r="N11" s="130"/>
      <c r="O11" s="130"/>
      <c r="P11" s="130"/>
      <c r="Q11" s="132"/>
      <c r="R11" s="132"/>
      <c r="S11" s="132"/>
      <c r="T11" s="132"/>
      <c r="U11" s="132"/>
      <c r="V11" s="132"/>
      <c r="W11" s="132"/>
    </row>
    <row r="12" ht="52.5" customHeight="1" spans="1:23">
      <c r="A12" s="130"/>
      <c r="B12" s="130"/>
      <c r="C12" s="130" t="s">
        <v>223</v>
      </c>
      <c r="D12" s="130"/>
      <c r="E12" s="130"/>
      <c r="F12" s="130"/>
      <c r="G12" s="130"/>
      <c r="H12" s="130"/>
      <c r="I12" s="132">
        <v>469953</v>
      </c>
      <c r="J12" s="132">
        <v>469953</v>
      </c>
      <c r="K12" s="132">
        <v>469953</v>
      </c>
      <c r="L12" s="132"/>
      <c r="M12" s="132"/>
      <c r="N12" s="130"/>
      <c r="O12" s="130"/>
      <c r="P12" s="130"/>
      <c r="Q12" s="132"/>
      <c r="R12" s="132"/>
      <c r="S12" s="132"/>
      <c r="T12" s="132"/>
      <c r="U12" s="132"/>
      <c r="V12" s="132"/>
      <c r="W12" s="132"/>
    </row>
    <row r="13" ht="52.5" customHeight="1" outlineLevel="1" spans="1:23">
      <c r="A13" s="130" t="s">
        <v>224</v>
      </c>
      <c r="B13" s="130" t="s">
        <v>225</v>
      </c>
      <c r="C13" s="130" t="s">
        <v>223</v>
      </c>
      <c r="D13" s="130" t="s">
        <v>55</v>
      </c>
      <c r="E13" s="130" t="s">
        <v>89</v>
      </c>
      <c r="F13" s="130" t="s">
        <v>90</v>
      </c>
      <c r="G13" s="130" t="s">
        <v>201</v>
      </c>
      <c r="H13" s="130" t="s">
        <v>202</v>
      </c>
      <c r="I13" s="132">
        <v>469953</v>
      </c>
      <c r="J13" s="132">
        <v>469953</v>
      </c>
      <c r="K13" s="132">
        <v>469953</v>
      </c>
      <c r="L13" s="132"/>
      <c r="M13" s="132"/>
      <c r="N13" s="130"/>
      <c r="O13" s="130"/>
      <c r="P13" s="130"/>
      <c r="Q13" s="132"/>
      <c r="R13" s="132"/>
      <c r="S13" s="132"/>
      <c r="T13" s="132"/>
      <c r="U13" s="132"/>
      <c r="V13" s="132"/>
      <c r="W13" s="132"/>
    </row>
    <row r="14" ht="52.5" customHeight="1" spans="1:23">
      <c r="A14" s="130"/>
      <c r="B14" s="130"/>
      <c r="C14" s="130" t="s">
        <v>226</v>
      </c>
      <c r="D14" s="130"/>
      <c r="E14" s="130"/>
      <c r="F14" s="130"/>
      <c r="G14" s="130"/>
      <c r="H14" s="130"/>
      <c r="I14" s="132">
        <v>75000</v>
      </c>
      <c r="J14" s="132">
        <v>75000</v>
      </c>
      <c r="K14" s="132">
        <v>75000</v>
      </c>
      <c r="L14" s="132"/>
      <c r="M14" s="132"/>
      <c r="N14" s="130"/>
      <c r="O14" s="130"/>
      <c r="P14" s="130"/>
      <c r="Q14" s="132"/>
      <c r="R14" s="132"/>
      <c r="S14" s="132"/>
      <c r="T14" s="132"/>
      <c r="U14" s="132"/>
      <c r="V14" s="132"/>
      <c r="W14" s="132"/>
    </row>
    <row r="15" ht="52.5" customHeight="1" outlineLevel="1" spans="1:23">
      <c r="A15" s="130" t="s">
        <v>224</v>
      </c>
      <c r="B15" s="130" t="s">
        <v>227</v>
      </c>
      <c r="C15" s="130" t="s">
        <v>226</v>
      </c>
      <c r="D15" s="130" t="s">
        <v>55</v>
      </c>
      <c r="E15" s="130" t="s">
        <v>89</v>
      </c>
      <c r="F15" s="130" t="s">
        <v>90</v>
      </c>
      <c r="G15" s="130" t="s">
        <v>201</v>
      </c>
      <c r="H15" s="130" t="s">
        <v>202</v>
      </c>
      <c r="I15" s="132">
        <v>75000</v>
      </c>
      <c r="J15" s="132">
        <v>75000</v>
      </c>
      <c r="K15" s="132">
        <v>75000</v>
      </c>
      <c r="L15" s="132"/>
      <c r="M15" s="132"/>
      <c r="N15" s="130"/>
      <c r="O15" s="130"/>
      <c r="P15" s="130"/>
      <c r="Q15" s="132"/>
      <c r="R15" s="132"/>
      <c r="S15" s="132"/>
      <c r="T15" s="132"/>
      <c r="U15" s="132"/>
      <c r="V15" s="132"/>
      <c r="W15" s="132"/>
    </row>
    <row r="16" ht="52.5" customHeight="1" spans="1:23">
      <c r="A16" s="130"/>
      <c r="B16" s="130"/>
      <c r="C16" s="130" t="s">
        <v>228</v>
      </c>
      <c r="D16" s="130"/>
      <c r="E16" s="130"/>
      <c r="F16" s="130"/>
      <c r="G16" s="130"/>
      <c r="H16" s="130"/>
      <c r="I16" s="132">
        <v>20000</v>
      </c>
      <c r="J16" s="132">
        <v>20000</v>
      </c>
      <c r="K16" s="132">
        <v>20000</v>
      </c>
      <c r="L16" s="132"/>
      <c r="M16" s="132"/>
      <c r="N16" s="130"/>
      <c r="O16" s="130"/>
      <c r="P16" s="130"/>
      <c r="Q16" s="132"/>
      <c r="R16" s="132"/>
      <c r="S16" s="132"/>
      <c r="T16" s="132"/>
      <c r="U16" s="132"/>
      <c r="V16" s="132"/>
      <c r="W16" s="132"/>
    </row>
    <row r="17" ht="52.5" customHeight="1" outlineLevel="1" spans="1:23">
      <c r="A17" s="130" t="s">
        <v>221</v>
      </c>
      <c r="B17" s="130" t="s">
        <v>229</v>
      </c>
      <c r="C17" s="130" t="s">
        <v>228</v>
      </c>
      <c r="D17" s="130" t="s">
        <v>55</v>
      </c>
      <c r="E17" s="130" t="s">
        <v>89</v>
      </c>
      <c r="F17" s="130" t="s">
        <v>90</v>
      </c>
      <c r="G17" s="130" t="s">
        <v>197</v>
      </c>
      <c r="H17" s="130" t="s">
        <v>198</v>
      </c>
      <c r="I17" s="132">
        <v>6000</v>
      </c>
      <c r="J17" s="132">
        <v>6000</v>
      </c>
      <c r="K17" s="132">
        <v>6000</v>
      </c>
      <c r="L17" s="132"/>
      <c r="M17" s="132"/>
      <c r="N17" s="130"/>
      <c r="O17" s="130"/>
      <c r="P17" s="130"/>
      <c r="Q17" s="132"/>
      <c r="R17" s="132"/>
      <c r="S17" s="132"/>
      <c r="T17" s="132"/>
      <c r="U17" s="132"/>
      <c r="V17" s="132"/>
      <c r="W17" s="132"/>
    </row>
    <row r="18" ht="52.5" customHeight="1" outlineLevel="1" spans="1:23">
      <c r="A18" s="130" t="s">
        <v>221</v>
      </c>
      <c r="B18" s="130" t="s">
        <v>229</v>
      </c>
      <c r="C18" s="130" t="s">
        <v>228</v>
      </c>
      <c r="D18" s="130" t="s">
        <v>55</v>
      </c>
      <c r="E18" s="130" t="s">
        <v>89</v>
      </c>
      <c r="F18" s="130" t="s">
        <v>90</v>
      </c>
      <c r="G18" s="130" t="s">
        <v>230</v>
      </c>
      <c r="H18" s="130" t="s">
        <v>231</v>
      </c>
      <c r="I18" s="132">
        <v>4000</v>
      </c>
      <c r="J18" s="132">
        <v>4000</v>
      </c>
      <c r="K18" s="132">
        <v>4000</v>
      </c>
      <c r="L18" s="132"/>
      <c r="M18" s="132"/>
      <c r="N18" s="130"/>
      <c r="O18" s="130"/>
      <c r="P18" s="130"/>
      <c r="Q18" s="132"/>
      <c r="R18" s="132"/>
      <c r="S18" s="132"/>
      <c r="T18" s="132"/>
      <c r="U18" s="132"/>
      <c r="V18" s="132"/>
      <c r="W18" s="132"/>
    </row>
    <row r="19" ht="52.5" customHeight="1" outlineLevel="1" spans="1:23">
      <c r="A19" s="130" t="s">
        <v>221</v>
      </c>
      <c r="B19" s="130" t="s">
        <v>229</v>
      </c>
      <c r="C19" s="130" t="s">
        <v>228</v>
      </c>
      <c r="D19" s="130" t="s">
        <v>55</v>
      </c>
      <c r="E19" s="130" t="s">
        <v>89</v>
      </c>
      <c r="F19" s="130" t="s">
        <v>90</v>
      </c>
      <c r="G19" s="130" t="s">
        <v>201</v>
      </c>
      <c r="H19" s="130" t="s">
        <v>202</v>
      </c>
      <c r="I19" s="132">
        <v>10000</v>
      </c>
      <c r="J19" s="132">
        <v>10000</v>
      </c>
      <c r="K19" s="132">
        <v>10000</v>
      </c>
      <c r="L19" s="132"/>
      <c r="M19" s="132"/>
      <c r="N19" s="130"/>
      <c r="O19" s="130"/>
      <c r="P19" s="130"/>
      <c r="Q19" s="132"/>
      <c r="R19" s="132"/>
      <c r="S19" s="132"/>
      <c r="T19" s="132"/>
      <c r="U19" s="132"/>
      <c r="V19" s="132"/>
      <c r="W19" s="132"/>
    </row>
    <row r="20" ht="52.5" customHeight="1" spans="1:23">
      <c r="A20" s="130"/>
      <c r="B20" s="130"/>
      <c r="C20" s="130" t="s">
        <v>232</v>
      </c>
      <c r="D20" s="130"/>
      <c r="E20" s="130"/>
      <c r="F20" s="130"/>
      <c r="G20" s="130"/>
      <c r="H20" s="130"/>
      <c r="I20" s="132">
        <v>20000</v>
      </c>
      <c r="J20" s="132">
        <v>20000</v>
      </c>
      <c r="K20" s="132">
        <v>20000</v>
      </c>
      <c r="L20" s="132"/>
      <c r="M20" s="132"/>
      <c r="N20" s="130"/>
      <c r="O20" s="130"/>
      <c r="P20" s="130"/>
      <c r="Q20" s="132"/>
      <c r="R20" s="132"/>
      <c r="S20" s="132"/>
      <c r="T20" s="132"/>
      <c r="U20" s="132"/>
      <c r="V20" s="132"/>
      <c r="W20" s="132"/>
    </row>
    <row r="21" ht="52.5" customHeight="1" outlineLevel="1" spans="1:23">
      <c r="A21" s="130" t="s">
        <v>221</v>
      </c>
      <c r="B21" s="130" t="s">
        <v>233</v>
      </c>
      <c r="C21" s="130" t="s">
        <v>232</v>
      </c>
      <c r="D21" s="130" t="s">
        <v>55</v>
      </c>
      <c r="E21" s="130" t="s">
        <v>89</v>
      </c>
      <c r="F21" s="130" t="s">
        <v>90</v>
      </c>
      <c r="G21" s="130" t="s">
        <v>197</v>
      </c>
      <c r="H21" s="130" t="s">
        <v>198</v>
      </c>
      <c r="I21" s="132">
        <v>20000</v>
      </c>
      <c r="J21" s="132">
        <v>20000</v>
      </c>
      <c r="K21" s="132">
        <v>20000</v>
      </c>
      <c r="L21" s="132"/>
      <c r="M21" s="132"/>
      <c r="N21" s="130"/>
      <c r="O21" s="130"/>
      <c r="P21" s="130"/>
      <c r="Q21" s="132"/>
      <c r="R21" s="132"/>
      <c r="S21" s="132"/>
      <c r="T21" s="132"/>
      <c r="U21" s="132"/>
      <c r="V21" s="132"/>
      <c r="W21" s="132"/>
    </row>
    <row r="22" ht="52.5" customHeight="1" spans="1:23">
      <c r="A22" s="130"/>
      <c r="B22" s="130"/>
      <c r="C22" s="130" t="s">
        <v>234</v>
      </c>
      <c r="D22" s="130"/>
      <c r="E22" s="130"/>
      <c r="F22" s="130"/>
      <c r="G22" s="130"/>
      <c r="H22" s="130"/>
      <c r="I22" s="132">
        <v>50000</v>
      </c>
      <c r="J22" s="132">
        <v>50000</v>
      </c>
      <c r="K22" s="132">
        <v>50000</v>
      </c>
      <c r="L22" s="132"/>
      <c r="M22" s="132"/>
      <c r="N22" s="130"/>
      <c r="O22" s="130"/>
      <c r="P22" s="130"/>
      <c r="Q22" s="132"/>
      <c r="R22" s="132"/>
      <c r="S22" s="132"/>
      <c r="T22" s="132"/>
      <c r="U22" s="132"/>
      <c r="V22" s="132"/>
      <c r="W22" s="132"/>
    </row>
    <row r="23" ht="52.5" customHeight="1" outlineLevel="1" spans="1:23">
      <c r="A23" s="130" t="s">
        <v>224</v>
      </c>
      <c r="B23" s="130" t="s">
        <v>235</v>
      </c>
      <c r="C23" s="130" t="s">
        <v>234</v>
      </c>
      <c r="D23" s="130" t="s">
        <v>55</v>
      </c>
      <c r="E23" s="130" t="s">
        <v>89</v>
      </c>
      <c r="F23" s="130" t="s">
        <v>90</v>
      </c>
      <c r="G23" s="130" t="s">
        <v>197</v>
      </c>
      <c r="H23" s="130" t="s">
        <v>198</v>
      </c>
      <c r="I23" s="132">
        <v>24000</v>
      </c>
      <c r="J23" s="132">
        <v>24000</v>
      </c>
      <c r="K23" s="132">
        <v>24000</v>
      </c>
      <c r="L23" s="132"/>
      <c r="M23" s="132"/>
      <c r="N23" s="130"/>
      <c r="O23" s="130"/>
      <c r="P23" s="130"/>
      <c r="Q23" s="132"/>
      <c r="R23" s="132"/>
      <c r="S23" s="132"/>
      <c r="T23" s="132"/>
      <c r="U23" s="132"/>
      <c r="V23" s="132"/>
      <c r="W23" s="132"/>
    </row>
    <row r="24" ht="52.5" customHeight="1" outlineLevel="1" spans="1:23">
      <c r="A24" s="130" t="s">
        <v>224</v>
      </c>
      <c r="B24" s="130" t="s">
        <v>235</v>
      </c>
      <c r="C24" s="130" t="s">
        <v>234</v>
      </c>
      <c r="D24" s="130" t="s">
        <v>55</v>
      </c>
      <c r="E24" s="130" t="s">
        <v>89</v>
      </c>
      <c r="F24" s="130" t="s">
        <v>90</v>
      </c>
      <c r="G24" s="130" t="s">
        <v>195</v>
      </c>
      <c r="H24" s="130" t="s">
        <v>196</v>
      </c>
      <c r="I24" s="132">
        <v>8000</v>
      </c>
      <c r="J24" s="132">
        <v>8000</v>
      </c>
      <c r="K24" s="132">
        <v>8000</v>
      </c>
      <c r="L24" s="132"/>
      <c r="M24" s="132"/>
      <c r="N24" s="130"/>
      <c r="O24" s="130"/>
      <c r="P24" s="130"/>
      <c r="Q24" s="132"/>
      <c r="R24" s="132"/>
      <c r="S24" s="132"/>
      <c r="T24" s="132"/>
      <c r="U24" s="132"/>
      <c r="V24" s="132"/>
      <c r="W24" s="132"/>
    </row>
    <row r="25" ht="52.5" customHeight="1" outlineLevel="1" spans="1:23">
      <c r="A25" s="130" t="s">
        <v>224</v>
      </c>
      <c r="B25" s="130" t="s">
        <v>235</v>
      </c>
      <c r="C25" s="130" t="s">
        <v>234</v>
      </c>
      <c r="D25" s="130" t="s">
        <v>55</v>
      </c>
      <c r="E25" s="130" t="s">
        <v>89</v>
      </c>
      <c r="F25" s="130" t="s">
        <v>90</v>
      </c>
      <c r="G25" s="130" t="s">
        <v>203</v>
      </c>
      <c r="H25" s="130" t="s">
        <v>204</v>
      </c>
      <c r="I25" s="132">
        <v>3000</v>
      </c>
      <c r="J25" s="132">
        <v>3000</v>
      </c>
      <c r="K25" s="132">
        <v>3000</v>
      </c>
      <c r="L25" s="132"/>
      <c r="M25" s="132"/>
      <c r="N25" s="130"/>
      <c r="O25" s="130"/>
      <c r="P25" s="130"/>
      <c r="Q25" s="132"/>
      <c r="R25" s="132"/>
      <c r="S25" s="132"/>
      <c r="T25" s="132"/>
      <c r="U25" s="132"/>
      <c r="V25" s="132"/>
      <c r="W25" s="132"/>
    </row>
    <row r="26" ht="52.5" customHeight="1" outlineLevel="1" spans="1:23">
      <c r="A26" s="130" t="s">
        <v>224</v>
      </c>
      <c r="B26" s="130" t="s">
        <v>235</v>
      </c>
      <c r="C26" s="130" t="s">
        <v>234</v>
      </c>
      <c r="D26" s="130" t="s">
        <v>55</v>
      </c>
      <c r="E26" s="130" t="s">
        <v>89</v>
      </c>
      <c r="F26" s="130" t="s">
        <v>90</v>
      </c>
      <c r="G26" s="130" t="s">
        <v>201</v>
      </c>
      <c r="H26" s="130" t="s">
        <v>202</v>
      </c>
      <c r="I26" s="132">
        <v>15000</v>
      </c>
      <c r="J26" s="132">
        <v>15000</v>
      </c>
      <c r="K26" s="132">
        <v>15000</v>
      </c>
      <c r="L26" s="132"/>
      <c r="M26" s="132"/>
      <c r="N26" s="130"/>
      <c r="O26" s="130"/>
      <c r="P26" s="130"/>
      <c r="Q26" s="132"/>
      <c r="R26" s="132"/>
      <c r="S26" s="132"/>
      <c r="T26" s="132"/>
      <c r="U26" s="132"/>
      <c r="V26" s="132"/>
      <c r="W26" s="132"/>
    </row>
    <row r="27" ht="30" customHeight="1" spans="1:23">
      <c r="A27" s="131" t="s">
        <v>39</v>
      </c>
      <c r="B27" s="131"/>
      <c r="C27" s="131"/>
      <c r="D27" s="131"/>
      <c r="E27" s="131"/>
      <c r="F27" s="131"/>
      <c r="G27" s="131"/>
      <c r="H27" s="131"/>
      <c r="I27" s="132">
        <v>655453</v>
      </c>
      <c r="J27" s="132">
        <v>655453</v>
      </c>
      <c r="K27" s="132">
        <v>655453</v>
      </c>
      <c r="L27" s="132"/>
      <c r="M27" s="132"/>
      <c r="N27" s="132"/>
      <c r="O27" s="132"/>
      <c r="P27" s="132"/>
      <c r="Q27" s="132"/>
      <c r="R27" s="132"/>
      <c r="S27" s="132"/>
      <c r="T27" s="132"/>
      <c r="U27" s="132"/>
      <c r="V27" s="132"/>
      <c r="W27" s="132"/>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封面（盈江）</vt: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2026-02-02T12:44:00Z</dcterms:created>
  <dcterms:modified xsi:type="dcterms:W3CDTF">2026-02-09T09:45:28Z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6451843B690946C4A7FD202B499D0D90</vt:lpwstr>
  </property>
  <property fmtid="{D5CDD505-2E9C-101B-9397-08002B2CF9AE}" pid="3" name="KSOProductBuildVer">
    <vt:lpwstr>2052-11.8.2.12309</vt:lpwstr>
  </property>
</Properties>
</file>