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firstSheet="5" activeTab="7"/>
  </bookViews>
  <sheets>
    <sheet name="部门财务收支预算总表 01-1" sheetId="1" r:id="rId1"/>
    <sheet name="部门收入预算表01-2" sheetId="2" r:id="rId2"/>
    <sheet name="部门支出预算表01-3" sheetId="3" r:id="rId3"/>
    <sheet name="部门财政拨款收支预算总表 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（盈江）" sheetId="13" r:id="rId13"/>
    <sheet name="县对下转移支付绩效目标表09-2（盈江）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6" hidden="1">部门基本支出预算表04!$A$8:$W$37</definedName>
    <definedName name="_xlnm._FilterDatabase" localSheetId="7" hidden="1">'部门项目支出预算表05-1'!$A$7:$W$14</definedName>
  </definedNames>
  <calcPr calcId="144525"/>
</workbook>
</file>

<file path=xl/sharedStrings.xml><?xml version="1.0" encoding="utf-8"?>
<sst xmlns="http://schemas.openxmlformats.org/spreadsheetml/2006/main" count="854" uniqueCount="347">
  <si>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</si>
  <si>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</si>
  <si>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</si>
  <si>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</si>
  <si>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</si>
  <si>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</si>
  <si>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</si>
  <si>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</si>
  <si>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</si>
  <si>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</si>
  <si>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</si>
  <si>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</si>
  <si>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</si>
  <si>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</si>
  <si>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</si>
  <si>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</si>
  <si>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</si>
  <si>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</si>
  <si>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</si>
  <si>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</si>
  <si>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</si>
  <si>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</si>
  <si>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</si>
  <si>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</si>
  <si>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</si>
  <si>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</si>
  <si>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</si>
  <si>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</si>
  <si>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</si>
  <si>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</si>
  <si>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</si>
  <si>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</si>
  <si>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</si>
  <si>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</si>
  <si>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</si>
  <si>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</si>
  <si>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</si>
  <si>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</si>
  <si>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</si>
  <si>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</si>
  <si>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</si>
  <si>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</si>
  <si>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</si>
  <si>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</si>
  <si>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</si>
  <si>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263001</t>
  </si>
  <si>
    <t>中国共产党盈江县委员会机构编制委员会办公室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</si>
  <si>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</si>
  <si>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</si>
  <si>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</si>
  <si>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</si>
  <si>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</si>
  <si>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</si>
  <si>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</si>
  <si>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</si>
  <si>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</si>
  <si>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</si>
  <si>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</si>
  <si>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</si>
  <si>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</si>
  <si>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</si>
  <si>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</si>
  <si>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</si>
  <si>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</si>
  <si>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</si>
  <si>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</si>
  <si>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</si>
  <si>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</si>
  <si>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</si>
  <si>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</si>
  <si>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</si>
  <si>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</si>
  <si>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</si>
  <si>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</si>
  <si>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</si>
  <si>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</si>
  <si>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20131</t>
  </si>
  <si>
    <t>党委办公厅（室）及相关机构事务</t>
  </si>
  <si>
    <t>2013102</t>
  </si>
  <si>
    <t>一般行政管理事务</t>
  </si>
  <si>
    <t>20132</t>
  </si>
  <si>
    <t>组织事务</t>
  </si>
  <si>
    <t>2013201</t>
  </si>
  <si>
    <t>行政运行</t>
  </si>
  <si>
    <t>2013202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</si>
  <si>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</si>
  <si>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</si>
  <si>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</si>
  <si>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</si>
  <si>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</si>
  <si>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</si>
  <si>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</si>
  <si>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</si>
  <si>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</si>
  <si>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</si>
  <si>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</si>
  <si>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</si>
  <si>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</si>
  <si>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</si>
  <si>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</si>
  <si>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</si>
  <si>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</si>
  <si>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</si>
  <si>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</si>
  <si>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</si>
  <si>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</si>
  <si>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</si>
  <si>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</si>
  <si>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</si>
  <si>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</si>
  <si>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</si>
  <si>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</si>
  <si>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</si>
  <si>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</si>
  <si>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</si>
  <si>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</si>
  <si>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</si>
  <si>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</si>
  <si>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</si>
  <si>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</si>
  <si>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</si>
  <si>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</si>
  <si>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</si>
  <si>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</si>
  <si>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</si>
  <si>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</si>
  <si>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</si>
  <si>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</si>
  <si>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</si>
  <si>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</si>
  <si>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</si>
  <si>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</si>
  <si>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</si>
  <si>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</si>
  <si>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</si>
  <si>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</si>
  <si>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</si>
  <si>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</si>
  <si>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</si>
  <si>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</si>
  <si>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</si>
  <si>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</si>
  <si>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</si>
  <si>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</si>
  <si>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</si>
  <si>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</si>
  <si>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</si>
  <si>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</si>
  <si>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</si>
  <si>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</si>
  <si>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</si>
  <si>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</si>
  <si>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</si>
  <si>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</si>
  <si>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</si>
  <si>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</si>
  <si>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</si>
  <si>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</si>
  <si>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</si>
  <si>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</si>
  <si>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</si>
  <si>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533123210000000002590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</si>
  <si>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</si>
  <si>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</si>
  <si>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</si>
  <si>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</si>
  <si>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</si>
  <si>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</si>
  <si>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</si>
  <si>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533123261100005125285</t>
  </si>
  <si>
    <t>行政绩效奖励</t>
  </si>
  <si>
    <t>533123210000000002591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</si>
  <si>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</si>
  <si>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</si>
  <si>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</si>
  <si>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</si>
  <si>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</si>
  <si>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</si>
  <si>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</si>
  <si>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</si>
  <si>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</si>
  <si>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533123210000000002592</t>
  </si>
  <si>
    <t>30113</t>
  </si>
  <si>
    <t>533123261100005018169</t>
  </si>
  <si>
    <t>公用经费安排的其他工资福利支出</t>
  </si>
  <si>
    <t>30114</t>
  </si>
  <si>
    <t>医疗费</t>
  </si>
  <si>
    <t>533123231100001333389</t>
  </si>
  <si>
    <t>公用经费安排的生活补助</t>
  </si>
  <si>
    <t>30305</t>
  </si>
  <si>
    <t>生活补助</t>
  </si>
  <si>
    <t>533123210000000002596</t>
  </si>
  <si>
    <t>一般公用经费</t>
  </si>
  <si>
    <t>30211</t>
  </si>
  <si>
    <t>差旅费</t>
  </si>
  <si>
    <t>533123221100000331829</t>
  </si>
  <si>
    <t>公用经费安排的工会经费</t>
  </si>
  <si>
    <t>30228</t>
  </si>
  <si>
    <t>工会经费</t>
  </si>
  <si>
    <t>533123221100000331827</t>
  </si>
  <si>
    <t>公用经费安排的公务接待费</t>
  </si>
  <si>
    <t>30217</t>
  </si>
  <si>
    <t>30207</t>
  </si>
  <si>
    <t>邮电费</t>
  </si>
  <si>
    <t>30201</t>
  </si>
  <si>
    <t>办公费</t>
  </si>
  <si>
    <t>533123210000000002595</t>
  </si>
  <si>
    <t>退休公用经费</t>
  </si>
  <si>
    <t>30299</t>
  </si>
  <si>
    <t>其他商品和服务支出</t>
  </si>
  <si>
    <t>533123221100000331828</t>
  </si>
  <si>
    <t>533123210000000002593</t>
  </si>
  <si>
    <t>公务交通补贴</t>
  </si>
  <si>
    <t>30239</t>
  </si>
  <si>
    <t>其他交通费用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</si>
  <si>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</si>
  <si>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</si>
  <si>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</si>
  <si>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</si>
  <si>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</si>
  <si>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</si>
  <si>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</si>
  <si>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机关事业单位党组织工作经费</t>
  </si>
  <si>
    <t>专项业务类</t>
  </si>
  <si>
    <t>533123221100000582319</t>
  </si>
  <si>
    <t>事业单位法人登记管理局工作经费</t>
  </si>
  <si>
    <t>事业发展类</t>
  </si>
  <si>
    <t>533123221100000324439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</si>
  <si>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</si>
  <si>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</si>
  <si>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</si>
  <si>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</si>
  <si>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</si>
  <si>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</si>
  <si>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</si>
  <si>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</si>
  <si>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</si>
  <si>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</si>
  <si>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</si>
  <si>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一是基础管理达标：（1）完成县域内131家事业单位法人年度报告公示审核，审核通过率达100% ，逾期未公示单位整改率达100%；（2）修订《事业单位法人登记档案管理办法》，完成98家事业单位登记档案电子化归档，归档率达90%。
二是监管与服务优化：（1）开展事业单位法人登记 “双随机、一公开” 抽查，抽取10家单位进行现场核查，问题整改完成率达100% ，核查结果公示率达100% ；（2）设立 “登记咨询专窗”，提供电话、现场咨询服务，年度累计接待咨询65人次，平均响应时间不超过1 个工作日。
三是经费管理规范：（1）年度经费预算执行率达95%以上，无超预算、无预算支出；（2）完成年度经费绩效自评，自评得分不低于90分，发现问题整改率达100%，并形成绩效评价报告报上级主管部门。</t>
  </si>
  <si>
    <t>产出指标</t>
  </si>
  <si>
    <t>数量指标</t>
  </si>
  <si>
    <t>“双随机” 抽查覆盖完成率</t>
  </si>
  <si>
    <t>=</t>
  </si>
  <si>
    <t>100</t>
  </si>
  <si>
    <t>%</t>
  </si>
  <si>
    <t>定量指标</t>
  </si>
  <si>
    <t>实际抽查数量 / 计划抽查数量 ×100%</t>
  </si>
  <si>
    <t>质量指标</t>
  </si>
  <si>
    <t>年度报告公示审核合格率</t>
  </si>
  <si>
    <t>完成审核合格数量 / 应审核总数 ×100%</t>
  </si>
  <si>
    <t>时效指标</t>
  </si>
  <si>
    <t>法人登记办理按时完成率</t>
  </si>
  <si>
    <t>按时完成登记件数 / 总登记办理件数 ×100%</t>
  </si>
  <si>
    <t>效益指标</t>
  </si>
  <si>
    <t>社会效益</t>
  </si>
  <si>
    <t>事业单位法人登记合规率</t>
  </si>
  <si>
    <t>&gt;=</t>
  </si>
  <si>
    <t>98</t>
  </si>
  <si>
    <t>已合规的事业单位登记数/应该登记数*100%</t>
  </si>
  <si>
    <t>满意度指标</t>
  </si>
  <si>
    <t>服务对象满意度</t>
  </si>
  <si>
    <t>96</t>
  </si>
  <si>
    <t>满意问卷数量 / 总回收问卷数量 ×100%</t>
  </si>
  <si>
    <t>1.经费使用精准化：制定《年度党组织工作经费使用计划》，经费用于党员学习资料购置、主题党日活动、党建宣传物料制作、志愿服务保障，预算执行率达100%，无超支、挪用情况。
2.教育活动常态化：开展党员集中学习6次（购置党史、政策类书籍，覆盖全体党员），组织主题党日活动6次，党员参与率达 100%，活动后收集党员反馈满意度≥90%。
3.服务融合实效化：开展 “党建 + 业务” 志愿服务2次，参与党员人数≥80%，服务对象反馈好评率≥85%。</t>
  </si>
  <si>
    <t>购买党务书刊</t>
  </si>
  <si>
    <t>份</t>
  </si>
  <si>
    <t>反映购买党务书刊数量</t>
  </si>
  <si>
    <t>开展主题党日活动次数</t>
  </si>
  <si>
    <t>次</t>
  </si>
  <si>
    <t>反映党员活动次数</t>
  </si>
  <si>
    <t>党务工作完成率</t>
  </si>
  <si>
    <t>反映党务工作完成率</t>
  </si>
  <si>
    <t>主题党日活动计划完成率</t>
  </si>
  <si>
    <t>实际开展的党建活动次数占计划开展次数的比例</t>
  </si>
  <si>
    <t>党建工作知晓率</t>
  </si>
  <si>
    <t>90</t>
  </si>
  <si>
    <t>机关职工、办事群众知晓机关党建活动的比例</t>
  </si>
  <si>
    <t>党员干部满意度</t>
  </si>
  <si>
    <t>95</t>
  </si>
  <si>
    <t>党员对经费支持的党建活动的满意程度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</si>
  <si>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</si>
  <si>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</si>
  <si>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</si>
  <si>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</si>
  <si>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</si>
  <si>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11"/>
        <color rgb="FF000000"/>
        <rFont val="宋体"/>
        <charset val="134"/>
      </rPr>
      <t>备注：中国共产党盈江县委员会机构编制委员会办公室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年无部门政府性基金预算，故公开空表。</t>
    </r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</si>
  <si>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</si>
  <si>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</si>
  <si>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</si>
  <si>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</si>
  <si>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</si>
  <si>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</si>
  <si>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</si>
  <si>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</si>
  <si>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</si>
  <si>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</si>
  <si>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</si>
  <si>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</si>
  <si>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采购办公A4纸</t>
  </si>
  <si>
    <t>复印纸</t>
  </si>
  <si>
    <t>件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</si>
  <si>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</si>
  <si>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</si>
  <si>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</si>
  <si>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备注：中国共产党盈江县委员会机构编制委员会办公室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年无部门政府购买服务预算，故公开空表。</t>
    </r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</si>
  <si>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</si>
  <si>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</si>
  <si>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</si>
  <si>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</si>
  <si>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</si>
  <si>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</si>
  <si>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</si>
  <si>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</si>
  <si>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</si>
  <si>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</si>
  <si>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</si>
  <si>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</si>
  <si>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姐那乡政府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</si>
  <si>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</si>
  <si>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</si>
  <si>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</si>
  <si>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</si>
  <si>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</si>
  <si>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</si>
  <si>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</si>
  <si>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</si>
  <si>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r>
      <rPr>
        <sz val="11"/>
        <color rgb="FF000000"/>
        <rFont val="宋体"/>
        <charset val="134"/>
      </rPr>
      <t>备注：中国共产党盈江县委员会机构编制委员会办公室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年无县对下转移支付预算，故公开空表。</t>
    </r>
  </si>
  <si>
    <t>预算09-2表</t>
  </si>
  <si>
    <r>
      <rPr>
        <sz val="11"/>
        <color rgb="FF000000"/>
        <rFont val="宋体"/>
        <charset val="134"/>
      </rPr>
      <t>备注：中国共产党盈江县委员会机构编制委员会办公室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年无县对下转移支付绩效目标预算，故公开空表。</t>
    </r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</si>
  <si>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</si>
  <si>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</si>
  <si>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</si>
  <si>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</si>
  <si>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</si>
  <si>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</si>
  <si>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</si>
  <si>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</si>
  <si>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1"/>
        <color rgb="FF000000"/>
        <rFont val="宋体"/>
        <charset val="134"/>
      </rPr>
      <t>备注：中国共产党盈江县委员会机构编制委员会办公室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年无新增资产配置预算，故公开空表。</t>
    </r>
  </si>
  <si>
    <t>预算11表</t>
  </si>
  <si>
    <t>上级补助</t>
  </si>
  <si>
    <r>
      <rPr>
        <sz val="11"/>
        <color rgb="FF000000"/>
        <rFont val="宋体"/>
        <charset val="134"/>
      </rPr>
      <t>备注：中国共产党盈江县委员会机构编制委员会办公室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年无上级转移支付补助项目支出预算，故公开空表。</t>
    </r>
  </si>
  <si>
    <t>预算12表</t>
  </si>
  <si>
    <t>项目级次</t>
  </si>
  <si>
    <t>311 专项业务类</t>
  </si>
  <si>
    <t>本级</t>
  </si>
  <si>
    <t>313 事业发展类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</si>
</sst>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h:mm:ss"/>
    <numFmt numFmtId="177" formatCode="yyyy/mm/dd\ hh:mm:ss"/>
    <numFmt numFmtId="178" formatCode="#,##0.00;\-#,##0.00;;@"/>
    <numFmt numFmtId="179" formatCode="yyyy/mm/dd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20" fillId="0" borderId="0" applyFon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3" borderId="14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21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79" fontId="1" fillId="0" borderId="7">
      <alignment horizontal="right" vertical="center"/>
    </xf>
    <xf numFmtId="0" fontId="26" fillId="0" borderId="0" applyNumberFormat="0" applyFill="0" applyBorder="0" applyAlignment="0" applyProtection="0">
      <alignment vertical="center"/>
    </xf>
    <xf numFmtId="0" fontId="20" fillId="7" borderId="15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3" fillId="11" borderId="18" applyNumberFormat="0" applyAlignment="0" applyProtection="0">
      <alignment vertical="center"/>
    </xf>
    <xf numFmtId="0" fontId="34" fillId="11" borderId="14" applyNumberFormat="0" applyAlignment="0" applyProtection="0">
      <alignment vertical="center"/>
    </xf>
    <xf numFmtId="0" fontId="35" fillId="12" borderId="19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6" fontId="1" fillId="0" borderId="7">
      <alignment horizontal="right" vertical="center"/>
    </xf>
    <xf numFmtId="180" fontId="1" fillId="0" borderId="7">
      <alignment horizontal="right" vertical="center"/>
    </xf>
  </cellStyleXfs>
  <cellXfs count="177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 vertical="top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 vertical="top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 vertical="top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vertical="top"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top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 wrapText="1" indent="2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top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 vertical="top"/>
    </xf>
    <xf numFmtId="0" fontId="7" fillId="0" borderId="0" xfId="0" applyFont="1" applyBorder="1" applyAlignment="1" applyProtection="1">
      <alignment horizontal="right" vertical="top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 vertical="top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vertical="top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5" workbookViewId="0">
      <selection activeCell="A1" sqref="A1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3"/>
      <c r="B1" s="173"/>
      <c r="C1" s="173"/>
      <c r="D1" s="174" t="s">
        <v>0</v>
      </c>
    </row>
    <row r="2" ht="42" customHeight="1" spans="1:4">
      <c r="A2" s="175" t="str">
        <f>"2026"&amp;"年部门财务收支预算总表"</f>
        <v>2026年部门财务收支预算总表</v>
      </c>
      <c r="B2" s="175"/>
      <c r="C2" s="175"/>
      <c r="D2" s="175"/>
    </row>
    <row r="3" ht="18.75" customHeight="1" spans="1:4">
      <c r="A3" s="173" t="str">
        <f>"单位名称："&amp;"中国共产党盈江县委员会机构编制委员会办公室"</f>
        <v>单位名称：中国共产党盈江县委员会机构编制委员会办公室</v>
      </c>
      <c r="B3" s="173"/>
      <c r="C3" s="176"/>
      <c r="D3" s="174" t="s">
        <v>1</v>
      </c>
    </row>
    <row r="4" ht="18.75" customHeight="1" spans="1:4">
      <c r="A4" s="132" t="s">
        <v>2</v>
      </c>
      <c r="B4" s="132"/>
      <c r="C4" s="132" t="s">
        <v>3</v>
      </c>
      <c r="D4" s="132"/>
    </row>
    <row r="5" ht="18.75" customHeight="1" spans="1:4">
      <c r="A5" s="132" t="s">
        <v>4</v>
      </c>
      <c r="B5" s="132" t="s">
        <v>5</v>
      </c>
      <c r="C5" s="132" t="s">
        <v>6</v>
      </c>
      <c r="D5" s="132" t="s">
        <v>5</v>
      </c>
    </row>
    <row r="6" ht="18.75" customHeight="1" spans="1:4">
      <c r="A6" s="131" t="s">
        <v>7</v>
      </c>
      <c r="B6" s="133">
        <v>1744168.17</v>
      </c>
      <c r="C6" s="131" t="str">
        <f>"一"&amp;"、"&amp;"一般公共服务支出"</f>
        <v>一、一般公共服务支出</v>
      </c>
      <c r="D6" s="133">
        <v>1396241.24</v>
      </c>
    </row>
    <row r="7" ht="18.75" customHeight="1" spans="1:4">
      <c r="A7" s="131" t="s">
        <v>8</v>
      </c>
      <c r="B7" s="133"/>
      <c r="C7" s="131" t="str">
        <f>"二"&amp;"、"&amp;"社会保障和就业支出"</f>
        <v>二、社会保障和就业支出</v>
      </c>
      <c r="D7" s="133">
        <v>171054.67</v>
      </c>
    </row>
    <row r="8" ht="18.75" customHeight="1" spans="1:4">
      <c r="A8" s="131" t="s">
        <v>9</v>
      </c>
      <c r="B8" s="133"/>
      <c r="C8" s="131" t="str">
        <f>"三"&amp;"、"&amp;"卫生健康支出"</f>
        <v>三、卫生健康支出</v>
      </c>
      <c r="D8" s="133">
        <v>70775.26</v>
      </c>
    </row>
    <row r="9" ht="18.75" customHeight="1" spans="1:4">
      <c r="A9" s="131" t="s">
        <v>10</v>
      </c>
      <c r="B9" s="133"/>
      <c r="C9" s="131" t="str">
        <f>"四"&amp;"、"&amp;"住房保障支出"</f>
        <v>四、住房保障支出</v>
      </c>
      <c r="D9" s="133">
        <v>106097</v>
      </c>
    </row>
    <row r="10" ht="18.75" customHeight="1" spans="1:4">
      <c r="A10" s="131" t="s">
        <v>11</v>
      </c>
      <c r="B10" s="133"/>
      <c r="C10" s="131"/>
      <c r="D10" s="133"/>
    </row>
    <row r="11" ht="18.75" customHeight="1" spans="1:4">
      <c r="A11" s="131" t="s">
        <v>12</v>
      </c>
      <c r="B11" s="133"/>
      <c r="C11" s="131"/>
      <c r="D11" s="133"/>
    </row>
    <row r="12" ht="18.75" customHeight="1" spans="1:4">
      <c r="A12" s="131" t="s">
        <v>13</v>
      </c>
      <c r="B12" s="133"/>
      <c r="C12" s="131"/>
      <c r="D12" s="133"/>
    </row>
    <row r="13" ht="18.75" customHeight="1" spans="1:4">
      <c r="A13" s="131" t="s">
        <v>14</v>
      </c>
      <c r="B13" s="133"/>
      <c r="C13" s="131"/>
      <c r="D13" s="133"/>
    </row>
    <row r="14" ht="18.75" customHeight="1" spans="1:4">
      <c r="A14" s="131" t="s">
        <v>15</v>
      </c>
      <c r="B14" s="133"/>
      <c r="C14" s="131"/>
      <c r="D14" s="133"/>
    </row>
    <row r="15" ht="18.75" customHeight="1" spans="1:4">
      <c r="A15" s="131" t="s">
        <v>16</v>
      </c>
      <c r="B15" s="133"/>
      <c r="C15" s="131"/>
      <c r="D15" s="133"/>
    </row>
    <row r="16" ht="18.75" customHeight="1" spans="1:4">
      <c r="A16" s="131"/>
      <c r="B16" s="133"/>
      <c r="C16" s="131"/>
      <c r="D16" s="133"/>
    </row>
    <row r="17" ht="18.75" customHeight="1" spans="1:4">
      <c r="A17" s="131"/>
      <c r="B17" s="133"/>
      <c r="C17" s="131"/>
      <c r="D17" s="133"/>
    </row>
    <row r="18" ht="18.75" customHeight="1" spans="1:4">
      <c r="A18" s="131"/>
      <c r="B18" s="133"/>
      <c r="C18" s="131"/>
      <c r="D18" s="133"/>
    </row>
    <row r="19" ht="18.75" customHeight="1" spans="1:4">
      <c r="A19" s="131"/>
      <c r="B19" s="133"/>
      <c r="C19" s="131"/>
      <c r="D19" s="133"/>
    </row>
    <row r="20" ht="18.75" customHeight="1" spans="1:4">
      <c r="A20" s="131"/>
      <c r="B20" s="133"/>
      <c r="C20" s="131"/>
      <c r="D20" s="133"/>
    </row>
    <row r="21" ht="18.75" customHeight="1" spans="1:4">
      <c r="A21" s="131"/>
      <c r="B21" s="133"/>
      <c r="C21" s="131"/>
      <c r="D21" s="133"/>
    </row>
    <row r="22" ht="18.75" customHeight="1" spans="1:4">
      <c r="A22" s="131"/>
      <c r="B22" s="133"/>
      <c r="C22" s="131"/>
      <c r="D22" s="133"/>
    </row>
    <row r="23" ht="18.75" customHeight="1" spans="1:4">
      <c r="A23" s="131"/>
      <c r="B23" s="133"/>
      <c r="C23" s="131"/>
      <c r="D23" s="133"/>
    </row>
    <row r="24" ht="18.75" customHeight="1" spans="1:4">
      <c r="A24" s="131"/>
      <c r="B24" s="133"/>
      <c r="C24" s="131"/>
      <c r="D24" s="133"/>
    </row>
    <row r="25" ht="18.75" customHeight="1" spans="1:4">
      <c r="A25" s="131"/>
      <c r="B25" s="133"/>
      <c r="C25" s="131"/>
      <c r="D25" s="133"/>
    </row>
    <row r="26" ht="18.75" customHeight="1" spans="1:4">
      <c r="A26" s="131"/>
      <c r="B26" s="133"/>
      <c r="C26" s="131"/>
      <c r="D26" s="133"/>
    </row>
    <row r="27" ht="18.75" customHeight="1" spans="1:4">
      <c r="A27" s="131"/>
      <c r="B27" s="133"/>
      <c r="C27" s="131"/>
      <c r="D27" s="133"/>
    </row>
    <row r="28" ht="18.75" customHeight="1" spans="1:4">
      <c r="A28" s="131"/>
      <c r="B28" s="133"/>
      <c r="C28" s="131"/>
      <c r="D28" s="133"/>
    </row>
    <row r="29" ht="18.75" customHeight="1" spans="1:4">
      <c r="A29" s="131"/>
      <c r="B29" s="133"/>
      <c r="C29" s="131"/>
      <c r="D29" s="133"/>
    </row>
    <row r="30" ht="18.75" customHeight="1" spans="1:4">
      <c r="A30" s="131"/>
      <c r="B30" s="133"/>
      <c r="C30" s="131"/>
      <c r="D30" s="133"/>
    </row>
    <row r="31" ht="18.75" customHeight="1" spans="1:4">
      <c r="A31" s="131"/>
      <c r="B31" s="133"/>
      <c r="C31" s="131"/>
      <c r="D31" s="133"/>
    </row>
    <row r="32" ht="18.75" customHeight="1" spans="1:4">
      <c r="A32" s="131" t="s">
        <v>17</v>
      </c>
      <c r="B32" s="133">
        <v>1744168.17</v>
      </c>
      <c r="C32" s="131" t="s">
        <v>18</v>
      </c>
      <c r="D32" s="133">
        <v>1744168.17</v>
      </c>
    </row>
    <row r="33" ht="18.75" customHeight="1" spans="1:4">
      <c r="A33" s="131" t="s">
        <v>19</v>
      </c>
      <c r="B33" s="133"/>
      <c r="C33" s="131" t="s">
        <v>20</v>
      </c>
      <c r="D33" s="133"/>
    </row>
    <row r="34" ht="18.75" customHeight="1" spans="1:4">
      <c r="A34" s="131" t="s">
        <v>21</v>
      </c>
      <c r="B34" s="133"/>
      <c r="C34" s="131" t="s">
        <v>21</v>
      </c>
      <c r="D34" s="133"/>
    </row>
    <row r="35" ht="18.75" customHeight="1" spans="1:4">
      <c r="A35" s="131" t="s">
        <v>22</v>
      </c>
      <c r="B35" s="133"/>
      <c r="C35" s="131" t="s">
        <v>23</v>
      </c>
      <c r="D35" s="133"/>
    </row>
    <row r="36" ht="18.75" customHeight="1" spans="1:4">
      <c r="A36" s="131" t="s">
        <v>24</v>
      </c>
      <c r="B36" s="133">
        <v>1744168.17</v>
      </c>
      <c r="C36" s="131" t="s">
        <v>25</v>
      </c>
      <c r="D36" s="133">
        <v>1744168.17</v>
      </c>
    </row>
  </sheetData>
  <mergeCells count="4">
    <mergeCell ref="A2:D2"/>
    <mergeCell ref="A3:B3"/>
    <mergeCell ref="A4:B4"/>
    <mergeCell ref="C4:D4"/>
  </mergeCells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E14" sqref="E14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2">
        <v>1</v>
      </c>
      <c r="B1" s="113">
        <v>0</v>
      </c>
      <c r="C1" s="112">
        <v>1</v>
      </c>
      <c r="D1" s="89"/>
      <c r="E1" s="89"/>
      <c r="F1" s="111" t="s">
        <v>281</v>
      </c>
    </row>
    <row r="2" ht="26.25" customHeight="1" spans="1:6">
      <c r="A2" s="114" t="str">
        <f>"2026"&amp;"年部门政府性基金预算支出预算表"</f>
        <v>2026年部门政府性基金预算支出预算表</v>
      </c>
      <c r="B2" s="114" t="s">
        <v>282</v>
      </c>
      <c r="C2" s="115"/>
      <c r="D2" s="116"/>
      <c r="E2" s="116"/>
      <c r="F2" s="116"/>
    </row>
    <row r="3" ht="13.5" customHeight="1" spans="1:6">
      <c r="A3" s="117" t="str">
        <f>"单位名称："&amp;"中国共产党盈江县委员会机构编制委员会办公室"</f>
        <v>单位名称：中国共产党盈江县委员会机构编制委员会办公室</v>
      </c>
      <c r="B3" s="117" t="s">
        <v>283</v>
      </c>
      <c r="C3" s="118"/>
      <c r="D3" s="89"/>
      <c r="E3" s="89"/>
      <c r="F3" s="111" t="s">
        <v>1</v>
      </c>
    </row>
    <row r="4" ht="19.5" customHeight="1" spans="1:6">
      <c r="A4" s="59" t="s">
        <v>138</v>
      </c>
      <c r="B4" s="119" t="s">
        <v>48</v>
      </c>
      <c r="C4" s="59" t="s">
        <v>49</v>
      </c>
      <c r="D4" s="35" t="s">
        <v>284</v>
      </c>
      <c r="E4" s="35"/>
      <c r="F4" s="35"/>
    </row>
    <row r="5" ht="18.55" customHeight="1" spans="1:6">
      <c r="A5" s="59"/>
      <c r="B5" s="119"/>
      <c r="C5" s="59"/>
      <c r="D5" s="35" t="s">
        <v>30</v>
      </c>
      <c r="E5" s="35" t="s">
        <v>52</v>
      </c>
      <c r="F5" s="35" t="s">
        <v>53</v>
      </c>
    </row>
    <row r="6" ht="20.25" customHeight="1" spans="1:6">
      <c r="A6" s="59">
        <v>1</v>
      </c>
      <c r="B6" s="120" t="s">
        <v>60</v>
      </c>
      <c r="C6" s="120" t="s">
        <v>61</v>
      </c>
      <c r="D6" s="120" t="s">
        <v>62</v>
      </c>
      <c r="E6" s="120" t="s">
        <v>63</v>
      </c>
      <c r="F6" s="120" t="s">
        <v>64</v>
      </c>
    </row>
    <row r="7" ht="30" customHeight="1" spans="1:6">
      <c r="A7" s="33"/>
      <c r="B7" s="119"/>
      <c r="C7" s="33"/>
      <c r="D7" s="78"/>
      <c r="E7" s="121"/>
      <c r="F7" s="121"/>
    </row>
    <row r="8" ht="30" customHeight="1" spans="1:6">
      <c r="A8" s="22"/>
      <c r="B8" s="22"/>
      <c r="C8" s="22"/>
      <c r="D8" s="78"/>
      <c r="E8" s="121"/>
      <c r="F8" s="121"/>
    </row>
    <row r="9" ht="30" customHeight="1" spans="1:6">
      <c r="A9" s="20" t="s">
        <v>285</v>
      </c>
      <c r="B9" s="20" t="s">
        <v>285</v>
      </c>
      <c r="C9" s="20" t="s">
        <v>285</v>
      </c>
      <c r="D9" s="78"/>
      <c r="E9" s="121"/>
      <c r="F9" s="121"/>
    </row>
    <row r="10" ht="19" customHeight="1" spans="1:1">
      <c r="A10" s="39" t="s">
        <v>286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K10" sqref="K10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2"/>
      <c r="P1" s="102"/>
      <c r="Q1" s="43" t="s">
        <v>287</v>
      </c>
    </row>
    <row r="2" ht="27.75" customHeight="1" spans="1:17">
      <c r="A2" s="44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3"/>
      <c r="L2" s="29"/>
      <c r="M2" s="29"/>
      <c r="N2" s="29"/>
      <c r="O2" s="103"/>
      <c r="P2" s="103"/>
      <c r="Q2" s="29"/>
    </row>
    <row r="3" ht="18.75" customHeight="1" spans="1:17">
      <c r="A3" s="45" t="str">
        <f>"单位名称："&amp;"中国共产党盈江县委员会机构编制委员会办公室"</f>
        <v>单位名称：中国共产党盈江县委员会机构编制委员会办公室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4"/>
      <c r="P3" s="104"/>
      <c r="Q3" s="111" t="s">
        <v>27</v>
      </c>
    </row>
    <row r="4" ht="15.75" customHeight="1" spans="1:17">
      <c r="A4" s="11" t="s">
        <v>288</v>
      </c>
      <c r="B4" s="90" t="s">
        <v>289</v>
      </c>
      <c r="C4" s="90" t="s">
        <v>290</v>
      </c>
      <c r="D4" s="90" t="s">
        <v>291</v>
      </c>
      <c r="E4" s="90" t="s">
        <v>292</v>
      </c>
      <c r="F4" s="90" t="s">
        <v>293</v>
      </c>
      <c r="G4" s="48" t="s">
        <v>145</v>
      </c>
      <c r="H4" s="48"/>
      <c r="I4" s="48"/>
      <c r="J4" s="48"/>
      <c r="K4" s="105"/>
      <c r="L4" s="48"/>
      <c r="M4" s="48"/>
      <c r="N4" s="48"/>
      <c r="O4" s="71"/>
      <c r="P4" s="105"/>
      <c r="Q4" s="49"/>
    </row>
    <row r="5" ht="17.25" customHeight="1" spans="1:17">
      <c r="A5" s="16"/>
      <c r="B5" s="91"/>
      <c r="C5" s="91"/>
      <c r="D5" s="91"/>
      <c r="E5" s="91"/>
      <c r="F5" s="91"/>
      <c r="G5" s="91" t="s">
        <v>30</v>
      </c>
      <c r="H5" s="91" t="s">
        <v>34</v>
      </c>
      <c r="I5" s="91" t="s">
        <v>294</v>
      </c>
      <c r="J5" s="91" t="s">
        <v>295</v>
      </c>
      <c r="K5" s="106" t="s">
        <v>296</v>
      </c>
      <c r="L5" s="107" t="s">
        <v>297</v>
      </c>
      <c r="M5" s="107"/>
      <c r="N5" s="107"/>
      <c r="O5" s="108"/>
      <c r="P5" s="109"/>
      <c r="Q5" s="92"/>
    </row>
    <row r="6" ht="54" customHeight="1" spans="1:17">
      <c r="A6" s="18"/>
      <c r="B6" s="92"/>
      <c r="C6" s="92"/>
      <c r="D6" s="92"/>
      <c r="E6" s="92"/>
      <c r="F6" s="92"/>
      <c r="G6" s="92"/>
      <c r="H6" s="92" t="s">
        <v>33</v>
      </c>
      <c r="I6" s="92"/>
      <c r="J6" s="92"/>
      <c r="K6" s="110"/>
      <c r="L6" s="92" t="s">
        <v>33</v>
      </c>
      <c r="M6" s="92" t="s">
        <v>40</v>
      </c>
      <c r="N6" s="92" t="s">
        <v>298</v>
      </c>
      <c r="O6" s="33" t="s">
        <v>42</v>
      </c>
      <c r="P6" s="110" t="s">
        <v>43</v>
      </c>
      <c r="Q6" s="92" t="s">
        <v>44</v>
      </c>
    </row>
    <row r="7" ht="15" customHeight="1" spans="1:17">
      <c r="A7" s="72">
        <v>1</v>
      </c>
      <c r="B7" s="93">
        <v>2</v>
      </c>
      <c r="C7" s="93">
        <v>3</v>
      </c>
      <c r="D7" s="93">
        <v>4</v>
      </c>
      <c r="E7" s="93">
        <v>5</v>
      </c>
      <c r="F7" s="93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</row>
    <row r="8" ht="61" customHeight="1" spans="1:17">
      <c r="A8" s="95" t="s">
        <v>46</v>
      </c>
      <c r="B8" s="96"/>
      <c r="C8" s="96"/>
      <c r="D8" s="97"/>
      <c r="E8" s="98"/>
      <c r="F8" s="23">
        <v>4860</v>
      </c>
      <c r="G8" s="23">
        <v>4860</v>
      </c>
      <c r="H8" s="23">
        <v>4860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9" t="s">
        <v>46</v>
      </c>
      <c r="B9" s="96"/>
      <c r="C9" s="96"/>
      <c r="D9" s="97"/>
      <c r="E9" s="98"/>
      <c r="F9" s="23">
        <v>4860</v>
      </c>
      <c r="G9" s="23">
        <v>4860</v>
      </c>
      <c r="H9" s="23">
        <v>4860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5" t="str">
        <f>"     "&amp;"一般公用经费"</f>
        <v>     一般公用经费</v>
      </c>
      <c r="B10" s="96" t="s">
        <v>299</v>
      </c>
      <c r="C10" s="96" t="s">
        <v>300</v>
      </c>
      <c r="D10" s="97" t="s">
        <v>301</v>
      </c>
      <c r="E10" s="98">
        <v>180</v>
      </c>
      <c r="F10" s="23">
        <v>4860</v>
      </c>
      <c r="G10" s="23">
        <v>4860</v>
      </c>
      <c r="H10" s="23">
        <v>4860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30" customHeight="1" spans="1:17">
      <c r="A11" s="100" t="s">
        <v>285</v>
      </c>
      <c r="B11" s="101"/>
      <c r="C11" s="101"/>
      <c r="D11" s="101"/>
      <c r="E11" s="98"/>
      <c r="F11" s="23">
        <v>4860</v>
      </c>
      <c r="G11" s="23">
        <v>4860</v>
      </c>
      <c r="H11" s="23">
        <v>4860</v>
      </c>
      <c r="I11" s="23"/>
      <c r="J11" s="23"/>
      <c r="K11" s="23"/>
      <c r="L11" s="23"/>
      <c r="M11" s="23"/>
      <c r="N11" s="23"/>
      <c r="O11" s="23"/>
      <c r="P11" s="23"/>
      <c r="Q11" s="23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D14" sqref="D14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4"/>
      <c r="I1" s="1"/>
      <c r="J1" s="1"/>
      <c r="K1" s="84"/>
      <c r="L1" s="1"/>
      <c r="M1" s="88"/>
      <c r="N1" s="88" t="s">
        <v>302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"单位名称："&amp;"中国共产党盈江县委员会机构编制委员会办公室"</f>
        <v>单位名称：中国共产党盈江县委员会机构编制委员会办公室</v>
      </c>
      <c r="B3" s="32"/>
      <c r="C3" s="32"/>
      <c r="D3" s="32"/>
      <c r="E3" s="32"/>
      <c r="F3" s="32"/>
      <c r="G3" s="32"/>
      <c r="H3" s="84"/>
      <c r="I3" s="1"/>
      <c r="J3" s="1"/>
      <c r="K3" s="84"/>
      <c r="L3" s="1"/>
      <c r="M3" s="89"/>
      <c r="N3" s="43" t="s">
        <v>27</v>
      </c>
    </row>
    <row r="4" ht="15.75" customHeight="1" spans="1:14">
      <c r="A4" s="11" t="s">
        <v>288</v>
      </c>
      <c r="B4" s="11" t="s">
        <v>303</v>
      </c>
      <c r="C4" s="11" t="s">
        <v>304</v>
      </c>
      <c r="D4" s="12" t="s">
        <v>145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3" t="s">
        <v>30</v>
      </c>
      <c r="E5" s="11" t="s">
        <v>34</v>
      </c>
      <c r="F5" s="11" t="s">
        <v>294</v>
      </c>
      <c r="G5" s="11" t="s">
        <v>295</v>
      </c>
      <c r="H5" s="11" t="s">
        <v>296</v>
      </c>
      <c r="I5" s="12" t="s">
        <v>297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2"/>
      <c r="E6" s="16" t="s">
        <v>33</v>
      </c>
      <c r="F6" s="18"/>
      <c r="G6" s="18"/>
      <c r="H6" s="72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5"/>
      <c r="B8" s="85"/>
      <c r="C8" s="8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6"/>
      <c r="B9" s="86"/>
      <c r="C9" s="8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7"/>
      <c r="C10" s="8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ht="20" customHeight="1" spans="1:1">
      <c r="A11" s="39" t="s">
        <v>305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24.4761904761905" customWidth="1"/>
    <col min="2" max="20" width="5.77142857142857" customWidth="1"/>
  </cols>
  <sheetData>
    <row r="1" ht="13.5" customHeight="1" spans="1:20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81" t="s">
        <v>306</v>
      </c>
    </row>
    <row r="2" ht="27.75" customHeight="1" spans="1:20">
      <c r="A2" s="65" t="str">
        <f>"2026"&amp;"年县对下转移支付预算表"</f>
        <v>2026年县对下转移支付预算表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"/>
    </row>
    <row r="3" customHeight="1" spans="1:20">
      <c r="A3" s="66" t="s">
        <v>1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82"/>
    </row>
    <row r="4" ht="18" customHeight="1" spans="1:20">
      <c r="A4" s="68" t="str">
        <f>"单位名称："&amp;"中国共产党盈江县委员会机构编制委员会办公室"</f>
        <v>单位名称：中国共产党盈江县委员会机构编制委员会办公室</v>
      </c>
      <c r="B4" s="69"/>
      <c r="C4" s="6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3"/>
    </row>
    <row r="5" ht="19.5" customHeight="1" spans="1:20">
      <c r="A5" s="70" t="s">
        <v>307</v>
      </c>
      <c r="B5" s="12" t="s">
        <v>145</v>
      </c>
      <c r="C5" s="13"/>
      <c r="D5" s="71"/>
      <c r="E5" s="59" t="s">
        <v>308</v>
      </c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35"/>
    </row>
    <row r="6" ht="61.3" customHeight="1" spans="1:20">
      <c r="A6" s="72"/>
      <c r="B6" s="73" t="s">
        <v>30</v>
      </c>
      <c r="C6" s="11" t="s">
        <v>34</v>
      </c>
      <c r="D6" s="74" t="s">
        <v>309</v>
      </c>
      <c r="E6" s="33" t="s">
        <v>310</v>
      </c>
      <c r="F6" s="33" t="s">
        <v>311</v>
      </c>
      <c r="G6" s="33" t="s">
        <v>312</v>
      </c>
      <c r="H6" s="33" t="s">
        <v>313</v>
      </c>
      <c r="I6" s="33" t="s">
        <v>314</v>
      </c>
      <c r="J6" s="33" t="s">
        <v>315</v>
      </c>
      <c r="K6" s="33" t="s">
        <v>316</v>
      </c>
      <c r="L6" s="33" t="s">
        <v>317</v>
      </c>
      <c r="M6" s="33" t="s">
        <v>318</v>
      </c>
      <c r="N6" s="33" t="s">
        <v>319</v>
      </c>
      <c r="O6" s="33" t="s">
        <v>320</v>
      </c>
      <c r="P6" s="33" t="s">
        <v>321</v>
      </c>
      <c r="Q6" s="33" t="s">
        <v>322</v>
      </c>
      <c r="R6" s="33" t="s">
        <v>323</v>
      </c>
      <c r="S6" s="33" t="s">
        <v>324</v>
      </c>
      <c r="T6" s="34" t="s">
        <v>325</v>
      </c>
    </row>
    <row r="7" ht="19.5" customHeight="1" spans="1:20">
      <c r="A7" s="35">
        <v>1</v>
      </c>
      <c r="B7" s="35">
        <v>2</v>
      </c>
      <c r="C7" s="75">
        <v>3</v>
      </c>
      <c r="D7" s="76">
        <v>4</v>
      </c>
      <c r="E7" s="75">
        <v>5</v>
      </c>
      <c r="F7" s="77">
        <v>6</v>
      </c>
      <c r="G7" s="75">
        <v>7</v>
      </c>
      <c r="H7" s="77">
        <v>8</v>
      </c>
      <c r="I7" s="75">
        <v>9</v>
      </c>
      <c r="J7" s="77">
        <v>10</v>
      </c>
      <c r="K7" s="75">
        <v>11</v>
      </c>
      <c r="L7" s="77">
        <v>12</v>
      </c>
      <c r="M7" s="75">
        <v>13</v>
      </c>
      <c r="N7" s="77">
        <v>14</v>
      </c>
      <c r="O7" s="75">
        <v>15</v>
      </c>
      <c r="P7" s="77">
        <v>16</v>
      </c>
      <c r="Q7" s="75">
        <v>17</v>
      </c>
      <c r="R7" s="77">
        <v>18</v>
      </c>
      <c r="S7" s="75">
        <v>19</v>
      </c>
      <c r="T7" s="75">
        <v>20</v>
      </c>
    </row>
    <row r="8" ht="19.5" customHeight="1" spans="1:20">
      <c r="A8" s="36" t="s">
        <v>326</v>
      </c>
      <c r="B8" s="78"/>
      <c r="C8" s="78"/>
      <c r="D8" s="79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19.5" customHeight="1" spans="1:20">
      <c r="A9" s="24"/>
      <c r="B9" s="78"/>
      <c r="C9" s="78"/>
      <c r="D9" s="79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24"/>
    </row>
    <row r="10" ht="19.5" customHeight="1" spans="1:20">
      <c r="A10" s="52" t="s">
        <v>30</v>
      </c>
      <c r="B10" s="78"/>
      <c r="C10" s="78"/>
      <c r="D10" s="79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ht="24" customHeight="1" spans="1:1">
      <c r="A11" s="39" t="s">
        <v>327</v>
      </c>
    </row>
  </sheetData>
  <mergeCells count="6">
    <mergeCell ref="A2:T2"/>
    <mergeCell ref="A3:T3"/>
    <mergeCell ref="A4:T4"/>
    <mergeCell ref="B5:D5"/>
    <mergeCell ref="E5:T5"/>
    <mergeCell ref="A5:A6"/>
  </mergeCells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D12" sqref="D12"/>
    </sheetView>
  </sheetViews>
  <sheetFormatPr defaultColWidth="9.14285714285714" defaultRowHeight="12" customHeight="1" outlineLevelRow="7"/>
  <cols>
    <col min="1" max="10" width="13.2" customWidth="1"/>
  </cols>
  <sheetData>
    <row r="1" customHeight="1" spans="10:10">
      <c r="J1" s="62" t="s">
        <v>328</v>
      </c>
    </row>
    <row r="2" ht="28.5" customHeight="1" spans="1:10">
      <c r="A2" s="55" t="str">
        <f>"2026"&amp;"年县对下转移支付绩效目标表"</f>
        <v>2026年县对下转移支付绩效目标表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"单位名称："&amp;"中国共产党盈江县委员会机构编制委员会办公室"</f>
        <v>单位名称：中国共产党盈江县委员会机构编制委员会办公室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229</v>
      </c>
      <c r="B4" s="34" t="s">
        <v>230</v>
      </c>
      <c r="C4" s="34" t="s">
        <v>231</v>
      </c>
      <c r="D4" s="34" t="s">
        <v>232</v>
      </c>
      <c r="E4" s="34" t="s">
        <v>233</v>
      </c>
      <c r="F4" s="59" t="s">
        <v>234</v>
      </c>
      <c r="G4" s="34" t="s">
        <v>235</v>
      </c>
      <c r="H4" s="59" t="s">
        <v>236</v>
      </c>
      <c r="I4" s="59" t="s">
        <v>237</v>
      </c>
      <c r="J4" s="34" t="s">
        <v>238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32.7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32.7" customHeight="1" spans="1:10">
      <c r="A7" s="36"/>
      <c r="B7" s="22" t="s">
        <v>326</v>
      </c>
      <c r="C7" s="22" t="s">
        <v>326</v>
      </c>
      <c r="D7" s="22" t="s">
        <v>326</v>
      </c>
      <c r="E7" s="36" t="s">
        <v>326</v>
      </c>
      <c r="F7" s="22" t="s">
        <v>326</v>
      </c>
      <c r="G7" s="36" t="s">
        <v>326</v>
      </c>
      <c r="H7" s="22" t="s">
        <v>326</v>
      </c>
      <c r="I7" s="22" t="s">
        <v>326</v>
      </c>
      <c r="J7" s="36" t="s">
        <v>326</v>
      </c>
    </row>
    <row r="8" ht="21" customHeight="1" spans="1:1">
      <c r="A8" s="39" t="s">
        <v>329</v>
      </c>
    </row>
  </sheetData>
  <mergeCells count="2">
    <mergeCell ref="A2:J2"/>
    <mergeCell ref="A3:H3"/>
  </mergeCell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E14" sqref="E14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330</v>
      </c>
    </row>
    <row r="2" ht="28.5" customHeight="1" spans="1:8">
      <c r="A2" s="44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"单位名称："&amp;"中国共产党盈江县委员会机构编制委员会办公室"</f>
        <v>单位名称：中国共产党盈江县委员会机构编制委员会办公室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138</v>
      </c>
      <c r="B4" s="11" t="s">
        <v>331</v>
      </c>
      <c r="C4" s="11" t="s">
        <v>332</v>
      </c>
      <c r="D4" s="11" t="s">
        <v>333</v>
      </c>
      <c r="E4" s="11" t="s">
        <v>334</v>
      </c>
      <c r="F4" s="47" t="s">
        <v>335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292</v>
      </c>
      <c r="G5" s="34" t="s">
        <v>336</v>
      </c>
      <c r="H5" s="34" t="s">
        <v>337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ht="20" customHeight="1" spans="1:1">
      <c r="A9" s="39" t="s">
        <v>338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G8" sqref="G8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339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"单位名称："&amp;"中国共产党盈江县委员会机构编制委员会办公室"</f>
        <v>单位名称：中国共产党盈江县委员会机构编制委员会办公室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216</v>
      </c>
      <c r="B4" s="33" t="s">
        <v>140</v>
      </c>
      <c r="C4" s="33" t="s">
        <v>217</v>
      </c>
      <c r="D4" s="34" t="s">
        <v>141</v>
      </c>
      <c r="E4" s="34" t="s">
        <v>142</v>
      </c>
      <c r="F4" s="34" t="s">
        <v>218</v>
      </c>
      <c r="G4" s="34" t="s">
        <v>219</v>
      </c>
      <c r="H4" s="35" t="s">
        <v>30</v>
      </c>
      <c r="I4" s="35" t="s">
        <v>340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285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ht="18" customHeight="1" spans="1:1">
      <c r="A11" s="39" t="s">
        <v>341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E16" sqref="E16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342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"单位名称："&amp;"中国共产党盈江县委员会机构编制委员会办公室"</f>
        <v>单位名称：中国共产党盈江县委员会机构编制委员会办公室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217</v>
      </c>
      <c r="B4" s="10" t="s">
        <v>216</v>
      </c>
      <c r="C4" s="10" t="s">
        <v>140</v>
      </c>
      <c r="D4" s="11" t="s">
        <v>343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51600</v>
      </c>
      <c r="F8" s="23"/>
      <c r="G8" s="23"/>
    </row>
    <row r="9" ht="52.5" customHeight="1" spans="1:7">
      <c r="A9" s="24"/>
      <c r="B9" s="22" t="s">
        <v>344</v>
      </c>
      <c r="C9" s="22" t="s">
        <v>222</v>
      </c>
      <c r="D9" s="22" t="s">
        <v>345</v>
      </c>
      <c r="E9" s="23">
        <v>1600</v>
      </c>
      <c r="F9" s="23"/>
      <c r="G9" s="23"/>
    </row>
    <row r="10" ht="52.5" customHeight="1" spans="1:7">
      <c r="A10" s="25"/>
      <c r="B10" s="22" t="s">
        <v>346</v>
      </c>
      <c r="C10" s="22" t="s">
        <v>225</v>
      </c>
      <c r="D10" s="22" t="s">
        <v>345</v>
      </c>
      <c r="E10" s="23">
        <v>50000</v>
      </c>
      <c r="F10" s="23"/>
      <c r="G10" s="23"/>
    </row>
    <row r="11" ht="30" customHeight="1" spans="1:7">
      <c r="A11" s="26" t="s">
        <v>30</v>
      </c>
      <c r="B11" s="27" t="s">
        <v>326</v>
      </c>
      <c r="C11" s="27"/>
      <c r="D11" s="28"/>
      <c r="E11" s="23">
        <v>51600</v>
      </c>
      <c r="F11" s="23"/>
      <c r="G11" s="23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U23" sqref="U23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69"/>
      <c r="B1" s="1"/>
      <c r="C1" s="1"/>
      <c r="D1" s="1"/>
      <c r="E1" s="1"/>
      <c r="F1" s="1"/>
      <c r="G1" s="1"/>
      <c r="H1" s="1"/>
      <c r="I1" s="84"/>
      <c r="J1" s="1"/>
      <c r="K1" s="1"/>
      <c r="L1" s="1"/>
      <c r="M1" s="1"/>
      <c r="N1" s="1"/>
      <c r="O1" s="1"/>
      <c r="P1" s="88" t="s">
        <v>26</v>
      </c>
      <c r="Q1" s="88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"单位名称："&amp;"中国共产党盈江县委员会机构编制委员会办公室"</f>
        <v>单位名称：中国共产党盈江县委员会机构编制委员会办公室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88" t="s">
        <v>27</v>
      </c>
      <c r="Q3" s="88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2" t="s">
        <v>38</v>
      </c>
      <c r="J5" s="172"/>
      <c r="K5" s="172"/>
      <c r="L5" s="172"/>
      <c r="M5" s="172"/>
      <c r="N5" s="172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2"/>
      <c r="B6" s="72"/>
      <c r="C6" s="72"/>
      <c r="D6" s="73"/>
      <c r="E6" s="73"/>
      <c r="F6" s="73"/>
      <c r="G6" s="72"/>
      <c r="H6" s="72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3"/>
      <c r="P6" s="73"/>
      <c r="Q6" s="73"/>
      <c r="R6" s="73"/>
      <c r="S6" s="73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70" t="s">
        <v>45</v>
      </c>
      <c r="B8" s="170" t="s">
        <v>46</v>
      </c>
      <c r="C8" s="23">
        <v>1744168.17</v>
      </c>
      <c r="D8" s="23">
        <v>1744168.17</v>
      </c>
      <c r="E8" s="23">
        <v>1744168.17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71"/>
      <c r="C9" s="160">
        <v>1744168.17</v>
      </c>
      <c r="D9" s="160">
        <v>1744168.17</v>
      </c>
      <c r="E9" s="160">
        <v>1744168.17</v>
      </c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8"/>
  <sheetViews>
    <sheetView showZeros="0" topLeftCell="A13" workbookViewId="0">
      <selection activeCell="F9" sqref="F9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2"/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43" t="s">
        <v>47</v>
      </c>
      <c r="O1" s="43"/>
    </row>
    <row r="2" ht="36" customHeight="1" spans="1:15">
      <c r="A2" s="163" t="str">
        <f>"2026"&amp;"年部门支出预算表"</f>
        <v>2026年部门支出预算表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</row>
    <row r="3" ht="18.75" customHeight="1" spans="1:15">
      <c r="A3" s="31" t="str">
        <f>"单位名称："&amp;"中国共产党盈江县委员会机构编制委员会办公室"</f>
        <v>单位名称：中国共产党盈江县委员会机构编制委员会办公室</v>
      </c>
      <c r="B3" s="31"/>
      <c r="C3" s="31"/>
      <c r="D3" s="31"/>
      <c r="E3" s="31"/>
      <c r="F3" s="31"/>
      <c r="G3" s="162"/>
      <c r="H3" s="162"/>
      <c r="I3" s="162"/>
      <c r="J3" s="162"/>
      <c r="K3" s="162"/>
      <c r="L3" s="162"/>
      <c r="M3" s="162"/>
      <c r="N3" s="43" t="s">
        <v>1</v>
      </c>
      <c r="O3" s="43"/>
    </row>
    <row r="4" ht="31.5" customHeight="1" spans="1:15">
      <c r="A4" s="164" t="s">
        <v>48</v>
      </c>
      <c r="B4" s="164" t="s">
        <v>49</v>
      </c>
      <c r="C4" s="164" t="s">
        <v>30</v>
      </c>
      <c r="D4" s="164" t="s">
        <v>34</v>
      </c>
      <c r="E4" s="164"/>
      <c r="F4" s="164"/>
      <c r="G4" s="164" t="s">
        <v>35</v>
      </c>
      <c r="H4" s="164" t="s">
        <v>36</v>
      </c>
      <c r="I4" s="164" t="s">
        <v>50</v>
      </c>
      <c r="J4" s="164" t="s">
        <v>51</v>
      </c>
      <c r="K4" s="164"/>
      <c r="L4" s="164"/>
      <c r="M4" s="164"/>
      <c r="N4" s="164"/>
      <c r="O4" s="164"/>
    </row>
    <row r="5" ht="37.3" customHeight="1" spans="1:15">
      <c r="A5" s="164"/>
      <c r="B5" s="164"/>
      <c r="C5" s="164"/>
      <c r="D5" s="164" t="s">
        <v>33</v>
      </c>
      <c r="E5" s="164" t="s">
        <v>52</v>
      </c>
      <c r="F5" s="164" t="s">
        <v>53</v>
      </c>
      <c r="G5" s="164"/>
      <c r="H5" s="164"/>
      <c r="I5" s="164"/>
      <c r="J5" s="164" t="s">
        <v>33</v>
      </c>
      <c r="K5" s="164" t="s">
        <v>54</v>
      </c>
      <c r="L5" s="164" t="s">
        <v>55</v>
      </c>
      <c r="M5" s="164" t="s">
        <v>56</v>
      </c>
      <c r="N5" s="164" t="s">
        <v>57</v>
      </c>
      <c r="O5" s="164" t="s">
        <v>58</v>
      </c>
    </row>
    <row r="6" ht="18.75" customHeight="1" spans="1:15">
      <c r="A6" s="165" t="s">
        <v>59</v>
      </c>
      <c r="B6" s="165" t="s">
        <v>60</v>
      </c>
      <c r="C6" s="165" t="s">
        <v>61</v>
      </c>
      <c r="D6" s="165" t="s">
        <v>62</v>
      </c>
      <c r="E6" s="165" t="s">
        <v>63</v>
      </c>
      <c r="F6" s="165" t="s">
        <v>64</v>
      </c>
      <c r="G6" s="165" t="s">
        <v>65</v>
      </c>
      <c r="H6" s="165" t="s">
        <v>66</v>
      </c>
      <c r="I6" s="165" t="s">
        <v>67</v>
      </c>
      <c r="J6" s="165" t="s">
        <v>68</v>
      </c>
      <c r="K6" s="165" t="s">
        <v>69</v>
      </c>
      <c r="L6" s="165" t="s">
        <v>70</v>
      </c>
      <c r="M6" s="165" t="s">
        <v>71</v>
      </c>
      <c r="N6" s="165" t="s">
        <v>72</v>
      </c>
      <c r="O6" s="165" t="s">
        <v>73</v>
      </c>
    </row>
    <row r="7" ht="52.5" customHeight="1" spans="1:15">
      <c r="A7" s="166" t="s">
        <v>74</v>
      </c>
      <c r="B7" s="166" t="s">
        <v>75</v>
      </c>
      <c r="C7" s="133">
        <v>1396241.24</v>
      </c>
      <c r="D7" s="133">
        <v>1396241.24</v>
      </c>
      <c r="E7" s="133">
        <v>1344641.24</v>
      </c>
      <c r="F7" s="133">
        <v>51600</v>
      </c>
      <c r="G7" s="133"/>
      <c r="H7" s="133"/>
      <c r="I7" s="133"/>
      <c r="J7" s="133"/>
      <c r="K7" s="133"/>
      <c r="L7" s="133"/>
      <c r="M7" s="133"/>
      <c r="N7" s="133"/>
      <c r="O7" s="133"/>
    </row>
    <row r="8" ht="73" customHeight="1" spans="1:15">
      <c r="A8" s="167" t="s">
        <v>76</v>
      </c>
      <c r="B8" s="167" t="s">
        <v>77</v>
      </c>
      <c r="C8" s="133">
        <v>50000</v>
      </c>
      <c r="D8" s="133">
        <v>50000</v>
      </c>
      <c r="E8" s="133"/>
      <c r="F8" s="133">
        <v>50000</v>
      </c>
      <c r="G8" s="133"/>
      <c r="H8" s="133"/>
      <c r="I8" s="133"/>
      <c r="J8" s="133"/>
      <c r="K8" s="133"/>
      <c r="L8" s="133"/>
      <c r="M8" s="133"/>
      <c r="N8" s="133"/>
      <c r="O8" s="133"/>
    </row>
    <row r="9" ht="52.5" customHeight="1" spans="1:15">
      <c r="A9" s="168" t="s">
        <v>78</v>
      </c>
      <c r="B9" s="168" t="s">
        <v>79</v>
      </c>
      <c r="C9" s="133">
        <v>50000</v>
      </c>
      <c r="D9" s="133">
        <v>50000</v>
      </c>
      <c r="E9" s="133"/>
      <c r="F9" s="133">
        <v>50000</v>
      </c>
      <c r="G9" s="133"/>
      <c r="H9" s="133"/>
      <c r="I9" s="133"/>
      <c r="J9" s="133"/>
      <c r="K9" s="133"/>
      <c r="L9" s="133"/>
      <c r="M9" s="133"/>
      <c r="N9" s="133"/>
      <c r="O9" s="133"/>
    </row>
    <row r="10" ht="52.5" customHeight="1" spans="1:15">
      <c r="A10" s="167" t="s">
        <v>80</v>
      </c>
      <c r="B10" s="167" t="s">
        <v>81</v>
      </c>
      <c r="C10" s="133">
        <v>1346241.24</v>
      </c>
      <c r="D10" s="133">
        <v>1346241.24</v>
      </c>
      <c r="E10" s="133">
        <v>1344641.24</v>
      </c>
      <c r="F10" s="133">
        <v>1600</v>
      </c>
      <c r="G10" s="133"/>
      <c r="H10" s="133"/>
      <c r="I10" s="133"/>
      <c r="J10" s="133"/>
      <c r="K10" s="133"/>
      <c r="L10" s="133"/>
      <c r="M10" s="133"/>
      <c r="N10" s="133"/>
      <c r="O10" s="133"/>
    </row>
    <row r="11" ht="52.5" customHeight="1" spans="1:15">
      <c r="A11" s="168" t="s">
        <v>82</v>
      </c>
      <c r="B11" s="168" t="s">
        <v>83</v>
      </c>
      <c r="C11" s="133">
        <v>1344641.24</v>
      </c>
      <c r="D11" s="133">
        <v>1344641.24</v>
      </c>
      <c r="E11" s="133">
        <v>1344641.24</v>
      </c>
      <c r="F11" s="133"/>
      <c r="G11" s="133"/>
      <c r="H11" s="133"/>
      <c r="I11" s="133"/>
      <c r="J11" s="133"/>
      <c r="K11" s="133"/>
      <c r="L11" s="133"/>
      <c r="M11" s="133"/>
      <c r="N11" s="133"/>
      <c r="O11" s="133"/>
    </row>
    <row r="12" ht="52.5" customHeight="1" spans="1:15">
      <c r="A12" s="168" t="s">
        <v>84</v>
      </c>
      <c r="B12" s="168" t="s">
        <v>79</v>
      </c>
      <c r="C12" s="133">
        <v>1600</v>
      </c>
      <c r="D12" s="133">
        <v>1600</v>
      </c>
      <c r="E12" s="133"/>
      <c r="F12" s="133">
        <v>1600</v>
      </c>
      <c r="G12" s="133"/>
      <c r="H12" s="133"/>
      <c r="I12" s="133"/>
      <c r="J12" s="133"/>
      <c r="K12" s="133"/>
      <c r="L12" s="133"/>
      <c r="M12" s="133"/>
      <c r="N12" s="133"/>
      <c r="O12" s="133"/>
    </row>
    <row r="13" ht="52.5" customHeight="1" spans="1:15">
      <c r="A13" s="166" t="s">
        <v>85</v>
      </c>
      <c r="B13" s="166" t="s">
        <v>86</v>
      </c>
      <c r="C13" s="133">
        <v>171054.67</v>
      </c>
      <c r="D13" s="133">
        <v>171054.67</v>
      </c>
      <c r="E13" s="133">
        <v>171054.67</v>
      </c>
      <c r="F13" s="133"/>
      <c r="G13" s="133"/>
      <c r="H13" s="133"/>
      <c r="I13" s="133"/>
      <c r="J13" s="133"/>
      <c r="K13" s="133"/>
      <c r="L13" s="133"/>
      <c r="M13" s="133"/>
      <c r="N13" s="133"/>
      <c r="O13" s="133"/>
    </row>
    <row r="14" ht="52.5" customHeight="1" spans="1:15">
      <c r="A14" s="167" t="s">
        <v>87</v>
      </c>
      <c r="B14" s="167" t="s">
        <v>88</v>
      </c>
      <c r="C14" s="133">
        <v>169688.16</v>
      </c>
      <c r="D14" s="133">
        <v>169688.16</v>
      </c>
      <c r="E14" s="133">
        <v>169688.16</v>
      </c>
      <c r="F14" s="133"/>
      <c r="G14" s="133"/>
      <c r="H14" s="133"/>
      <c r="I14" s="133"/>
      <c r="J14" s="133"/>
      <c r="K14" s="133"/>
      <c r="L14" s="133"/>
      <c r="M14" s="133"/>
      <c r="N14" s="133"/>
      <c r="O14" s="133"/>
    </row>
    <row r="15" ht="52.5" customHeight="1" spans="1:15">
      <c r="A15" s="168" t="s">
        <v>89</v>
      </c>
      <c r="B15" s="168" t="s">
        <v>90</v>
      </c>
      <c r="C15" s="133">
        <v>1000</v>
      </c>
      <c r="D15" s="133">
        <v>1000</v>
      </c>
      <c r="E15" s="133">
        <v>1000</v>
      </c>
      <c r="F15" s="133"/>
      <c r="G15" s="133"/>
      <c r="H15" s="133"/>
      <c r="I15" s="133"/>
      <c r="J15" s="133"/>
      <c r="K15" s="133"/>
      <c r="L15" s="133"/>
      <c r="M15" s="133"/>
      <c r="N15" s="133"/>
      <c r="O15" s="133"/>
    </row>
    <row r="16" ht="52.5" customHeight="1" spans="1:15">
      <c r="A16" s="168" t="s">
        <v>91</v>
      </c>
      <c r="B16" s="168" t="s">
        <v>92</v>
      </c>
      <c r="C16" s="133">
        <v>168688.16</v>
      </c>
      <c r="D16" s="133">
        <v>168688.16</v>
      </c>
      <c r="E16" s="133">
        <v>168688.16</v>
      </c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ht="52.5" customHeight="1" spans="1:15">
      <c r="A17" s="168" t="s">
        <v>93</v>
      </c>
      <c r="B17" s="168" t="s">
        <v>94</v>
      </c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</row>
    <row r="18" ht="52.5" customHeight="1" spans="1:15">
      <c r="A18" s="167" t="s">
        <v>95</v>
      </c>
      <c r="B18" s="167" t="s">
        <v>96</v>
      </c>
      <c r="C18" s="133">
        <v>1366.51</v>
      </c>
      <c r="D18" s="133">
        <v>1366.51</v>
      </c>
      <c r="E18" s="133">
        <v>1366.51</v>
      </c>
      <c r="F18" s="133"/>
      <c r="G18" s="133"/>
      <c r="H18" s="133"/>
      <c r="I18" s="133"/>
      <c r="J18" s="133"/>
      <c r="K18" s="133"/>
      <c r="L18" s="133"/>
      <c r="M18" s="133"/>
      <c r="N18" s="133"/>
      <c r="O18" s="133"/>
    </row>
    <row r="19" ht="52.5" customHeight="1" spans="1:15">
      <c r="A19" s="168" t="s">
        <v>97</v>
      </c>
      <c r="B19" s="168" t="s">
        <v>96</v>
      </c>
      <c r="C19" s="133">
        <v>1366.51</v>
      </c>
      <c r="D19" s="133">
        <v>1366.51</v>
      </c>
      <c r="E19" s="133">
        <v>1366.51</v>
      </c>
      <c r="F19" s="133"/>
      <c r="G19" s="133"/>
      <c r="H19" s="133"/>
      <c r="I19" s="133"/>
      <c r="J19" s="133"/>
      <c r="K19" s="133"/>
      <c r="L19" s="133"/>
      <c r="M19" s="133"/>
      <c r="N19" s="133"/>
      <c r="O19" s="133"/>
    </row>
    <row r="20" ht="52.5" customHeight="1" spans="1:15">
      <c r="A20" s="166" t="s">
        <v>98</v>
      </c>
      <c r="B20" s="166" t="s">
        <v>99</v>
      </c>
      <c r="C20" s="133">
        <v>70775.26</v>
      </c>
      <c r="D20" s="133">
        <v>70775.26</v>
      </c>
      <c r="E20" s="133">
        <v>70775.26</v>
      </c>
      <c r="F20" s="133"/>
      <c r="G20" s="133"/>
      <c r="H20" s="133"/>
      <c r="I20" s="133"/>
      <c r="J20" s="133"/>
      <c r="K20" s="133"/>
      <c r="L20" s="133"/>
      <c r="M20" s="133"/>
      <c r="N20" s="133"/>
      <c r="O20" s="133"/>
    </row>
    <row r="21" ht="52.5" customHeight="1" spans="1:15">
      <c r="A21" s="167" t="s">
        <v>100</v>
      </c>
      <c r="B21" s="167" t="s">
        <v>101</v>
      </c>
      <c r="C21" s="133">
        <v>70775.26</v>
      </c>
      <c r="D21" s="133">
        <v>70775.26</v>
      </c>
      <c r="E21" s="133">
        <v>70775.26</v>
      </c>
      <c r="F21" s="133"/>
      <c r="G21" s="133"/>
      <c r="H21" s="133"/>
      <c r="I21" s="133"/>
      <c r="J21" s="133"/>
      <c r="K21" s="133"/>
      <c r="L21" s="133"/>
      <c r="M21" s="133"/>
      <c r="N21" s="133"/>
      <c r="O21" s="133"/>
    </row>
    <row r="22" ht="52.5" customHeight="1" spans="1:15">
      <c r="A22" s="168" t="s">
        <v>102</v>
      </c>
      <c r="B22" s="168" t="s">
        <v>103</v>
      </c>
      <c r="C22" s="133">
        <v>65366.66</v>
      </c>
      <c r="D22" s="133">
        <v>65366.66</v>
      </c>
      <c r="E22" s="133">
        <v>65366.66</v>
      </c>
      <c r="F22" s="133"/>
      <c r="G22" s="133"/>
      <c r="H22" s="133"/>
      <c r="I22" s="133"/>
      <c r="J22" s="133"/>
      <c r="K22" s="133"/>
      <c r="L22" s="133"/>
      <c r="M22" s="133"/>
      <c r="N22" s="133"/>
      <c r="O22" s="133"/>
    </row>
    <row r="23" ht="52.5" customHeight="1" spans="1:15">
      <c r="A23" s="168" t="s">
        <v>104</v>
      </c>
      <c r="B23" s="168" t="s">
        <v>105</v>
      </c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</row>
    <row r="24" ht="52.5" customHeight="1" spans="1:15">
      <c r="A24" s="168" t="s">
        <v>106</v>
      </c>
      <c r="B24" s="168" t="s">
        <v>107</v>
      </c>
      <c r="C24" s="133">
        <v>5408.6</v>
      </c>
      <c r="D24" s="133">
        <v>5408.6</v>
      </c>
      <c r="E24" s="133">
        <v>5408.6</v>
      </c>
      <c r="F24" s="133"/>
      <c r="G24" s="133"/>
      <c r="H24" s="133"/>
      <c r="I24" s="133"/>
      <c r="J24" s="133"/>
      <c r="K24" s="133"/>
      <c r="L24" s="133"/>
      <c r="M24" s="133"/>
      <c r="N24" s="133"/>
      <c r="O24" s="133"/>
    </row>
    <row r="25" ht="52.5" customHeight="1" spans="1:15">
      <c r="A25" s="166" t="s">
        <v>108</v>
      </c>
      <c r="B25" s="166" t="s">
        <v>109</v>
      </c>
      <c r="C25" s="133">
        <v>106097</v>
      </c>
      <c r="D25" s="133">
        <v>106097</v>
      </c>
      <c r="E25" s="133">
        <v>106097</v>
      </c>
      <c r="F25" s="133"/>
      <c r="G25" s="133"/>
      <c r="H25" s="133"/>
      <c r="I25" s="133"/>
      <c r="J25" s="133"/>
      <c r="K25" s="133"/>
      <c r="L25" s="133"/>
      <c r="M25" s="133"/>
      <c r="N25" s="133"/>
      <c r="O25" s="133"/>
    </row>
    <row r="26" ht="52.5" customHeight="1" spans="1:15">
      <c r="A26" s="167" t="s">
        <v>110</v>
      </c>
      <c r="B26" s="167" t="s">
        <v>111</v>
      </c>
      <c r="C26" s="133">
        <v>106097</v>
      </c>
      <c r="D26" s="133">
        <v>106097</v>
      </c>
      <c r="E26" s="133">
        <v>106097</v>
      </c>
      <c r="F26" s="133"/>
      <c r="G26" s="133"/>
      <c r="H26" s="133"/>
      <c r="I26" s="133"/>
      <c r="J26" s="133"/>
      <c r="K26" s="133"/>
      <c r="L26" s="133"/>
      <c r="M26" s="133"/>
      <c r="N26" s="133"/>
      <c r="O26" s="133"/>
    </row>
    <row r="27" ht="52.5" customHeight="1" spans="1:15">
      <c r="A27" s="168" t="s">
        <v>112</v>
      </c>
      <c r="B27" s="168" t="s">
        <v>113</v>
      </c>
      <c r="C27" s="133">
        <v>106097</v>
      </c>
      <c r="D27" s="133">
        <v>106097</v>
      </c>
      <c r="E27" s="133">
        <v>106097</v>
      </c>
      <c r="F27" s="133"/>
      <c r="G27" s="133"/>
      <c r="H27" s="133"/>
      <c r="I27" s="133"/>
      <c r="J27" s="133"/>
      <c r="K27" s="133"/>
      <c r="L27" s="133"/>
      <c r="M27" s="133"/>
      <c r="N27" s="133"/>
      <c r="O27" s="133"/>
    </row>
    <row r="28" ht="30" customHeight="1" spans="1:15">
      <c r="A28" s="165" t="s">
        <v>30</v>
      </c>
      <c r="B28" s="165"/>
      <c r="C28" s="133">
        <v>1744168.17</v>
      </c>
      <c r="D28" s="133">
        <v>1744168.17</v>
      </c>
      <c r="E28" s="133">
        <v>1692568.17</v>
      </c>
      <c r="F28" s="133">
        <v>51600</v>
      </c>
      <c r="G28" s="133"/>
      <c r="H28" s="133"/>
      <c r="I28" s="133"/>
      <c r="J28" s="133"/>
      <c r="K28" s="133"/>
      <c r="L28" s="133"/>
      <c r="M28" s="133"/>
      <c r="N28" s="133"/>
      <c r="O28" s="133"/>
    </row>
  </sheetData>
  <mergeCells count="13">
    <mergeCell ref="N1:O1"/>
    <mergeCell ref="A2:O2"/>
    <mergeCell ref="A3:F3"/>
    <mergeCell ref="N3:O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88" t="s">
        <v>114</v>
      </c>
    </row>
    <row r="2" ht="30.75" customHeight="1" spans="1:4">
      <c r="A2" s="155" t="str">
        <f>"2026"&amp;"年部门财政拨款收支预算总表"</f>
        <v>2026年部门财政拨款收支预算总表</v>
      </c>
      <c r="B2" s="155"/>
      <c r="C2" s="155"/>
      <c r="D2" s="155"/>
    </row>
    <row r="3" ht="18.75" customHeight="1" spans="1:4">
      <c r="A3" s="31" t="str">
        <f>"单位名称："&amp;"中国共产党盈江县委员会机构编制委员会办公室"</f>
        <v>单位名称：中国共产党盈江县委员会机构编制委员会办公室</v>
      </c>
      <c r="B3" s="156"/>
      <c r="C3" s="156"/>
      <c r="D3" s="89" t="s">
        <v>1</v>
      </c>
    </row>
    <row r="4" ht="19.5" customHeight="1" spans="1:4">
      <c r="A4" s="12" t="s">
        <v>115</v>
      </c>
      <c r="B4" s="14"/>
      <c r="C4" s="12" t="s">
        <v>116</v>
      </c>
      <c r="D4" s="14"/>
    </row>
    <row r="5" ht="21.75" customHeight="1" spans="1:4">
      <c r="A5" s="70" t="s">
        <v>117</v>
      </c>
      <c r="B5" s="11" t="s">
        <v>5</v>
      </c>
      <c r="C5" s="70" t="s">
        <v>118</v>
      </c>
      <c r="D5" s="11" t="s">
        <v>5</v>
      </c>
    </row>
    <row r="6" ht="17.25" customHeight="1" spans="1:4">
      <c r="A6" s="72"/>
      <c r="B6" s="18"/>
      <c r="C6" s="72"/>
      <c r="D6" s="18"/>
    </row>
    <row r="7" ht="19.5" customHeight="1" spans="1:4">
      <c r="A7" s="85" t="s">
        <v>119</v>
      </c>
      <c r="B7" s="23">
        <v>1744168.17</v>
      </c>
      <c r="C7" s="85" t="s">
        <v>120</v>
      </c>
      <c r="D7" s="23">
        <v>1744168.17</v>
      </c>
    </row>
    <row r="8" ht="19.5" customHeight="1" spans="1:4">
      <c r="A8" s="85" t="s">
        <v>121</v>
      </c>
      <c r="B8" s="23">
        <v>1744168.17</v>
      </c>
      <c r="C8" s="157" t="str">
        <f>"（"&amp;"一"&amp;"）"&amp;"一般公共服务支出"</f>
        <v>（一）一般公共服务支出</v>
      </c>
      <c r="D8" s="23">
        <v>1396241.24</v>
      </c>
    </row>
    <row r="9" ht="19.5" customHeight="1" spans="1:4">
      <c r="A9" s="158" t="s">
        <v>122</v>
      </c>
      <c r="B9" s="23"/>
      <c r="C9" s="157" t="str">
        <f>"（"&amp;"二"&amp;"）"&amp;"社会保障和就业支出"</f>
        <v>（二）社会保障和就业支出</v>
      </c>
      <c r="D9" s="23">
        <v>171054.67</v>
      </c>
    </row>
    <row r="10" ht="19.5" customHeight="1" spans="1:4">
      <c r="A10" s="158" t="s">
        <v>123</v>
      </c>
      <c r="B10" s="23"/>
      <c r="C10" s="157" t="str">
        <f>"（"&amp;"三"&amp;"）"&amp;"卫生健康支出"</f>
        <v>（三）卫生健康支出</v>
      </c>
      <c r="D10" s="23">
        <v>70775.26</v>
      </c>
    </row>
    <row r="11" ht="19.5" customHeight="1" spans="1:4">
      <c r="A11" s="158" t="s">
        <v>124</v>
      </c>
      <c r="B11" s="23"/>
      <c r="C11" s="157" t="str">
        <f>"（"&amp;"四"&amp;"）"&amp;"住房保障支出"</f>
        <v>（四）住房保障支出</v>
      </c>
      <c r="D11" s="23">
        <v>106097</v>
      </c>
    </row>
    <row r="12" ht="19.5" customHeight="1" spans="1:4">
      <c r="A12" s="158" t="s">
        <v>121</v>
      </c>
      <c r="B12" s="23"/>
      <c r="C12" s="157"/>
      <c r="D12" s="23"/>
    </row>
    <row r="13" ht="19.5" customHeight="1" spans="1:4">
      <c r="A13" s="158" t="s">
        <v>122</v>
      </c>
      <c r="B13" s="23"/>
      <c r="C13" s="157"/>
      <c r="D13" s="23"/>
    </row>
    <row r="14" ht="19.5" customHeight="1" spans="1:4">
      <c r="A14" s="158" t="s">
        <v>123</v>
      </c>
      <c r="B14" s="23"/>
      <c r="C14" s="157"/>
      <c r="D14" s="23"/>
    </row>
    <row r="15" ht="19.5" customHeight="1" spans="1:4">
      <c r="A15" s="159"/>
      <c r="B15" s="23"/>
      <c r="C15" s="157"/>
      <c r="D15" s="23"/>
    </row>
    <row r="16" ht="19.5" customHeight="1" spans="1:4">
      <c r="A16" s="159"/>
      <c r="B16" s="23"/>
      <c r="C16" s="157"/>
      <c r="D16" s="23"/>
    </row>
    <row r="17" ht="19.5" customHeight="1" spans="1:4">
      <c r="A17" s="159"/>
      <c r="B17" s="23"/>
      <c r="C17" s="157"/>
      <c r="D17" s="23"/>
    </row>
    <row r="18" ht="19.5" customHeight="1" spans="1:4">
      <c r="A18" s="159"/>
      <c r="B18" s="23"/>
      <c r="C18" s="157"/>
      <c r="D18" s="23"/>
    </row>
    <row r="19" ht="19.5" customHeight="1" spans="1:4">
      <c r="A19" s="159"/>
      <c r="B19" s="23"/>
      <c r="C19" s="157"/>
      <c r="D19" s="23"/>
    </row>
    <row r="20" ht="19.5" customHeight="1" spans="1:4">
      <c r="A20" s="85"/>
      <c r="B20" s="23"/>
      <c r="C20" s="157"/>
      <c r="D20" s="23"/>
    </row>
    <row r="21" ht="19.5" customHeight="1" spans="1:4">
      <c r="A21" s="85"/>
      <c r="B21" s="23"/>
      <c r="C21" s="85"/>
      <c r="D21" s="23"/>
    </row>
    <row r="22" ht="19.5" customHeight="1" spans="1:4">
      <c r="A22" s="85"/>
      <c r="B22" s="23"/>
      <c r="C22" s="85"/>
      <c r="D22" s="23"/>
    </row>
    <row r="23" ht="19.5" customHeight="1" spans="1:4">
      <c r="A23" s="85"/>
      <c r="B23" s="23"/>
      <c r="C23" s="85"/>
      <c r="D23" s="23"/>
    </row>
    <row r="24" ht="19.5" customHeight="1" spans="1:4">
      <c r="A24" s="85"/>
      <c r="B24" s="23"/>
      <c r="C24" s="85"/>
      <c r="D24" s="23"/>
    </row>
    <row r="25" ht="19.5" customHeight="1" spans="1:4">
      <c r="A25" s="85"/>
      <c r="B25" s="23"/>
      <c r="C25" s="85"/>
      <c r="D25" s="23"/>
    </row>
    <row r="26" ht="19.5" customHeight="1" spans="1:4">
      <c r="A26" s="157"/>
      <c r="B26" s="23"/>
      <c r="C26" s="85"/>
      <c r="D26" s="23"/>
    </row>
    <row r="27" ht="19.5" customHeight="1" spans="1:4">
      <c r="A27" s="85"/>
      <c r="B27" s="23"/>
      <c r="C27" s="85"/>
      <c r="D27" s="23"/>
    </row>
    <row r="28" customHeight="1" spans="1:4">
      <c r="A28" s="85"/>
      <c r="B28" s="23"/>
      <c r="C28" s="158"/>
      <c r="D28" s="23"/>
    </row>
    <row r="29" ht="19.5" customHeight="1" spans="1:4">
      <c r="A29" s="85"/>
      <c r="B29" s="23"/>
      <c r="C29" s="85"/>
      <c r="D29" s="23"/>
    </row>
    <row r="30" ht="19.5" customHeight="1" spans="1:4">
      <c r="A30" s="157"/>
      <c r="B30" s="23"/>
      <c r="C30" s="85"/>
      <c r="D30" s="23"/>
    </row>
    <row r="31" ht="18" customHeight="1" spans="1:4">
      <c r="A31" s="157"/>
      <c r="B31" s="23"/>
      <c r="C31" s="85"/>
      <c r="D31" s="23"/>
    </row>
    <row r="32" ht="18" customHeight="1" spans="1:4">
      <c r="A32" s="157"/>
      <c r="B32" s="23"/>
      <c r="C32" s="158"/>
      <c r="D32" s="23"/>
    </row>
    <row r="33" ht="18" customHeight="1" spans="1:4">
      <c r="A33" s="157"/>
      <c r="B33" s="23"/>
      <c r="C33" s="158"/>
      <c r="D33" s="23"/>
    </row>
    <row r="34" ht="19.5" customHeight="1" spans="1:4">
      <c r="A34" s="157"/>
      <c r="B34" s="160"/>
      <c r="C34" s="85"/>
      <c r="D34" s="160"/>
    </row>
    <row r="35" ht="19.5" customHeight="1" spans="1:4">
      <c r="A35" s="157"/>
      <c r="B35" s="23"/>
      <c r="C35" s="85" t="s">
        <v>125</v>
      </c>
      <c r="D35" s="23"/>
    </row>
    <row r="36" ht="19.5" customHeight="1" spans="1:4">
      <c r="A36" s="161" t="s">
        <v>24</v>
      </c>
      <c r="B36" s="23">
        <v>1744168.17</v>
      </c>
      <c r="C36" s="161" t="s">
        <v>25</v>
      </c>
      <c r="D36" s="23">
        <v>1744168.17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6"/>
  <sheetViews>
    <sheetView showZeros="0" topLeftCell="A5" workbookViewId="0">
      <selection activeCell="A11" sqref="A11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2"/>
      <c r="B1" s="122"/>
      <c r="C1" s="122"/>
      <c r="D1" s="122"/>
      <c r="E1" s="122"/>
      <c r="F1" s="122"/>
      <c r="G1" s="126" t="s">
        <v>126</v>
      </c>
    </row>
    <row r="2" ht="33" customHeight="1" spans="1:7">
      <c r="A2" s="148" t="str">
        <f>"2026"&amp;"年一般公共预算支出预算表（按功能科目分类）"</f>
        <v>2026年一般公共预算支出预算表（按功能科目分类）</v>
      </c>
      <c r="B2" s="148"/>
      <c r="C2" s="148"/>
      <c r="D2" s="148"/>
      <c r="E2" s="148"/>
      <c r="F2" s="148"/>
      <c r="G2" s="148"/>
    </row>
    <row r="3" ht="18.75" customHeight="1" spans="1:7">
      <c r="A3" s="149" t="str">
        <f>"单位名称："&amp;"中国共产党盈江县委员会机构编制委员会办公室"</f>
        <v>单位名称：中国共产党盈江县委员会机构编制委员会办公室</v>
      </c>
      <c r="B3" s="149"/>
      <c r="C3" s="122"/>
      <c r="D3" s="122"/>
      <c r="E3" s="122"/>
      <c r="F3" s="122"/>
      <c r="G3" s="126" t="s">
        <v>1</v>
      </c>
    </row>
    <row r="4" ht="18.75" customHeight="1" spans="1:7">
      <c r="A4" s="150" t="s">
        <v>127</v>
      </c>
      <c r="B4" s="150"/>
      <c r="C4" s="150" t="s">
        <v>30</v>
      </c>
      <c r="D4" s="150" t="s">
        <v>52</v>
      </c>
      <c r="E4" s="150"/>
      <c r="F4" s="150"/>
      <c r="G4" s="150" t="s">
        <v>53</v>
      </c>
    </row>
    <row r="5" ht="18.75" customHeight="1" spans="1:7">
      <c r="A5" s="150" t="s">
        <v>48</v>
      </c>
      <c r="B5" s="150" t="s">
        <v>49</v>
      </c>
      <c r="C5" s="150"/>
      <c r="D5" s="150" t="s">
        <v>33</v>
      </c>
      <c r="E5" s="150" t="s">
        <v>128</v>
      </c>
      <c r="F5" s="150" t="s">
        <v>129</v>
      </c>
      <c r="G5" s="150"/>
    </row>
    <row r="6" ht="18.75" customHeight="1" spans="1:7">
      <c r="A6" s="150" t="s">
        <v>59</v>
      </c>
      <c r="B6" s="150" t="s">
        <v>60</v>
      </c>
      <c r="C6" s="150" t="s">
        <v>61</v>
      </c>
      <c r="D6" s="150" t="s">
        <v>62</v>
      </c>
      <c r="E6" s="150" t="s">
        <v>63</v>
      </c>
      <c r="F6" s="150" t="s">
        <v>64</v>
      </c>
      <c r="G6" s="150" t="s">
        <v>65</v>
      </c>
    </row>
    <row r="7" ht="18.75" customHeight="1" spans="1:7">
      <c r="A7" s="151" t="s">
        <v>74</v>
      </c>
      <c r="B7" s="151" t="s">
        <v>75</v>
      </c>
      <c r="C7" s="152">
        <v>1396241.24</v>
      </c>
      <c r="D7" s="152">
        <v>1344641.24</v>
      </c>
      <c r="E7" s="152">
        <v>1188661</v>
      </c>
      <c r="F7" s="152">
        <v>155980.24</v>
      </c>
      <c r="G7" s="152">
        <v>51600</v>
      </c>
    </row>
    <row r="8" ht="27" customHeight="1" outlineLevel="1" spans="1:7">
      <c r="A8" s="153" t="s">
        <v>76</v>
      </c>
      <c r="B8" s="153" t="s">
        <v>77</v>
      </c>
      <c r="C8" s="152">
        <v>50000</v>
      </c>
      <c r="D8" s="152"/>
      <c r="E8" s="152"/>
      <c r="F8" s="152"/>
      <c r="G8" s="152">
        <v>50000</v>
      </c>
    </row>
    <row r="9" ht="18.75" customHeight="1" outlineLevel="2" spans="1:7">
      <c r="A9" s="154" t="s">
        <v>78</v>
      </c>
      <c r="B9" s="154" t="s">
        <v>79</v>
      </c>
      <c r="C9" s="152">
        <v>50000</v>
      </c>
      <c r="D9" s="152"/>
      <c r="E9" s="152"/>
      <c r="F9" s="152"/>
      <c r="G9" s="152">
        <v>50000</v>
      </c>
    </row>
    <row r="10" ht="18.75" customHeight="1" outlineLevel="1" spans="1:7">
      <c r="A10" s="153" t="s">
        <v>80</v>
      </c>
      <c r="B10" s="153" t="s">
        <v>81</v>
      </c>
      <c r="C10" s="152">
        <v>1346241.24</v>
      </c>
      <c r="D10" s="152">
        <v>1344641.24</v>
      </c>
      <c r="E10" s="152">
        <v>1188661</v>
      </c>
      <c r="F10" s="152">
        <v>155980.24</v>
      </c>
      <c r="G10" s="152">
        <v>1600</v>
      </c>
    </row>
    <row r="11" ht="18.75" customHeight="1" outlineLevel="2" spans="1:7">
      <c r="A11" s="154" t="s">
        <v>82</v>
      </c>
      <c r="B11" s="154" t="s">
        <v>83</v>
      </c>
      <c r="C11" s="152">
        <v>1344641.24</v>
      </c>
      <c r="D11" s="152">
        <v>1344641.24</v>
      </c>
      <c r="E11" s="152">
        <v>1188661</v>
      </c>
      <c r="F11" s="152">
        <v>155980.24</v>
      </c>
      <c r="G11" s="152"/>
    </row>
    <row r="12" ht="18.75" customHeight="1" outlineLevel="2" spans="1:7">
      <c r="A12" s="154" t="s">
        <v>84</v>
      </c>
      <c r="B12" s="154" t="s">
        <v>79</v>
      </c>
      <c r="C12" s="152">
        <v>1600</v>
      </c>
      <c r="D12" s="152"/>
      <c r="E12" s="152"/>
      <c r="F12" s="152"/>
      <c r="G12" s="152">
        <v>1600</v>
      </c>
    </row>
    <row r="13" ht="18.75" customHeight="1" spans="1:7">
      <c r="A13" s="151" t="s">
        <v>85</v>
      </c>
      <c r="B13" s="151" t="s">
        <v>86</v>
      </c>
      <c r="C13" s="152">
        <v>171054.67</v>
      </c>
      <c r="D13" s="152">
        <v>171054.67</v>
      </c>
      <c r="E13" s="152">
        <v>170054.67</v>
      </c>
      <c r="F13" s="152">
        <v>1000</v>
      </c>
      <c r="G13" s="152"/>
    </row>
    <row r="14" ht="18.75" customHeight="1" outlineLevel="1" spans="1:7">
      <c r="A14" s="153" t="s">
        <v>87</v>
      </c>
      <c r="B14" s="153" t="s">
        <v>88</v>
      </c>
      <c r="C14" s="152">
        <v>169688.16</v>
      </c>
      <c r="D14" s="152">
        <v>169688.16</v>
      </c>
      <c r="E14" s="152">
        <v>168688.16</v>
      </c>
      <c r="F14" s="152">
        <v>1000</v>
      </c>
      <c r="G14" s="152"/>
    </row>
    <row r="15" ht="18.75" customHeight="1" outlineLevel="2" spans="1:7">
      <c r="A15" s="154" t="s">
        <v>89</v>
      </c>
      <c r="B15" s="154" t="s">
        <v>90</v>
      </c>
      <c r="C15" s="152">
        <v>1000</v>
      </c>
      <c r="D15" s="152">
        <v>1000</v>
      </c>
      <c r="E15" s="152"/>
      <c r="F15" s="152">
        <v>1000</v>
      </c>
      <c r="G15" s="152"/>
    </row>
    <row r="16" ht="29" customHeight="1" outlineLevel="2" spans="1:7">
      <c r="A16" s="154" t="s">
        <v>91</v>
      </c>
      <c r="B16" s="154" t="s">
        <v>92</v>
      </c>
      <c r="C16" s="152">
        <v>168688.16</v>
      </c>
      <c r="D16" s="152">
        <v>168688.16</v>
      </c>
      <c r="E16" s="152">
        <v>168688.16</v>
      </c>
      <c r="F16" s="152"/>
      <c r="G16" s="152"/>
    </row>
    <row r="17" ht="18.75" customHeight="1" outlineLevel="1" spans="1:7">
      <c r="A17" s="153" t="s">
        <v>95</v>
      </c>
      <c r="B17" s="153" t="s">
        <v>96</v>
      </c>
      <c r="C17" s="152">
        <v>1366.51</v>
      </c>
      <c r="D17" s="152">
        <v>1366.51</v>
      </c>
      <c r="E17" s="152">
        <v>1366.51</v>
      </c>
      <c r="F17" s="152"/>
      <c r="G17" s="152"/>
    </row>
    <row r="18" ht="27" customHeight="1" outlineLevel="2" spans="1:7">
      <c r="A18" s="154" t="s">
        <v>97</v>
      </c>
      <c r="B18" s="154" t="s">
        <v>96</v>
      </c>
      <c r="C18" s="152">
        <v>1366.51</v>
      </c>
      <c r="D18" s="152">
        <v>1366.51</v>
      </c>
      <c r="E18" s="152">
        <v>1366.51</v>
      </c>
      <c r="F18" s="152"/>
      <c r="G18" s="152"/>
    </row>
    <row r="19" ht="18.75" customHeight="1" spans="1:7">
      <c r="A19" s="151" t="s">
        <v>98</v>
      </c>
      <c r="B19" s="151" t="s">
        <v>99</v>
      </c>
      <c r="C19" s="152">
        <v>70775.26</v>
      </c>
      <c r="D19" s="152">
        <v>70775.26</v>
      </c>
      <c r="E19" s="152">
        <v>70775.26</v>
      </c>
      <c r="F19" s="152"/>
      <c r="G19" s="152"/>
    </row>
    <row r="20" ht="18.75" customHeight="1" outlineLevel="1" spans="1:7">
      <c r="A20" s="153" t="s">
        <v>100</v>
      </c>
      <c r="B20" s="153" t="s">
        <v>101</v>
      </c>
      <c r="C20" s="152">
        <v>70775.26</v>
      </c>
      <c r="D20" s="152">
        <v>70775.26</v>
      </c>
      <c r="E20" s="152">
        <v>70775.26</v>
      </c>
      <c r="F20" s="152"/>
      <c r="G20" s="152"/>
    </row>
    <row r="21" ht="18.75" customHeight="1" outlineLevel="2" spans="1:7">
      <c r="A21" s="154" t="s">
        <v>102</v>
      </c>
      <c r="B21" s="154" t="s">
        <v>103</v>
      </c>
      <c r="C21" s="152">
        <v>65366.66</v>
      </c>
      <c r="D21" s="152">
        <v>65366.66</v>
      </c>
      <c r="E21" s="152">
        <v>65366.66</v>
      </c>
      <c r="F21" s="152"/>
      <c r="G21" s="152"/>
    </row>
    <row r="22" ht="26" customHeight="1" outlineLevel="2" spans="1:7">
      <c r="A22" s="154" t="s">
        <v>106</v>
      </c>
      <c r="B22" s="154" t="s">
        <v>107</v>
      </c>
      <c r="C22" s="152">
        <v>5408.6</v>
      </c>
      <c r="D22" s="152">
        <v>5408.6</v>
      </c>
      <c r="E22" s="152">
        <v>5408.6</v>
      </c>
      <c r="F22" s="152"/>
      <c r="G22" s="152"/>
    </row>
    <row r="23" ht="18.75" customHeight="1" spans="1:7">
      <c r="A23" s="151" t="s">
        <v>108</v>
      </c>
      <c r="B23" s="151" t="s">
        <v>109</v>
      </c>
      <c r="C23" s="152">
        <v>106097</v>
      </c>
      <c r="D23" s="152">
        <v>106097</v>
      </c>
      <c r="E23" s="152">
        <v>106097</v>
      </c>
      <c r="F23" s="152"/>
      <c r="G23" s="152"/>
    </row>
    <row r="24" ht="18.75" customHeight="1" outlineLevel="1" spans="1:7">
      <c r="A24" s="153" t="s">
        <v>110</v>
      </c>
      <c r="B24" s="153" t="s">
        <v>111</v>
      </c>
      <c r="C24" s="152">
        <v>106097</v>
      </c>
      <c r="D24" s="152">
        <v>106097</v>
      </c>
      <c r="E24" s="152">
        <v>106097</v>
      </c>
      <c r="F24" s="152"/>
      <c r="G24" s="152"/>
    </row>
    <row r="25" ht="18.75" customHeight="1" outlineLevel="2" spans="1:7">
      <c r="A25" s="154" t="s">
        <v>112</v>
      </c>
      <c r="B25" s="154" t="s">
        <v>113</v>
      </c>
      <c r="C25" s="152">
        <v>106097</v>
      </c>
      <c r="D25" s="152">
        <v>106097</v>
      </c>
      <c r="E25" s="152">
        <v>106097</v>
      </c>
      <c r="F25" s="152"/>
      <c r="G25" s="152"/>
    </row>
    <row r="26" ht="18.75" customHeight="1" spans="1:7">
      <c r="A26" s="150" t="s">
        <v>30</v>
      </c>
      <c r="B26" s="150"/>
      <c r="C26" s="152">
        <v>1744168.17</v>
      </c>
      <c r="D26" s="152">
        <v>1692568.17</v>
      </c>
      <c r="E26" s="152">
        <v>1535587.93</v>
      </c>
      <c r="F26" s="152">
        <v>156980.24</v>
      </c>
      <c r="G26" s="152">
        <v>51600</v>
      </c>
    </row>
  </sheetData>
  <mergeCells count="7">
    <mergeCell ref="A2:G2"/>
    <mergeCell ref="A3:C3"/>
    <mergeCell ref="A4:B4"/>
    <mergeCell ref="D4:F4"/>
    <mergeCell ref="A26:B26"/>
    <mergeCell ref="C4:C5"/>
    <mergeCell ref="G4:G5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9" sqref="A9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39"/>
      <c r="B1" s="139"/>
      <c r="C1" s="140"/>
      <c r="D1" s="1"/>
      <c r="E1" s="1"/>
      <c r="F1" s="141" t="s">
        <v>130</v>
      </c>
    </row>
    <row r="2" ht="33.75" customHeight="1" spans="1:6">
      <c r="A2" s="142" t="str">
        <f>"2026"&amp;"年一般公共预算“三公”经费支出预算表"</f>
        <v>2026年一般公共预算“三公”经费支出预算表</v>
      </c>
      <c r="B2" s="142"/>
      <c r="C2" s="142"/>
      <c r="D2" s="142"/>
      <c r="E2" s="142"/>
      <c r="F2" s="142"/>
    </row>
    <row r="3" ht="21.75" customHeight="1" spans="1:6">
      <c r="A3" s="143" t="str">
        <f>"单位名称："&amp;"中国共产党盈江县委员会机构编制委员会办公室"</f>
        <v>单位名称：中国共产党盈江县委员会机构编制委员会办公室</v>
      </c>
      <c r="B3" s="139"/>
      <c r="C3" s="140"/>
      <c r="D3" s="3"/>
      <c r="E3" s="1"/>
      <c r="F3" s="141" t="s">
        <v>27</v>
      </c>
    </row>
    <row r="4" ht="19.5" customHeight="1" spans="1:6">
      <c r="A4" s="11" t="s">
        <v>131</v>
      </c>
      <c r="B4" s="70" t="s">
        <v>132</v>
      </c>
      <c r="C4" s="12" t="s">
        <v>133</v>
      </c>
      <c r="D4" s="13"/>
      <c r="E4" s="14"/>
      <c r="F4" s="70" t="s">
        <v>134</v>
      </c>
    </row>
    <row r="5" ht="19.5" customHeight="1" spans="1:6">
      <c r="A5" s="18"/>
      <c r="B5" s="72"/>
      <c r="C5" s="35" t="s">
        <v>33</v>
      </c>
      <c r="D5" s="35" t="s">
        <v>135</v>
      </c>
      <c r="E5" s="35" t="s">
        <v>136</v>
      </c>
      <c r="F5" s="72"/>
    </row>
    <row r="6" ht="18.75" customHeight="1" spans="1:6">
      <c r="A6" s="144">
        <v>1</v>
      </c>
      <c r="B6" s="144">
        <v>2</v>
      </c>
      <c r="C6" s="145">
        <v>3</v>
      </c>
      <c r="D6" s="144">
        <v>4</v>
      </c>
      <c r="E6" s="144">
        <v>5</v>
      </c>
      <c r="F6" s="144">
        <v>6</v>
      </c>
    </row>
    <row r="7" ht="24.75" customHeight="1" spans="1:6">
      <c r="A7" s="146">
        <v>5000</v>
      </c>
      <c r="B7" s="146"/>
      <c r="C7" s="147"/>
      <c r="D7" s="146"/>
      <c r="E7" s="146"/>
      <c r="F7" s="146">
        <v>5000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7"/>
  <sheetViews>
    <sheetView showZeros="0" workbookViewId="0">
      <selection activeCell="A8" sqref="$A8:$XFD8"/>
    </sheetView>
  </sheetViews>
  <sheetFormatPr defaultColWidth="10.2857142857143" defaultRowHeight="15" customHeight="1"/>
  <cols>
    <col min="1" max="1" width="22.8571428571429" customWidth="1"/>
    <col min="2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14.2857142857143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8" t="s">
        <v>137</v>
      </c>
      <c r="U1" s="138"/>
      <c r="V1" s="138"/>
      <c r="W1" s="138"/>
    </row>
    <row r="2" ht="45.75" customHeight="1" spans="1:23">
      <c r="A2" s="135" t="str">
        <f>"2026"&amp;"年部门基本支出预算表"</f>
        <v>2026年部门基本支出预算表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</row>
    <row r="3" ht="18.75" customHeight="1" spans="1:23">
      <c r="A3" s="134" t="str">
        <f>"单位名称："&amp;"中国共产党盈江县委员会机构编制委员会办公室"</f>
        <v>单位名称：中国共产党盈江县委员会机构编制委员会办公室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8" t="s">
        <v>27</v>
      </c>
      <c r="U3" s="138"/>
      <c r="V3" s="138"/>
      <c r="W3" s="138"/>
    </row>
    <row r="4" ht="18.75" customHeight="1" spans="1:23">
      <c r="A4" s="136" t="s">
        <v>138</v>
      </c>
      <c r="B4" s="136" t="s">
        <v>139</v>
      </c>
      <c r="C4" s="136" t="s">
        <v>140</v>
      </c>
      <c r="D4" s="136" t="s">
        <v>141</v>
      </c>
      <c r="E4" s="136" t="s">
        <v>142</v>
      </c>
      <c r="F4" s="136" t="s">
        <v>143</v>
      </c>
      <c r="G4" s="136" t="s">
        <v>144</v>
      </c>
      <c r="H4" s="136" t="s">
        <v>145</v>
      </c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</row>
    <row r="5" ht="28.3" customHeight="1" spans="1:23">
      <c r="A5" s="136"/>
      <c r="B5" s="136"/>
      <c r="C5" s="136"/>
      <c r="D5" s="136"/>
      <c r="E5" s="136"/>
      <c r="F5" s="136"/>
      <c r="G5" s="136"/>
      <c r="H5" s="136" t="s">
        <v>146</v>
      </c>
      <c r="I5" s="136" t="s">
        <v>34</v>
      </c>
      <c r="J5" s="136" t="s">
        <v>147</v>
      </c>
      <c r="K5" s="136" t="s">
        <v>148</v>
      </c>
      <c r="L5" s="136" t="s">
        <v>149</v>
      </c>
      <c r="M5" s="136" t="s">
        <v>150</v>
      </c>
      <c r="N5" s="136" t="s">
        <v>151</v>
      </c>
      <c r="O5" s="136" t="s">
        <v>35</v>
      </c>
      <c r="P5" s="136" t="s">
        <v>36</v>
      </c>
      <c r="Q5" s="136" t="s">
        <v>37</v>
      </c>
      <c r="R5" s="136" t="s">
        <v>51</v>
      </c>
      <c r="S5" s="136"/>
      <c r="T5" s="136"/>
      <c r="U5" s="136"/>
      <c r="V5" s="136"/>
      <c r="W5" s="136"/>
    </row>
    <row r="6" ht="24" customHeight="1" spans="1:23">
      <c r="A6" s="136"/>
      <c r="B6" s="136"/>
      <c r="C6" s="136"/>
      <c r="D6" s="136"/>
      <c r="E6" s="136"/>
      <c r="F6" s="136"/>
      <c r="G6" s="136"/>
      <c r="H6" s="136"/>
      <c r="I6" s="136" t="s">
        <v>152</v>
      </c>
      <c r="J6" s="136" t="s">
        <v>147</v>
      </c>
      <c r="K6" s="136" t="s">
        <v>148</v>
      </c>
      <c r="L6" s="136" t="s">
        <v>149</v>
      </c>
      <c r="M6" s="136" t="s">
        <v>150</v>
      </c>
      <c r="N6" s="136" t="s">
        <v>34</v>
      </c>
      <c r="O6" s="136" t="s">
        <v>35</v>
      </c>
      <c r="P6" s="136" t="s">
        <v>36</v>
      </c>
      <c r="Q6" s="136"/>
      <c r="R6" s="136" t="s">
        <v>33</v>
      </c>
      <c r="S6" s="136" t="s">
        <v>40</v>
      </c>
      <c r="T6" s="136" t="s">
        <v>41</v>
      </c>
      <c r="U6" s="136" t="s">
        <v>42</v>
      </c>
      <c r="V6" s="136" t="s">
        <v>43</v>
      </c>
      <c r="W6" s="136" t="s">
        <v>44</v>
      </c>
    </row>
    <row r="7" ht="43" customHeight="1" spans="1:23">
      <c r="A7" s="136"/>
      <c r="B7" s="136"/>
      <c r="C7" s="136"/>
      <c r="D7" s="136"/>
      <c r="E7" s="136"/>
      <c r="F7" s="136"/>
      <c r="G7" s="136"/>
      <c r="H7" s="136"/>
      <c r="I7" s="136" t="s">
        <v>33</v>
      </c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</row>
    <row r="8" ht="18.75" customHeight="1" spans="1:23">
      <c r="A8" s="136" t="s">
        <v>59</v>
      </c>
      <c r="B8" s="136" t="s">
        <v>60</v>
      </c>
      <c r="C8" s="136" t="s">
        <v>61</v>
      </c>
      <c r="D8" s="136" t="s">
        <v>62</v>
      </c>
      <c r="E8" s="136" t="s">
        <v>63</v>
      </c>
      <c r="F8" s="136" t="s">
        <v>64</v>
      </c>
      <c r="G8" s="136" t="s">
        <v>65</v>
      </c>
      <c r="H8" s="136" t="s">
        <v>66</v>
      </c>
      <c r="I8" s="136" t="s">
        <v>67</v>
      </c>
      <c r="J8" s="136" t="s">
        <v>68</v>
      </c>
      <c r="K8" s="136" t="s">
        <v>69</v>
      </c>
      <c r="L8" s="136" t="s">
        <v>70</v>
      </c>
      <c r="M8" s="136" t="s">
        <v>71</v>
      </c>
      <c r="N8" s="136" t="s">
        <v>72</v>
      </c>
      <c r="O8" s="136" t="s">
        <v>73</v>
      </c>
      <c r="P8" s="136" t="s">
        <v>153</v>
      </c>
      <c r="Q8" s="136" t="s">
        <v>154</v>
      </c>
      <c r="R8" s="136" t="s">
        <v>155</v>
      </c>
      <c r="S8" s="136" t="s">
        <v>156</v>
      </c>
      <c r="T8" s="136" t="s">
        <v>157</v>
      </c>
      <c r="U8" s="136" t="s">
        <v>158</v>
      </c>
      <c r="V8" s="136" t="s">
        <v>159</v>
      </c>
      <c r="W8" s="136" t="s">
        <v>160</v>
      </c>
    </row>
    <row r="9" ht="53.25" customHeight="1" spans="1:23">
      <c r="A9" s="131" t="s">
        <v>46</v>
      </c>
      <c r="B9" s="131"/>
      <c r="C9" s="131"/>
      <c r="D9" s="131"/>
      <c r="E9" s="131"/>
      <c r="F9" s="131"/>
      <c r="G9" s="131"/>
      <c r="H9" s="133">
        <v>1692568.17</v>
      </c>
      <c r="I9" s="133">
        <v>1692568.17</v>
      </c>
      <c r="J9" s="133"/>
      <c r="K9" s="133"/>
      <c r="L9" s="133">
        <v>1692568.17</v>
      </c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</row>
    <row r="10" ht="53.25" customHeight="1" outlineLevel="1" spans="1:23">
      <c r="A10" s="131" t="s">
        <v>46</v>
      </c>
      <c r="B10" s="131" t="s">
        <v>161</v>
      </c>
      <c r="C10" s="131" t="s">
        <v>162</v>
      </c>
      <c r="D10" s="131" t="s">
        <v>82</v>
      </c>
      <c r="E10" s="131" t="s">
        <v>83</v>
      </c>
      <c r="F10" s="131" t="s">
        <v>163</v>
      </c>
      <c r="G10" s="131" t="s">
        <v>164</v>
      </c>
      <c r="H10" s="133">
        <v>451068</v>
      </c>
      <c r="I10" s="133">
        <v>451068</v>
      </c>
      <c r="J10" s="133"/>
      <c r="K10" s="133"/>
      <c r="L10" s="133">
        <v>451068</v>
      </c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</row>
    <row r="11" ht="53.25" customHeight="1" outlineLevel="1" spans="1:23">
      <c r="A11" s="131" t="s">
        <v>46</v>
      </c>
      <c r="B11" s="131" t="s">
        <v>161</v>
      </c>
      <c r="C11" s="131" t="s">
        <v>162</v>
      </c>
      <c r="D11" s="131" t="s">
        <v>82</v>
      </c>
      <c r="E11" s="131" t="s">
        <v>83</v>
      </c>
      <c r="F11" s="131" t="s">
        <v>165</v>
      </c>
      <c r="G11" s="131" t="s">
        <v>166</v>
      </c>
      <c r="H11" s="133">
        <v>505344</v>
      </c>
      <c r="I11" s="133">
        <v>505344</v>
      </c>
      <c r="J11" s="133"/>
      <c r="K11" s="133"/>
      <c r="L11" s="133">
        <v>505344</v>
      </c>
      <c r="M11" s="131"/>
      <c r="N11" s="133"/>
      <c r="O11" s="133"/>
      <c r="P11" s="133"/>
      <c r="Q11" s="133"/>
      <c r="R11" s="133"/>
      <c r="S11" s="133"/>
      <c r="T11" s="133"/>
      <c r="U11" s="133"/>
      <c r="V11" s="133"/>
      <c r="W11" s="133"/>
    </row>
    <row r="12" ht="53.25" customHeight="1" outlineLevel="1" spans="1:23">
      <c r="A12" s="131" t="s">
        <v>46</v>
      </c>
      <c r="B12" s="131" t="s">
        <v>161</v>
      </c>
      <c r="C12" s="131" t="s">
        <v>162</v>
      </c>
      <c r="D12" s="131" t="s">
        <v>82</v>
      </c>
      <c r="E12" s="131" t="s">
        <v>83</v>
      </c>
      <c r="F12" s="131" t="s">
        <v>167</v>
      </c>
      <c r="G12" s="131" t="s">
        <v>168</v>
      </c>
      <c r="H12" s="133">
        <v>37589</v>
      </c>
      <c r="I12" s="133">
        <v>37589</v>
      </c>
      <c r="J12" s="133"/>
      <c r="K12" s="133"/>
      <c r="L12" s="133">
        <v>37589</v>
      </c>
      <c r="M12" s="131"/>
      <c r="N12" s="133"/>
      <c r="O12" s="133"/>
      <c r="P12" s="133"/>
      <c r="Q12" s="133"/>
      <c r="R12" s="133"/>
      <c r="S12" s="133"/>
      <c r="T12" s="133"/>
      <c r="U12" s="133"/>
      <c r="V12" s="133"/>
      <c r="W12" s="133"/>
    </row>
    <row r="13" ht="53.25" customHeight="1" outlineLevel="1" spans="1:23">
      <c r="A13" s="131" t="s">
        <v>46</v>
      </c>
      <c r="B13" s="131" t="s">
        <v>169</v>
      </c>
      <c r="C13" s="131" t="s">
        <v>170</v>
      </c>
      <c r="D13" s="131" t="s">
        <v>82</v>
      </c>
      <c r="E13" s="131" t="s">
        <v>83</v>
      </c>
      <c r="F13" s="131" t="s">
        <v>167</v>
      </c>
      <c r="G13" s="131" t="s">
        <v>168</v>
      </c>
      <c r="H13" s="133">
        <v>170160</v>
      </c>
      <c r="I13" s="133">
        <v>170160</v>
      </c>
      <c r="J13" s="133"/>
      <c r="K13" s="133"/>
      <c r="L13" s="133">
        <v>170160</v>
      </c>
      <c r="M13" s="131"/>
      <c r="N13" s="133"/>
      <c r="O13" s="133"/>
      <c r="P13" s="133"/>
      <c r="Q13" s="133"/>
      <c r="R13" s="133"/>
      <c r="S13" s="133"/>
      <c r="T13" s="133"/>
      <c r="U13" s="133"/>
      <c r="V13" s="133"/>
      <c r="W13" s="133"/>
    </row>
    <row r="14" ht="53.25" customHeight="1" outlineLevel="1" spans="1:23">
      <c r="A14" s="131" t="s">
        <v>46</v>
      </c>
      <c r="B14" s="131" t="s">
        <v>171</v>
      </c>
      <c r="C14" s="131" t="s">
        <v>172</v>
      </c>
      <c r="D14" s="131" t="s">
        <v>91</v>
      </c>
      <c r="E14" s="131" t="s">
        <v>92</v>
      </c>
      <c r="F14" s="131" t="s">
        <v>173</v>
      </c>
      <c r="G14" s="131" t="s">
        <v>174</v>
      </c>
      <c r="H14" s="133">
        <v>168688.16</v>
      </c>
      <c r="I14" s="133">
        <v>168688.16</v>
      </c>
      <c r="J14" s="133"/>
      <c r="K14" s="133"/>
      <c r="L14" s="133">
        <v>168688.16</v>
      </c>
      <c r="M14" s="131"/>
      <c r="N14" s="133"/>
      <c r="O14" s="133"/>
      <c r="P14" s="133"/>
      <c r="Q14" s="133"/>
      <c r="R14" s="133"/>
      <c r="S14" s="133"/>
      <c r="T14" s="133"/>
      <c r="U14" s="133"/>
      <c r="V14" s="133"/>
      <c r="W14" s="133"/>
    </row>
    <row r="15" ht="53.25" customHeight="1" outlineLevel="1" spans="1:23">
      <c r="A15" s="131" t="s">
        <v>46</v>
      </c>
      <c r="B15" s="131" t="s">
        <v>171</v>
      </c>
      <c r="C15" s="131" t="s">
        <v>172</v>
      </c>
      <c r="D15" s="131" t="s">
        <v>91</v>
      </c>
      <c r="E15" s="131" t="s">
        <v>92</v>
      </c>
      <c r="F15" s="131" t="s">
        <v>173</v>
      </c>
      <c r="G15" s="131" t="s">
        <v>174</v>
      </c>
      <c r="H15" s="133"/>
      <c r="I15" s="133"/>
      <c r="J15" s="133"/>
      <c r="K15" s="133"/>
      <c r="L15" s="133"/>
      <c r="M15" s="131"/>
      <c r="N15" s="133"/>
      <c r="O15" s="133"/>
      <c r="P15" s="133"/>
      <c r="Q15" s="133"/>
      <c r="R15" s="133"/>
      <c r="S15" s="133"/>
      <c r="T15" s="133"/>
      <c r="U15" s="133"/>
      <c r="V15" s="133"/>
      <c r="W15" s="133"/>
    </row>
    <row r="16" ht="53.25" customHeight="1" outlineLevel="1" spans="1:23">
      <c r="A16" s="131" t="s">
        <v>46</v>
      </c>
      <c r="B16" s="131" t="s">
        <v>171</v>
      </c>
      <c r="C16" s="131" t="s">
        <v>172</v>
      </c>
      <c r="D16" s="131" t="s">
        <v>93</v>
      </c>
      <c r="E16" s="131" t="s">
        <v>94</v>
      </c>
      <c r="F16" s="131" t="s">
        <v>175</v>
      </c>
      <c r="G16" s="131" t="s">
        <v>176</v>
      </c>
      <c r="H16" s="133"/>
      <c r="I16" s="133"/>
      <c r="J16" s="133"/>
      <c r="K16" s="133"/>
      <c r="L16" s="133"/>
      <c r="M16" s="131"/>
      <c r="N16" s="133"/>
      <c r="O16" s="133"/>
      <c r="P16" s="133"/>
      <c r="Q16" s="133"/>
      <c r="R16" s="133"/>
      <c r="S16" s="133"/>
      <c r="T16" s="133"/>
      <c r="U16" s="133"/>
      <c r="V16" s="133"/>
      <c r="W16" s="133"/>
    </row>
    <row r="17" ht="53.25" customHeight="1" outlineLevel="1" spans="1:23">
      <c r="A17" s="131" t="s">
        <v>46</v>
      </c>
      <c r="B17" s="131" t="s">
        <v>171</v>
      </c>
      <c r="C17" s="131" t="s">
        <v>172</v>
      </c>
      <c r="D17" s="131" t="s">
        <v>102</v>
      </c>
      <c r="E17" s="131" t="s">
        <v>103</v>
      </c>
      <c r="F17" s="131" t="s">
        <v>177</v>
      </c>
      <c r="G17" s="131" t="s">
        <v>178</v>
      </c>
      <c r="H17" s="133">
        <v>63258.06</v>
      </c>
      <c r="I17" s="133">
        <v>63258.06</v>
      </c>
      <c r="J17" s="133"/>
      <c r="K17" s="133"/>
      <c r="L17" s="133">
        <v>63258.06</v>
      </c>
      <c r="M17" s="131"/>
      <c r="N17" s="133"/>
      <c r="O17" s="133"/>
      <c r="P17" s="133"/>
      <c r="Q17" s="133"/>
      <c r="R17" s="133"/>
      <c r="S17" s="133"/>
      <c r="T17" s="133"/>
      <c r="U17" s="133"/>
      <c r="V17" s="133"/>
      <c r="W17" s="133"/>
    </row>
    <row r="18" ht="53.25" customHeight="1" outlineLevel="1" spans="1:23">
      <c r="A18" s="131" t="s">
        <v>46</v>
      </c>
      <c r="B18" s="131" t="s">
        <v>171</v>
      </c>
      <c r="C18" s="131" t="s">
        <v>172</v>
      </c>
      <c r="D18" s="131" t="s">
        <v>104</v>
      </c>
      <c r="E18" s="131" t="s">
        <v>105</v>
      </c>
      <c r="F18" s="131" t="s">
        <v>177</v>
      </c>
      <c r="G18" s="131" t="s">
        <v>178</v>
      </c>
      <c r="H18" s="133"/>
      <c r="I18" s="133"/>
      <c r="J18" s="133"/>
      <c r="K18" s="133"/>
      <c r="L18" s="133"/>
      <c r="M18" s="131"/>
      <c r="N18" s="133"/>
      <c r="O18" s="133"/>
      <c r="P18" s="133"/>
      <c r="Q18" s="133"/>
      <c r="R18" s="133"/>
      <c r="S18" s="133"/>
      <c r="T18" s="133"/>
      <c r="U18" s="133"/>
      <c r="V18" s="133"/>
      <c r="W18" s="133"/>
    </row>
    <row r="19" ht="53.25" customHeight="1" outlineLevel="1" spans="1:23">
      <c r="A19" s="131" t="s">
        <v>46</v>
      </c>
      <c r="B19" s="131" t="s">
        <v>171</v>
      </c>
      <c r="C19" s="131" t="s">
        <v>172</v>
      </c>
      <c r="D19" s="131" t="s">
        <v>102</v>
      </c>
      <c r="E19" s="131" t="s">
        <v>103</v>
      </c>
      <c r="F19" s="131" t="s">
        <v>177</v>
      </c>
      <c r="G19" s="131" t="s">
        <v>178</v>
      </c>
      <c r="H19" s="133">
        <v>2108.6</v>
      </c>
      <c r="I19" s="133">
        <v>2108.6</v>
      </c>
      <c r="J19" s="133"/>
      <c r="K19" s="133"/>
      <c r="L19" s="133">
        <v>2108.6</v>
      </c>
      <c r="M19" s="131"/>
      <c r="N19" s="133"/>
      <c r="O19" s="133"/>
      <c r="P19" s="133"/>
      <c r="Q19" s="133"/>
      <c r="R19" s="133"/>
      <c r="S19" s="133"/>
      <c r="T19" s="133"/>
      <c r="U19" s="133"/>
      <c r="V19" s="133"/>
      <c r="W19" s="133"/>
    </row>
    <row r="20" ht="53.25" customHeight="1" outlineLevel="1" spans="1:23">
      <c r="A20" s="131" t="s">
        <v>46</v>
      </c>
      <c r="B20" s="131" t="s">
        <v>171</v>
      </c>
      <c r="C20" s="131" t="s">
        <v>172</v>
      </c>
      <c r="D20" s="131" t="s">
        <v>106</v>
      </c>
      <c r="E20" s="131" t="s">
        <v>107</v>
      </c>
      <c r="F20" s="131" t="s">
        <v>179</v>
      </c>
      <c r="G20" s="131" t="s">
        <v>180</v>
      </c>
      <c r="H20" s="133"/>
      <c r="I20" s="133"/>
      <c r="J20" s="133"/>
      <c r="K20" s="133"/>
      <c r="L20" s="133"/>
      <c r="M20" s="131"/>
      <c r="N20" s="133"/>
      <c r="O20" s="133"/>
      <c r="P20" s="133"/>
      <c r="Q20" s="133"/>
      <c r="R20" s="133"/>
      <c r="S20" s="133"/>
      <c r="T20" s="133"/>
      <c r="U20" s="133"/>
      <c r="V20" s="133"/>
      <c r="W20" s="133"/>
    </row>
    <row r="21" ht="53.25" customHeight="1" outlineLevel="1" spans="1:23">
      <c r="A21" s="131" t="s">
        <v>46</v>
      </c>
      <c r="B21" s="131" t="s">
        <v>171</v>
      </c>
      <c r="C21" s="131" t="s">
        <v>172</v>
      </c>
      <c r="D21" s="131" t="s">
        <v>97</v>
      </c>
      <c r="E21" s="131" t="s">
        <v>96</v>
      </c>
      <c r="F21" s="131" t="s">
        <v>179</v>
      </c>
      <c r="G21" s="131" t="s">
        <v>180</v>
      </c>
      <c r="H21" s="133"/>
      <c r="I21" s="133"/>
      <c r="J21" s="133"/>
      <c r="K21" s="133"/>
      <c r="L21" s="133"/>
      <c r="M21" s="131"/>
      <c r="N21" s="133"/>
      <c r="O21" s="133"/>
      <c r="P21" s="133"/>
      <c r="Q21" s="133"/>
      <c r="R21" s="133"/>
      <c r="S21" s="133"/>
      <c r="T21" s="133"/>
      <c r="U21" s="133"/>
      <c r="V21" s="133"/>
      <c r="W21" s="133"/>
    </row>
    <row r="22" ht="53.25" customHeight="1" outlineLevel="1" spans="1:23">
      <c r="A22" s="131" t="s">
        <v>46</v>
      </c>
      <c r="B22" s="131" t="s">
        <v>171</v>
      </c>
      <c r="C22" s="131" t="s">
        <v>172</v>
      </c>
      <c r="D22" s="131" t="s">
        <v>106</v>
      </c>
      <c r="E22" s="131" t="s">
        <v>107</v>
      </c>
      <c r="F22" s="131" t="s">
        <v>179</v>
      </c>
      <c r="G22" s="131" t="s">
        <v>180</v>
      </c>
      <c r="H22" s="133"/>
      <c r="I22" s="133"/>
      <c r="J22" s="133"/>
      <c r="K22" s="133"/>
      <c r="L22" s="133"/>
      <c r="M22" s="131"/>
      <c r="N22" s="133"/>
      <c r="O22" s="133"/>
      <c r="P22" s="133"/>
      <c r="Q22" s="133"/>
      <c r="R22" s="133"/>
      <c r="S22" s="133"/>
      <c r="T22" s="133"/>
      <c r="U22" s="133"/>
      <c r="V22" s="133"/>
      <c r="W22" s="133"/>
    </row>
    <row r="23" ht="53.25" customHeight="1" outlineLevel="1" spans="1:23">
      <c r="A23" s="131" t="s">
        <v>46</v>
      </c>
      <c r="B23" s="131" t="s">
        <v>171</v>
      </c>
      <c r="C23" s="131" t="s">
        <v>172</v>
      </c>
      <c r="D23" s="131" t="s">
        <v>106</v>
      </c>
      <c r="E23" s="131" t="s">
        <v>107</v>
      </c>
      <c r="F23" s="131" t="s">
        <v>179</v>
      </c>
      <c r="G23" s="131" t="s">
        <v>180</v>
      </c>
      <c r="H23" s="133">
        <v>3300</v>
      </c>
      <c r="I23" s="133">
        <v>3300</v>
      </c>
      <c r="J23" s="133"/>
      <c r="K23" s="133"/>
      <c r="L23" s="133">
        <v>3300</v>
      </c>
      <c r="M23" s="131"/>
      <c r="N23" s="133"/>
      <c r="O23" s="133"/>
      <c r="P23" s="133"/>
      <c r="Q23" s="133"/>
      <c r="R23" s="133"/>
      <c r="S23" s="133"/>
      <c r="T23" s="133"/>
      <c r="U23" s="133"/>
      <c r="V23" s="133"/>
      <c r="W23" s="133"/>
    </row>
    <row r="24" ht="53.25" customHeight="1" outlineLevel="1" spans="1:23">
      <c r="A24" s="131" t="s">
        <v>46</v>
      </c>
      <c r="B24" s="131" t="s">
        <v>171</v>
      </c>
      <c r="C24" s="131" t="s">
        <v>172</v>
      </c>
      <c r="D24" s="131" t="s">
        <v>97</v>
      </c>
      <c r="E24" s="131" t="s">
        <v>96</v>
      </c>
      <c r="F24" s="131" t="s">
        <v>179</v>
      </c>
      <c r="G24" s="131" t="s">
        <v>180</v>
      </c>
      <c r="H24" s="133">
        <v>1366.51</v>
      </c>
      <c r="I24" s="133">
        <v>1366.51</v>
      </c>
      <c r="J24" s="133"/>
      <c r="K24" s="133"/>
      <c r="L24" s="133">
        <v>1366.51</v>
      </c>
      <c r="M24" s="131"/>
      <c r="N24" s="133"/>
      <c r="O24" s="133"/>
      <c r="P24" s="133"/>
      <c r="Q24" s="133"/>
      <c r="R24" s="133"/>
      <c r="S24" s="133"/>
      <c r="T24" s="133"/>
      <c r="U24" s="133"/>
      <c r="V24" s="133"/>
      <c r="W24" s="133"/>
    </row>
    <row r="25" ht="53.25" customHeight="1" outlineLevel="1" spans="1:23">
      <c r="A25" s="131" t="s">
        <v>46</v>
      </c>
      <c r="B25" s="131" t="s">
        <v>171</v>
      </c>
      <c r="C25" s="131" t="s">
        <v>172</v>
      </c>
      <c r="D25" s="131" t="s">
        <v>106</v>
      </c>
      <c r="E25" s="131" t="s">
        <v>107</v>
      </c>
      <c r="F25" s="131" t="s">
        <v>179</v>
      </c>
      <c r="G25" s="131" t="s">
        <v>180</v>
      </c>
      <c r="H25" s="133">
        <v>2108.6</v>
      </c>
      <c r="I25" s="133">
        <v>2108.6</v>
      </c>
      <c r="J25" s="133"/>
      <c r="K25" s="133"/>
      <c r="L25" s="133">
        <v>2108.6</v>
      </c>
      <c r="M25" s="131"/>
      <c r="N25" s="133"/>
      <c r="O25" s="133"/>
      <c r="P25" s="133"/>
      <c r="Q25" s="133"/>
      <c r="R25" s="133"/>
      <c r="S25" s="133"/>
      <c r="T25" s="133"/>
      <c r="U25" s="133"/>
      <c r="V25" s="133"/>
      <c r="W25" s="133"/>
    </row>
    <row r="26" ht="53.25" customHeight="1" outlineLevel="1" spans="1:23">
      <c r="A26" s="131" t="s">
        <v>46</v>
      </c>
      <c r="B26" s="131" t="s">
        <v>181</v>
      </c>
      <c r="C26" s="131" t="s">
        <v>113</v>
      </c>
      <c r="D26" s="131" t="s">
        <v>112</v>
      </c>
      <c r="E26" s="131" t="s">
        <v>113</v>
      </c>
      <c r="F26" s="131" t="s">
        <v>182</v>
      </c>
      <c r="G26" s="131" t="s">
        <v>113</v>
      </c>
      <c r="H26" s="133">
        <v>106097</v>
      </c>
      <c r="I26" s="133">
        <v>106097</v>
      </c>
      <c r="J26" s="133"/>
      <c r="K26" s="133"/>
      <c r="L26" s="133">
        <v>106097</v>
      </c>
      <c r="M26" s="131"/>
      <c r="N26" s="133"/>
      <c r="O26" s="133"/>
      <c r="P26" s="133"/>
      <c r="Q26" s="133"/>
      <c r="R26" s="133"/>
      <c r="S26" s="133"/>
      <c r="T26" s="133"/>
      <c r="U26" s="133"/>
      <c r="V26" s="133"/>
      <c r="W26" s="133"/>
    </row>
    <row r="27" ht="53.25" customHeight="1" outlineLevel="1" spans="1:23">
      <c r="A27" s="131" t="s">
        <v>46</v>
      </c>
      <c r="B27" s="131" t="s">
        <v>183</v>
      </c>
      <c r="C27" s="131" t="s">
        <v>184</v>
      </c>
      <c r="D27" s="131" t="s">
        <v>82</v>
      </c>
      <c r="E27" s="131" t="s">
        <v>83</v>
      </c>
      <c r="F27" s="131" t="s">
        <v>185</v>
      </c>
      <c r="G27" s="131" t="s">
        <v>186</v>
      </c>
      <c r="H27" s="133">
        <v>10000</v>
      </c>
      <c r="I27" s="133">
        <v>10000</v>
      </c>
      <c r="J27" s="133"/>
      <c r="K27" s="133"/>
      <c r="L27" s="133">
        <v>10000</v>
      </c>
      <c r="M27" s="131"/>
      <c r="N27" s="133"/>
      <c r="O27" s="133"/>
      <c r="P27" s="133"/>
      <c r="Q27" s="133"/>
      <c r="R27" s="133"/>
      <c r="S27" s="133"/>
      <c r="T27" s="133"/>
      <c r="U27" s="133"/>
      <c r="V27" s="133"/>
      <c r="W27" s="133"/>
    </row>
    <row r="28" ht="53.25" customHeight="1" outlineLevel="1" spans="1:23">
      <c r="A28" s="131" t="s">
        <v>46</v>
      </c>
      <c r="B28" s="131" t="s">
        <v>187</v>
      </c>
      <c r="C28" s="131" t="s">
        <v>188</v>
      </c>
      <c r="D28" s="131" t="s">
        <v>82</v>
      </c>
      <c r="E28" s="131" t="s">
        <v>83</v>
      </c>
      <c r="F28" s="131" t="s">
        <v>189</v>
      </c>
      <c r="G28" s="131" t="s">
        <v>190</v>
      </c>
      <c r="H28" s="133">
        <v>14500</v>
      </c>
      <c r="I28" s="133">
        <v>14500</v>
      </c>
      <c r="J28" s="133"/>
      <c r="K28" s="133"/>
      <c r="L28" s="133">
        <v>14500</v>
      </c>
      <c r="M28" s="131"/>
      <c r="N28" s="133"/>
      <c r="O28" s="133"/>
      <c r="P28" s="133"/>
      <c r="Q28" s="133"/>
      <c r="R28" s="133"/>
      <c r="S28" s="133"/>
      <c r="T28" s="133"/>
      <c r="U28" s="133"/>
      <c r="V28" s="133"/>
      <c r="W28" s="133"/>
    </row>
    <row r="29" ht="53.25" customHeight="1" outlineLevel="1" spans="1:23">
      <c r="A29" s="131" t="s">
        <v>46</v>
      </c>
      <c r="B29" s="131" t="s">
        <v>191</v>
      </c>
      <c r="C29" s="131" t="s">
        <v>192</v>
      </c>
      <c r="D29" s="131" t="s">
        <v>82</v>
      </c>
      <c r="E29" s="131" t="s">
        <v>83</v>
      </c>
      <c r="F29" s="131" t="s">
        <v>193</v>
      </c>
      <c r="G29" s="131" t="s">
        <v>194</v>
      </c>
      <c r="H29" s="133">
        <v>1500</v>
      </c>
      <c r="I29" s="133">
        <v>1500</v>
      </c>
      <c r="J29" s="133"/>
      <c r="K29" s="133"/>
      <c r="L29" s="133">
        <v>1500</v>
      </c>
      <c r="M29" s="131"/>
      <c r="N29" s="133"/>
      <c r="O29" s="133"/>
      <c r="P29" s="133"/>
      <c r="Q29" s="133"/>
      <c r="R29" s="133"/>
      <c r="S29" s="133"/>
      <c r="T29" s="133"/>
      <c r="U29" s="133"/>
      <c r="V29" s="133"/>
      <c r="W29" s="133"/>
    </row>
    <row r="30" ht="53.25" customHeight="1" outlineLevel="1" spans="1:23">
      <c r="A30" s="131" t="s">
        <v>46</v>
      </c>
      <c r="B30" s="131" t="s">
        <v>195</v>
      </c>
      <c r="C30" s="131" t="s">
        <v>196</v>
      </c>
      <c r="D30" s="131" t="s">
        <v>82</v>
      </c>
      <c r="E30" s="131" t="s">
        <v>83</v>
      </c>
      <c r="F30" s="131" t="s">
        <v>197</v>
      </c>
      <c r="G30" s="131" t="s">
        <v>198</v>
      </c>
      <c r="H30" s="133">
        <v>10000</v>
      </c>
      <c r="I30" s="133">
        <v>10000</v>
      </c>
      <c r="J30" s="133"/>
      <c r="K30" s="133"/>
      <c r="L30" s="133">
        <v>10000</v>
      </c>
      <c r="M30" s="131"/>
      <c r="N30" s="133"/>
      <c r="O30" s="133"/>
      <c r="P30" s="133"/>
      <c r="Q30" s="133"/>
      <c r="R30" s="133"/>
      <c r="S30" s="133"/>
      <c r="T30" s="133"/>
      <c r="U30" s="133"/>
      <c r="V30" s="133"/>
      <c r="W30" s="133"/>
    </row>
    <row r="31" ht="53.25" customHeight="1" outlineLevel="1" spans="1:23">
      <c r="A31" s="131" t="s">
        <v>46</v>
      </c>
      <c r="B31" s="131" t="s">
        <v>199</v>
      </c>
      <c r="C31" s="131" t="s">
        <v>200</v>
      </c>
      <c r="D31" s="131" t="s">
        <v>82</v>
      </c>
      <c r="E31" s="131" t="s">
        <v>83</v>
      </c>
      <c r="F31" s="131" t="s">
        <v>201</v>
      </c>
      <c r="G31" s="131" t="s">
        <v>134</v>
      </c>
      <c r="H31" s="133">
        <v>1500</v>
      </c>
      <c r="I31" s="133">
        <v>1500</v>
      </c>
      <c r="J31" s="133"/>
      <c r="K31" s="133"/>
      <c r="L31" s="133">
        <v>1500</v>
      </c>
      <c r="M31" s="131"/>
      <c r="N31" s="133"/>
      <c r="O31" s="133"/>
      <c r="P31" s="133"/>
      <c r="Q31" s="133"/>
      <c r="R31" s="133"/>
      <c r="S31" s="133"/>
      <c r="T31" s="133"/>
      <c r="U31" s="133"/>
      <c r="V31" s="133"/>
      <c r="W31" s="133"/>
    </row>
    <row r="32" ht="53.25" customHeight="1" outlineLevel="1" spans="1:23">
      <c r="A32" s="131" t="s">
        <v>46</v>
      </c>
      <c r="B32" s="131" t="s">
        <v>191</v>
      </c>
      <c r="C32" s="131" t="s">
        <v>192</v>
      </c>
      <c r="D32" s="131" t="s">
        <v>82</v>
      </c>
      <c r="E32" s="131" t="s">
        <v>83</v>
      </c>
      <c r="F32" s="131" t="s">
        <v>202</v>
      </c>
      <c r="G32" s="131" t="s">
        <v>203</v>
      </c>
      <c r="H32" s="133">
        <v>5000</v>
      </c>
      <c r="I32" s="133">
        <v>5000</v>
      </c>
      <c r="J32" s="133"/>
      <c r="K32" s="133"/>
      <c r="L32" s="133">
        <v>5000</v>
      </c>
      <c r="M32" s="131"/>
      <c r="N32" s="133"/>
      <c r="O32" s="133"/>
      <c r="P32" s="133"/>
      <c r="Q32" s="133"/>
      <c r="R32" s="133"/>
      <c r="S32" s="133"/>
      <c r="T32" s="133"/>
      <c r="U32" s="133"/>
      <c r="V32" s="133"/>
      <c r="W32" s="133"/>
    </row>
    <row r="33" ht="53.25" customHeight="1" outlineLevel="1" spans="1:23">
      <c r="A33" s="131" t="s">
        <v>46</v>
      </c>
      <c r="B33" s="131" t="s">
        <v>191</v>
      </c>
      <c r="C33" s="131" t="s">
        <v>192</v>
      </c>
      <c r="D33" s="131" t="s">
        <v>82</v>
      </c>
      <c r="E33" s="131" t="s">
        <v>83</v>
      </c>
      <c r="F33" s="131" t="s">
        <v>204</v>
      </c>
      <c r="G33" s="131" t="s">
        <v>205</v>
      </c>
      <c r="H33" s="133">
        <v>29500</v>
      </c>
      <c r="I33" s="133">
        <v>29500</v>
      </c>
      <c r="J33" s="133"/>
      <c r="K33" s="133"/>
      <c r="L33" s="133">
        <v>29500</v>
      </c>
      <c r="M33" s="131"/>
      <c r="N33" s="133"/>
      <c r="O33" s="133"/>
      <c r="P33" s="133"/>
      <c r="Q33" s="133"/>
      <c r="R33" s="133"/>
      <c r="S33" s="133"/>
      <c r="T33" s="133"/>
      <c r="U33" s="133"/>
      <c r="V33" s="133"/>
      <c r="W33" s="133"/>
    </row>
    <row r="34" ht="53.25" customHeight="1" outlineLevel="1" spans="1:23">
      <c r="A34" s="131" t="s">
        <v>46</v>
      </c>
      <c r="B34" s="131" t="s">
        <v>206</v>
      </c>
      <c r="C34" s="131" t="s">
        <v>207</v>
      </c>
      <c r="D34" s="131" t="s">
        <v>89</v>
      </c>
      <c r="E34" s="131" t="s">
        <v>90</v>
      </c>
      <c r="F34" s="131" t="s">
        <v>208</v>
      </c>
      <c r="G34" s="131" t="s">
        <v>209</v>
      </c>
      <c r="H34" s="133">
        <v>1000</v>
      </c>
      <c r="I34" s="133">
        <v>1000</v>
      </c>
      <c r="J34" s="133"/>
      <c r="K34" s="133"/>
      <c r="L34" s="133">
        <v>1000</v>
      </c>
      <c r="M34" s="131"/>
      <c r="N34" s="133"/>
      <c r="O34" s="133"/>
      <c r="P34" s="133"/>
      <c r="Q34" s="133"/>
      <c r="R34" s="133"/>
      <c r="S34" s="133"/>
      <c r="T34" s="133"/>
      <c r="U34" s="133"/>
      <c r="V34" s="133"/>
      <c r="W34" s="133"/>
    </row>
    <row r="35" ht="53.25" customHeight="1" outlineLevel="1" spans="1:23">
      <c r="A35" s="131" t="s">
        <v>46</v>
      </c>
      <c r="B35" s="131" t="s">
        <v>210</v>
      </c>
      <c r="C35" s="131" t="s">
        <v>198</v>
      </c>
      <c r="D35" s="131" t="s">
        <v>82</v>
      </c>
      <c r="E35" s="131" t="s">
        <v>83</v>
      </c>
      <c r="F35" s="131" t="s">
        <v>197</v>
      </c>
      <c r="G35" s="131" t="s">
        <v>198</v>
      </c>
      <c r="H35" s="133">
        <v>20880.24</v>
      </c>
      <c r="I35" s="133">
        <v>20880.24</v>
      </c>
      <c r="J35" s="133"/>
      <c r="K35" s="133"/>
      <c r="L35" s="133">
        <v>20880.24</v>
      </c>
      <c r="M35" s="131"/>
      <c r="N35" s="133"/>
      <c r="O35" s="133"/>
      <c r="P35" s="133"/>
      <c r="Q35" s="133"/>
      <c r="R35" s="133"/>
      <c r="S35" s="133"/>
      <c r="T35" s="133"/>
      <c r="U35" s="133"/>
      <c r="V35" s="133"/>
      <c r="W35" s="133"/>
    </row>
    <row r="36" ht="53.25" customHeight="1" outlineLevel="1" spans="1:23">
      <c r="A36" s="131" t="s">
        <v>46</v>
      </c>
      <c r="B36" s="131" t="s">
        <v>211</v>
      </c>
      <c r="C36" s="131" t="s">
        <v>212</v>
      </c>
      <c r="D36" s="131" t="s">
        <v>82</v>
      </c>
      <c r="E36" s="131" t="s">
        <v>83</v>
      </c>
      <c r="F36" s="131" t="s">
        <v>213</v>
      </c>
      <c r="G36" s="131" t="s">
        <v>214</v>
      </c>
      <c r="H36" s="133">
        <v>87600</v>
      </c>
      <c r="I36" s="133">
        <v>87600</v>
      </c>
      <c r="J36" s="133"/>
      <c r="K36" s="133"/>
      <c r="L36" s="133">
        <v>87600</v>
      </c>
      <c r="M36" s="131"/>
      <c r="N36" s="133"/>
      <c r="O36" s="133"/>
      <c r="P36" s="133"/>
      <c r="Q36" s="133"/>
      <c r="R36" s="133"/>
      <c r="S36" s="133"/>
      <c r="T36" s="133"/>
      <c r="U36" s="133"/>
      <c r="V36" s="133"/>
      <c r="W36" s="133"/>
    </row>
    <row r="37" ht="30.75" customHeight="1" spans="1:23">
      <c r="A37" s="137" t="s">
        <v>30</v>
      </c>
      <c r="B37" s="137"/>
      <c r="C37" s="137"/>
      <c r="D37" s="137"/>
      <c r="E37" s="137"/>
      <c r="F37" s="137"/>
      <c r="G37" s="137"/>
      <c r="H37" s="133">
        <v>1692568.17</v>
      </c>
      <c r="I37" s="133">
        <v>1692568.17</v>
      </c>
      <c r="J37" s="133"/>
      <c r="K37" s="133"/>
      <c r="L37" s="133">
        <v>1692568.17</v>
      </c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7:G3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4"/>
  <sheetViews>
    <sheetView showZeros="0" tabSelected="1" topLeftCell="A7" workbookViewId="0">
      <selection activeCell="Q10" sqref="Q10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7" t="s">
        <v>215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</row>
    <row r="2" ht="26.25" customHeight="1" spans="1:23">
      <c r="A2" s="123" t="str">
        <f>"2026"&amp;"年部门项目支出预算表"</f>
        <v>2026年部门项目支出预算表</v>
      </c>
      <c r="B2" s="123"/>
      <c r="C2" s="123" t="s">
        <v>59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</row>
    <row r="3" ht="18.75" customHeight="1" spans="1:23">
      <c r="A3" s="128" t="str">
        <f>"单位名称："&amp;"中国共产党盈江县委员会机构编制委员会办公室"</f>
        <v>单位名称：中国共产党盈江县委员会机构编制委员会办公室</v>
      </c>
      <c r="B3" s="128"/>
      <c r="C3" s="128"/>
      <c r="D3" s="128"/>
      <c r="E3" s="128"/>
      <c r="F3" s="128"/>
      <c r="G3" s="128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7" t="s">
        <v>27</v>
      </c>
      <c r="W3" s="127"/>
    </row>
    <row r="4" ht="26.25" customHeight="1" spans="1:23">
      <c r="A4" s="130" t="s">
        <v>216</v>
      </c>
      <c r="B4" s="130" t="s">
        <v>139</v>
      </c>
      <c r="C4" s="130" t="s">
        <v>140</v>
      </c>
      <c r="D4" s="130" t="s">
        <v>217</v>
      </c>
      <c r="E4" s="130" t="s">
        <v>141</v>
      </c>
      <c r="F4" s="130" t="s">
        <v>142</v>
      </c>
      <c r="G4" s="130" t="s">
        <v>218</v>
      </c>
      <c r="H4" s="130" t="s">
        <v>219</v>
      </c>
      <c r="I4" s="130" t="s">
        <v>30</v>
      </c>
      <c r="J4" s="130" t="s">
        <v>220</v>
      </c>
      <c r="K4" s="130"/>
      <c r="L4" s="130"/>
      <c r="M4" s="130"/>
      <c r="N4" s="130" t="s">
        <v>151</v>
      </c>
      <c r="O4" s="130"/>
      <c r="P4" s="130"/>
      <c r="Q4" s="130" t="s">
        <v>37</v>
      </c>
      <c r="R4" s="130" t="s">
        <v>51</v>
      </c>
      <c r="S4" s="130"/>
      <c r="T4" s="130"/>
      <c r="U4" s="130"/>
      <c r="V4" s="130"/>
      <c r="W4" s="130"/>
    </row>
    <row r="5" ht="26.25" customHeight="1" spans="1:23">
      <c r="A5" s="130"/>
      <c r="B5" s="130"/>
      <c r="C5" s="130"/>
      <c r="D5" s="130"/>
      <c r="E5" s="130"/>
      <c r="F5" s="130"/>
      <c r="G5" s="130"/>
      <c r="H5" s="130"/>
      <c r="I5" s="130"/>
      <c r="J5" s="130" t="s">
        <v>34</v>
      </c>
      <c r="K5" s="130"/>
      <c r="L5" s="130" t="s">
        <v>35</v>
      </c>
      <c r="M5" s="130" t="s">
        <v>36</v>
      </c>
      <c r="N5" s="130" t="s">
        <v>34</v>
      </c>
      <c r="O5" s="130" t="s">
        <v>35</v>
      </c>
      <c r="P5" s="130" t="s">
        <v>36</v>
      </c>
      <c r="Q5" s="130"/>
      <c r="R5" s="130" t="s">
        <v>33</v>
      </c>
      <c r="S5" s="130" t="s">
        <v>40</v>
      </c>
      <c r="T5" s="130" t="s">
        <v>41</v>
      </c>
      <c r="U5" s="130" t="s">
        <v>42</v>
      </c>
      <c r="V5" s="130" t="s">
        <v>43</v>
      </c>
      <c r="W5" s="130" t="s">
        <v>44</v>
      </c>
    </row>
    <row r="6" ht="26.25" customHeight="1" spans="1:23">
      <c r="A6" s="130"/>
      <c r="B6" s="130"/>
      <c r="C6" s="130"/>
      <c r="D6" s="130"/>
      <c r="E6" s="130"/>
      <c r="F6" s="130"/>
      <c r="G6" s="130"/>
      <c r="H6" s="130"/>
      <c r="I6" s="130"/>
      <c r="J6" s="130" t="s">
        <v>33</v>
      </c>
      <c r="K6" s="130" t="s">
        <v>221</v>
      </c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</row>
    <row r="7" ht="18.75" customHeight="1" spans="1:23">
      <c r="A7" s="130" t="s">
        <v>59</v>
      </c>
      <c r="B7" s="130" t="s">
        <v>60</v>
      </c>
      <c r="C7" s="130" t="s">
        <v>61</v>
      </c>
      <c r="D7" s="130" t="s">
        <v>62</v>
      </c>
      <c r="E7" s="130" t="s">
        <v>63</v>
      </c>
      <c r="F7" s="130" t="s">
        <v>64</v>
      </c>
      <c r="G7" s="130" t="s">
        <v>65</v>
      </c>
      <c r="H7" s="130" t="s">
        <v>66</v>
      </c>
      <c r="I7" s="130" t="s">
        <v>67</v>
      </c>
      <c r="J7" s="130" t="s">
        <v>68</v>
      </c>
      <c r="K7" s="130" t="s">
        <v>69</v>
      </c>
      <c r="L7" s="130" t="s">
        <v>70</v>
      </c>
      <c r="M7" s="130" t="s">
        <v>71</v>
      </c>
      <c r="N7" s="130" t="s">
        <v>72</v>
      </c>
      <c r="O7" s="130" t="s">
        <v>73</v>
      </c>
      <c r="P7" s="130" t="s">
        <v>153</v>
      </c>
      <c r="Q7" s="130" t="s">
        <v>154</v>
      </c>
      <c r="R7" s="130" t="s">
        <v>155</v>
      </c>
      <c r="S7" s="130" t="s">
        <v>156</v>
      </c>
      <c r="T7" s="130" t="s">
        <v>157</v>
      </c>
      <c r="U7" s="130" t="s">
        <v>158</v>
      </c>
      <c r="V7" s="130" t="s">
        <v>159</v>
      </c>
      <c r="W7" s="130" t="s">
        <v>160</v>
      </c>
    </row>
    <row r="8" ht="52.5" customHeight="1" spans="1:23">
      <c r="A8" s="131"/>
      <c r="B8" s="131"/>
      <c r="C8" s="131" t="s">
        <v>222</v>
      </c>
      <c r="D8" s="131"/>
      <c r="E8" s="131"/>
      <c r="F8" s="131"/>
      <c r="G8" s="131"/>
      <c r="H8" s="131"/>
      <c r="I8" s="133">
        <v>1600</v>
      </c>
      <c r="J8" s="133">
        <v>1600</v>
      </c>
      <c r="K8" s="133">
        <v>1600</v>
      </c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</row>
    <row r="9" ht="78" customHeight="1" outlineLevel="1" spans="1:23">
      <c r="A9" s="131" t="s">
        <v>223</v>
      </c>
      <c r="B9" s="131" t="s">
        <v>224</v>
      </c>
      <c r="C9" s="131" t="s">
        <v>222</v>
      </c>
      <c r="D9" s="131" t="s">
        <v>46</v>
      </c>
      <c r="E9" s="131" t="s">
        <v>84</v>
      </c>
      <c r="F9" s="131" t="s">
        <v>79</v>
      </c>
      <c r="G9" s="131" t="s">
        <v>204</v>
      </c>
      <c r="H9" s="131" t="s">
        <v>205</v>
      </c>
      <c r="I9" s="133">
        <v>1600</v>
      </c>
      <c r="J9" s="133">
        <v>1600</v>
      </c>
      <c r="K9" s="133">
        <v>1600</v>
      </c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</row>
    <row r="10" ht="52.5" customHeight="1" spans="1:23">
      <c r="A10" s="131"/>
      <c r="B10" s="131"/>
      <c r="C10" s="131" t="s">
        <v>225</v>
      </c>
      <c r="D10" s="131"/>
      <c r="E10" s="131"/>
      <c r="F10" s="131"/>
      <c r="G10" s="131"/>
      <c r="H10" s="131"/>
      <c r="I10" s="133">
        <v>50000</v>
      </c>
      <c r="J10" s="133">
        <v>50000</v>
      </c>
      <c r="K10" s="133">
        <v>50000</v>
      </c>
      <c r="L10" s="133"/>
      <c r="M10" s="133"/>
      <c r="N10" s="131"/>
      <c r="O10" s="131"/>
      <c r="P10" s="131"/>
      <c r="Q10" s="133"/>
      <c r="R10" s="133"/>
      <c r="S10" s="133"/>
      <c r="T10" s="133"/>
      <c r="U10" s="133"/>
      <c r="V10" s="133"/>
      <c r="W10" s="133"/>
    </row>
    <row r="11" ht="75" customHeight="1" outlineLevel="1" spans="1:23">
      <c r="A11" s="131" t="s">
        <v>226</v>
      </c>
      <c r="B11" s="131" t="s">
        <v>227</v>
      </c>
      <c r="C11" s="131" t="s">
        <v>225</v>
      </c>
      <c r="D11" s="131" t="s">
        <v>46</v>
      </c>
      <c r="E11" s="131" t="s">
        <v>78</v>
      </c>
      <c r="F11" s="131" t="s">
        <v>79</v>
      </c>
      <c r="G11" s="131" t="s">
        <v>204</v>
      </c>
      <c r="H11" s="131" t="s">
        <v>205</v>
      </c>
      <c r="I11" s="133">
        <v>44000</v>
      </c>
      <c r="J11" s="133">
        <v>44000</v>
      </c>
      <c r="K11" s="133">
        <v>44000</v>
      </c>
      <c r="L11" s="133"/>
      <c r="M11" s="133"/>
      <c r="N11" s="131"/>
      <c r="O11" s="131"/>
      <c r="P11" s="131"/>
      <c r="Q11" s="133"/>
      <c r="R11" s="133"/>
      <c r="S11" s="133"/>
      <c r="T11" s="133"/>
      <c r="U11" s="133"/>
      <c r="V11" s="133"/>
      <c r="W11" s="133"/>
    </row>
    <row r="12" ht="66" customHeight="1" outlineLevel="1" spans="1:23">
      <c r="A12" s="131" t="s">
        <v>226</v>
      </c>
      <c r="B12" s="131" t="s">
        <v>227</v>
      </c>
      <c r="C12" s="131" t="s">
        <v>225</v>
      </c>
      <c r="D12" s="131" t="s">
        <v>46</v>
      </c>
      <c r="E12" s="131" t="s">
        <v>78</v>
      </c>
      <c r="F12" s="131" t="s">
        <v>79</v>
      </c>
      <c r="G12" s="131" t="s">
        <v>193</v>
      </c>
      <c r="H12" s="131" t="s">
        <v>194</v>
      </c>
      <c r="I12" s="133">
        <v>1000</v>
      </c>
      <c r="J12" s="133">
        <v>1000</v>
      </c>
      <c r="K12" s="133">
        <v>1000</v>
      </c>
      <c r="L12" s="133"/>
      <c r="M12" s="133"/>
      <c r="N12" s="131"/>
      <c r="O12" s="131"/>
      <c r="P12" s="131"/>
      <c r="Q12" s="133"/>
      <c r="R12" s="133"/>
      <c r="S12" s="133"/>
      <c r="T12" s="133"/>
      <c r="U12" s="133"/>
      <c r="V12" s="133"/>
      <c r="W12" s="133"/>
    </row>
    <row r="13" ht="67" customHeight="1" outlineLevel="1" spans="1:23">
      <c r="A13" s="131" t="s">
        <v>226</v>
      </c>
      <c r="B13" s="131" t="s">
        <v>227</v>
      </c>
      <c r="C13" s="131" t="s">
        <v>225</v>
      </c>
      <c r="D13" s="131" t="s">
        <v>46</v>
      </c>
      <c r="E13" s="131" t="s">
        <v>78</v>
      </c>
      <c r="F13" s="131" t="s">
        <v>79</v>
      </c>
      <c r="G13" s="131" t="s">
        <v>213</v>
      </c>
      <c r="H13" s="131" t="s">
        <v>214</v>
      </c>
      <c r="I13" s="133">
        <v>5000</v>
      </c>
      <c r="J13" s="133">
        <v>5000</v>
      </c>
      <c r="K13" s="133">
        <v>5000</v>
      </c>
      <c r="L13" s="133"/>
      <c r="M13" s="133"/>
      <c r="N13" s="131"/>
      <c r="O13" s="131"/>
      <c r="P13" s="131"/>
      <c r="Q13" s="133"/>
      <c r="R13" s="133"/>
      <c r="S13" s="133"/>
      <c r="T13" s="133"/>
      <c r="U13" s="133"/>
      <c r="V13" s="133"/>
      <c r="W13" s="133"/>
    </row>
    <row r="14" ht="30" customHeight="1" spans="1:23">
      <c r="A14" s="132" t="s">
        <v>30</v>
      </c>
      <c r="B14" s="132"/>
      <c r="C14" s="132"/>
      <c r="D14" s="132"/>
      <c r="E14" s="132"/>
      <c r="F14" s="132"/>
      <c r="G14" s="132"/>
      <c r="H14" s="132"/>
      <c r="I14" s="133">
        <v>51600</v>
      </c>
      <c r="J14" s="133">
        <v>51600</v>
      </c>
      <c r="K14" s="133">
        <v>51600</v>
      </c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4:H1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7"/>
  <sheetViews>
    <sheetView showZeros="0" topLeftCell="A12" workbookViewId="0">
      <selection activeCell="N8" sqref="N8"/>
    </sheetView>
  </sheetViews>
  <sheetFormatPr defaultColWidth="10.2857142857143" defaultRowHeight="15" customHeight="1"/>
  <cols>
    <col min="1" max="1" width="21.1428571428571" customWidth="1"/>
    <col min="2" max="9" width="14.2857142857143" customWidth="1"/>
    <col min="10" max="10" width="34.2857142857143" customWidth="1"/>
  </cols>
  <sheetData>
    <row r="1" ht="18.75" customHeight="1" spans="1:10">
      <c r="A1" s="122"/>
      <c r="B1" s="122"/>
      <c r="C1" s="122"/>
      <c r="D1" s="122"/>
      <c r="E1" s="122"/>
      <c r="F1" s="122"/>
      <c r="G1" s="122"/>
      <c r="H1" s="122"/>
      <c r="I1" s="122"/>
      <c r="J1" s="126" t="s">
        <v>228</v>
      </c>
    </row>
    <row r="2" ht="34.5" customHeight="1" spans="1:10">
      <c r="A2" s="123" t="str">
        <f>"2026"&amp;"年部门项目支出绩效目标表"</f>
        <v>2026年部门项目支出绩效目标表</v>
      </c>
      <c r="B2" s="123"/>
      <c r="C2" s="123"/>
      <c r="D2" s="123"/>
      <c r="E2" s="123"/>
      <c r="F2" s="123"/>
      <c r="G2" s="123"/>
      <c r="H2" s="123"/>
      <c r="I2" s="123"/>
      <c r="J2" s="123"/>
    </row>
    <row r="3" ht="18.75" customHeight="1" spans="1:10">
      <c r="A3" s="122" t="str">
        <f>"单位名称："&amp;"中国共产党盈江县委员会机构编制委员会办公室"</f>
        <v>单位名称：中国共产党盈江县委员会机构编制委员会办公室</v>
      </c>
      <c r="B3" s="122"/>
      <c r="C3" s="122"/>
      <c r="D3" s="122"/>
      <c r="E3" s="122"/>
      <c r="F3" s="122"/>
      <c r="G3" s="122"/>
      <c r="H3" s="122"/>
      <c r="I3" s="122"/>
      <c r="J3" s="122"/>
    </row>
    <row r="4" ht="22.5" customHeight="1" spans="1:10">
      <c r="A4" s="124" t="s">
        <v>229</v>
      </c>
      <c r="B4" s="124" t="s">
        <v>230</v>
      </c>
      <c r="C4" s="124" t="s">
        <v>231</v>
      </c>
      <c r="D4" s="124" t="s">
        <v>232</v>
      </c>
      <c r="E4" s="124" t="s">
        <v>233</v>
      </c>
      <c r="F4" s="124" t="s">
        <v>234</v>
      </c>
      <c r="G4" s="124" t="s">
        <v>235</v>
      </c>
      <c r="H4" s="124" t="s">
        <v>236</v>
      </c>
      <c r="I4" s="124" t="s">
        <v>237</v>
      </c>
      <c r="J4" s="124" t="s">
        <v>238</v>
      </c>
    </row>
    <row r="5" ht="22.5" customHeight="1" spans="1:10">
      <c r="A5" s="124" t="s">
        <v>59</v>
      </c>
      <c r="B5" s="124" t="s">
        <v>60</v>
      </c>
      <c r="C5" s="124" t="s">
        <v>61</v>
      </c>
      <c r="D5" s="124" t="s">
        <v>62</v>
      </c>
      <c r="E5" s="124" t="s">
        <v>63</v>
      </c>
      <c r="F5" s="124" t="s">
        <v>64</v>
      </c>
      <c r="G5" s="124" t="s">
        <v>65</v>
      </c>
      <c r="H5" s="124" t="s">
        <v>66</v>
      </c>
      <c r="I5" s="124" t="s">
        <v>67</v>
      </c>
      <c r="J5" s="124" t="s">
        <v>68</v>
      </c>
    </row>
    <row r="6" ht="52.5" customHeight="1" spans="1:10">
      <c r="A6" s="124" t="s">
        <v>46</v>
      </c>
      <c r="B6" s="124"/>
      <c r="C6" s="124"/>
      <c r="D6" s="124"/>
      <c r="E6" s="124"/>
      <c r="F6" s="124"/>
      <c r="G6" s="124"/>
      <c r="H6" s="124"/>
      <c r="I6" s="124"/>
      <c r="J6" s="124"/>
    </row>
    <row r="7" ht="52.5" customHeight="1" outlineLevel="1" spans="1:10">
      <c r="A7" s="125" t="s">
        <v>225</v>
      </c>
      <c r="B7" s="125" t="s">
        <v>239</v>
      </c>
      <c r="C7" s="125" t="s">
        <v>240</v>
      </c>
      <c r="D7" s="125" t="s">
        <v>241</v>
      </c>
      <c r="E7" s="125" t="s">
        <v>242</v>
      </c>
      <c r="F7" s="125" t="s">
        <v>243</v>
      </c>
      <c r="G7" s="124" t="s">
        <v>244</v>
      </c>
      <c r="H7" s="124" t="s">
        <v>245</v>
      </c>
      <c r="I7" s="125" t="s">
        <v>246</v>
      </c>
      <c r="J7" s="125" t="s">
        <v>247</v>
      </c>
    </row>
    <row r="8" ht="52.5" customHeight="1" outlineLevel="1" spans="1:10">
      <c r="A8" s="125" t="s">
        <v>225</v>
      </c>
      <c r="B8" s="125" t="s">
        <v>239</v>
      </c>
      <c r="C8" s="125" t="s">
        <v>240</v>
      </c>
      <c r="D8" s="125" t="s">
        <v>248</v>
      </c>
      <c r="E8" s="125" t="s">
        <v>249</v>
      </c>
      <c r="F8" s="125" t="s">
        <v>243</v>
      </c>
      <c r="G8" s="124" t="s">
        <v>244</v>
      </c>
      <c r="H8" s="124" t="s">
        <v>245</v>
      </c>
      <c r="I8" s="125" t="s">
        <v>246</v>
      </c>
      <c r="J8" s="125" t="s">
        <v>250</v>
      </c>
    </row>
    <row r="9" ht="52.5" customHeight="1" outlineLevel="1" spans="1:10">
      <c r="A9" s="125" t="s">
        <v>225</v>
      </c>
      <c r="B9" s="125" t="s">
        <v>239</v>
      </c>
      <c r="C9" s="125" t="s">
        <v>240</v>
      </c>
      <c r="D9" s="125" t="s">
        <v>251</v>
      </c>
      <c r="E9" s="125" t="s">
        <v>252</v>
      </c>
      <c r="F9" s="125" t="s">
        <v>243</v>
      </c>
      <c r="G9" s="124" t="s">
        <v>244</v>
      </c>
      <c r="H9" s="124" t="s">
        <v>245</v>
      </c>
      <c r="I9" s="125" t="s">
        <v>246</v>
      </c>
      <c r="J9" s="125" t="s">
        <v>253</v>
      </c>
    </row>
    <row r="10" ht="52.5" customHeight="1" outlineLevel="1" spans="1:10">
      <c r="A10" s="125" t="s">
        <v>225</v>
      </c>
      <c r="B10" s="125" t="s">
        <v>239</v>
      </c>
      <c r="C10" s="125" t="s">
        <v>254</v>
      </c>
      <c r="D10" s="125" t="s">
        <v>255</v>
      </c>
      <c r="E10" s="125" t="s">
        <v>256</v>
      </c>
      <c r="F10" s="125" t="s">
        <v>257</v>
      </c>
      <c r="G10" s="124" t="s">
        <v>258</v>
      </c>
      <c r="H10" s="124" t="s">
        <v>245</v>
      </c>
      <c r="I10" s="125" t="s">
        <v>246</v>
      </c>
      <c r="J10" s="125" t="s">
        <v>259</v>
      </c>
    </row>
    <row r="11" ht="355" customHeight="1" outlineLevel="1" spans="1:10">
      <c r="A11" s="125" t="s">
        <v>225</v>
      </c>
      <c r="B11" s="125" t="s">
        <v>239</v>
      </c>
      <c r="C11" s="125" t="s">
        <v>260</v>
      </c>
      <c r="D11" s="125" t="s">
        <v>261</v>
      </c>
      <c r="E11" s="125" t="s">
        <v>261</v>
      </c>
      <c r="F11" s="125" t="s">
        <v>257</v>
      </c>
      <c r="G11" s="124" t="s">
        <v>262</v>
      </c>
      <c r="H11" s="124" t="s">
        <v>245</v>
      </c>
      <c r="I11" s="125" t="s">
        <v>246</v>
      </c>
      <c r="J11" s="125" t="s">
        <v>263</v>
      </c>
    </row>
    <row r="12" ht="52.5" customHeight="1" outlineLevel="1" spans="1:10">
      <c r="A12" s="125" t="s">
        <v>222</v>
      </c>
      <c r="B12" s="125" t="s">
        <v>264</v>
      </c>
      <c r="C12" s="125" t="s">
        <v>240</v>
      </c>
      <c r="D12" s="125" t="s">
        <v>241</v>
      </c>
      <c r="E12" s="125" t="s">
        <v>265</v>
      </c>
      <c r="F12" s="125" t="s">
        <v>257</v>
      </c>
      <c r="G12" s="124" t="s">
        <v>60</v>
      </c>
      <c r="H12" s="124" t="s">
        <v>266</v>
      </c>
      <c r="I12" s="125" t="s">
        <v>246</v>
      </c>
      <c r="J12" s="125" t="s">
        <v>267</v>
      </c>
    </row>
    <row r="13" ht="52.5" customHeight="1" outlineLevel="1" spans="1:10">
      <c r="A13" s="125" t="s">
        <v>222</v>
      </c>
      <c r="B13" s="125" t="s">
        <v>264</v>
      </c>
      <c r="C13" s="125" t="s">
        <v>240</v>
      </c>
      <c r="D13" s="125" t="s">
        <v>241</v>
      </c>
      <c r="E13" s="125" t="s">
        <v>268</v>
      </c>
      <c r="F13" s="125" t="s">
        <v>257</v>
      </c>
      <c r="G13" s="124" t="s">
        <v>64</v>
      </c>
      <c r="H13" s="124" t="s">
        <v>269</v>
      </c>
      <c r="I13" s="125" t="s">
        <v>246</v>
      </c>
      <c r="J13" s="125" t="s">
        <v>270</v>
      </c>
    </row>
    <row r="14" ht="52.5" customHeight="1" outlineLevel="1" spans="1:10">
      <c r="A14" s="125" t="s">
        <v>222</v>
      </c>
      <c r="B14" s="125" t="s">
        <v>264</v>
      </c>
      <c r="C14" s="125" t="s">
        <v>240</v>
      </c>
      <c r="D14" s="125" t="s">
        <v>248</v>
      </c>
      <c r="E14" s="125" t="s">
        <v>271</v>
      </c>
      <c r="F14" s="125" t="s">
        <v>243</v>
      </c>
      <c r="G14" s="124" t="s">
        <v>244</v>
      </c>
      <c r="H14" s="124" t="s">
        <v>245</v>
      </c>
      <c r="I14" s="125" t="s">
        <v>246</v>
      </c>
      <c r="J14" s="125" t="s">
        <v>272</v>
      </c>
    </row>
    <row r="15" ht="52.5" customHeight="1" outlineLevel="1" spans="1:10">
      <c r="A15" s="125" t="s">
        <v>222</v>
      </c>
      <c r="B15" s="125" t="s">
        <v>264</v>
      </c>
      <c r="C15" s="125" t="s">
        <v>240</v>
      </c>
      <c r="D15" s="125" t="s">
        <v>251</v>
      </c>
      <c r="E15" s="125" t="s">
        <v>273</v>
      </c>
      <c r="F15" s="125" t="s">
        <v>243</v>
      </c>
      <c r="G15" s="124" t="s">
        <v>244</v>
      </c>
      <c r="H15" s="124" t="s">
        <v>245</v>
      </c>
      <c r="I15" s="125" t="s">
        <v>246</v>
      </c>
      <c r="J15" s="125" t="s">
        <v>274</v>
      </c>
    </row>
    <row r="16" ht="52.5" customHeight="1" outlineLevel="1" spans="1:10">
      <c r="A16" s="125" t="s">
        <v>222</v>
      </c>
      <c r="B16" s="125" t="s">
        <v>264</v>
      </c>
      <c r="C16" s="125" t="s">
        <v>254</v>
      </c>
      <c r="D16" s="125" t="s">
        <v>255</v>
      </c>
      <c r="E16" s="125" t="s">
        <v>275</v>
      </c>
      <c r="F16" s="125" t="s">
        <v>257</v>
      </c>
      <c r="G16" s="124" t="s">
        <v>276</v>
      </c>
      <c r="H16" s="124" t="s">
        <v>245</v>
      </c>
      <c r="I16" s="125" t="s">
        <v>246</v>
      </c>
      <c r="J16" s="125" t="s">
        <v>277</v>
      </c>
    </row>
    <row r="17" ht="207" customHeight="1" outlineLevel="1" spans="1:10">
      <c r="A17" s="125" t="s">
        <v>222</v>
      </c>
      <c r="B17" s="125" t="s">
        <v>264</v>
      </c>
      <c r="C17" s="125" t="s">
        <v>260</v>
      </c>
      <c r="D17" s="125" t="s">
        <v>261</v>
      </c>
      <c r="E17" s="125" t="s">
        <v>278</v>
      </c>
      <c r="F17" s="125" t="s">
        <v>257</v>
      </c>
      <c r="G17" s="124" t="s">
        <v>279</v>
      </c>
      <c r="H17" s="124" t="s">
        <v>245</v>
      </c>
      <c r="I17" s="125" t="s">
        <v>246</v>
      </c>
      <c r="J17" s="125" t="s">
        <v>280</v>
      </c>
    </row>
  </sheetData>
  <mergeCells count="6">
    <mergeCell ref="A2:J2"/>
    <mergeCell ref="A3:E3"/>
    <mergeCell ref="A7:A11"/>
    <mergeCell ref="A12:A17"/>
    <mergeCell ref="B7:B11"/>
    <mergeCell ref="B12:B17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李小兵</cp:lastModifiedBy>
  <dcterms:created xsi:type="dcterms:W3CDTF">2026-01-26T08:25:00Z</dcterms:created>
  <dcterms:modified xsi:type="dcterms:W3CDTF">2026-02-09T09:49:39Z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769D49E54FF74039903FD62D72E9E40F</vt:lpwstr>
  </property>
</Properties>
</file>