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305" windowHeight="12375" firstSheet="8" activeTab="8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 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部门基本支出预算表04!$A$8:$W$50</definedName>
    <definedName name="_xlnm._FilterDatabase" localSheetId="7" hidden="1">'部门项目支出预算表05-1'!$A$7:$W$51</definedName>
  </definedNames>
  <calcPr calcId="144525"/>
</workbook>
</file>

<file path=xl/sharedStrings.xml><?xml version="1.0" encoding="utf-8"?>
<sst xmlns="http://schemas.openxmlformats.org/spreadsheetml/2006/main" count="1699" uniqueCount="531">
  <si>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</si>
  <si>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</si>
  <si>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</si>
  <si>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</si>
  <si>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</si>
  <si>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</si>
  <si>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</si>
  <si>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</si>
  <si>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</si>
  <si>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</si>
  <si>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</si>
  <si>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</si>
  <si>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</si>
  <si>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</si>
  <si>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</si>
  <si>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</si>
  <si>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</si>
  <si>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</si>
  <si>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</si>
  <si>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</si>
  <si>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</si>
  <si>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</si>
  <si>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</si>
  <si>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</si>
  <si>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</si>
  <si>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</si>
  <si>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</si>
  <si>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</si>
  <si>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</si>
  <si>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</si>
  <si>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</si>
  <si>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</si>
  <si>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</si>
  <si>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</si>
  <si>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</si>
  <si>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</si>
  <si>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</si>
  <si>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</si>
  <si>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</si>
  <si>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</si>
  <si>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</si>
  <si>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</si>
  <si>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</si>
  <si>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</si>
  <si>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</si>
  <si>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200001</t>
  </si>
  <si>
    <t>中国人民政治协商会议云南省盈江县委员会办公室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</si>
  <si>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</si>
  <si>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</si>
  <si>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</si>
  <si>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</si>
  <si>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</si>
  <si>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</si>
  <si>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</si>
  <si>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</si>
  <si>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</si>
  <si>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</si>
  <si>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</si>
  <si>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</si>
  <si>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</si>
  <si>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</si>
  <si>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</si>
  <si>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</si>
  <si>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</si>
  <si>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</si>
  <si>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</si>
  <si>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</si>
  <si>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</si>
  <si>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</si>
  <si>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</si>
  <si>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</si>
  <si>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</si>
  <si>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</si>
  <si>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</si>
  <si>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</si>
  <si>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</si>
  <si>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20102</t>
  </si>
  <si>
    <t>政协事务</t>
  </si>
  <si>
    <t>2010201</t>
  </si>
  <si>
    <t>行政运行</t>
  </si>
  <si>
    <t>2010204</t>
  </si>
  <si>
    <t>政协会议</t>
  </si>
  <si>
    <t>2010205</t>
  </si>
  <si>
    <t>委员视察</t>
  </si>
  <si>
    <t>2010206</t>
  </si>
  <si>
    <t>参政议政</t>
  </si>
  <si>
    <t>2010299</t>
  </si>
  <si>
    <t>其他政协事务支出</t>
  </si>
  <si>
    <t>20132</t>
  </si>
  <si>
    <t>组织事务</t>
  </si>
  <si>
    <t>2013201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</si>
  <si>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</si>
  <si>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</si>
  <si>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</si>
  <si>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</si>
  <si>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</si>
  <si>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</si>
  <si>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</si>
  <si>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</si>
  <si>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</si>
  <si>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</si>
  <si>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</si>
  <si>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</si>
  <si>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</si>
  <si>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</si>
  <si>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</si>
  <si>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</si>
  <si>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</si>
  <si>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</si>
  <si>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</si>
  <si>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</si>
  <si>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</si>
  <si>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</si>
  <si>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</si>
  <si>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</si>
  <si>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</si>
  <si>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</si>
  <si>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</si>
  <si>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</si>
  <si>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</si>
  <si>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</si>
  <si>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</si>
  <si>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</si>
  <si>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</si>
  <si>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</si>
  <si>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</si>
  <si>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</si>
  <si>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</si>
  <si>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</si>
  <si>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</si>
  <si>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</si>
  <si>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</si>
  <si>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</si>
  <si>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</si>
  <si>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</si>
  <si>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</si>
  <si>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</si>
  <si>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</si>
  <si>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</si>
  <si>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</si>
  <si>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</si>
  <si>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</si>
  <si>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</si>
  <si>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</si>
  <si>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</si>
  <si>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</si>
  <si>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</si>
  <si>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</si>
  <si>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</si>
  <si>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</si>
  <si>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</si>
  <si>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</si>
  <si>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</si>
  <si>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</si>
  <si>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</si>
  <si>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</si>
  <si>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</si>
  <si>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</si>
  <si>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</si>
  <si>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</si>
  <si>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</si>
  <si>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</si>
  <si>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</si>
  <si>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</si>
  <si>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</si>
  <si>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</si>
  <si>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</si>
  <si>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</si>
  <si>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</si>
  <si>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</si>
  <si>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</si>
  <si>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</si>
  <si>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533123210000000003695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</si>
  <si>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</si>
  <si>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</si>
  <si>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</si>
  <si>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</si>
  <si>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</si>
  <si>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</si>
  <si>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</si>
  <si>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533123231100001433325</t>
  </si>
  <si>
    <t>行政绩效奖励</t>
  </si>
  <si>
    <t>533123210000000003696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</si>
  <si>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</si>
  <si>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</si>
  <si>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</si>
  <si>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</si>
  <si>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</si>
  <si>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</si>
  <si>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</si>
  <si>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</si>
  <si>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</si>
  <si>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533123210000000003697</t>
  </si>
  <si>
    <t>30113</t>
  </si>
  <si>
    <t>533123231100001164966</t>
  </si>
  <si>
    <t>公用经费安排的因公出国（境）费</t>
  </si>
  <si>
    <t>30212</t>
  </si>
  <si>
    <t>因公出国（境）费用</t>
  </si>
  <si>
    <t>533123221100000359394</t>
  </si>
  <si>
    <t>公用经费安排的公务接待费</t>
  </si>
  <si>
    <t>30217</t>
  </si>
  <si>
    <t>533123231100001164965</t>
  </si>
  <si>
    <t>公用经费安排的公车购置及运维费</t>
  </si>
  <si>
    <t>30231</t>
  </si>
  <si>
    <t>公务用车运行维护费</t>
  </si>
  <si>
    <t>533123231100001167047</t>
  </si>
  <si>
    <t>公用经费安排的生活补助</t>
  </si>
  <si>
    <t>30305</t>
  </si>
  <si>
    <t>生活补助</t>
  </si>
  <si>
    <t>533123221100000359396</t>
  </si>
  <si>
    <t>公用经费安排的工会经费</t>
  </si>
  <si>
    <t>30228</t>
  </si>
  <si>
    <t>工会经费</t>
  </si>
  <si>
    <t>533123210000000003702</t>
  </si>
  <si>
    <t>一般公用经费</t>
  </si>
  <si>
    <t>30229</t>
  </si>
  <si>
    <t>福利费</t>
  </si>
  <si>
    <t>30213</t>
  </si>
  <si>
    <t>维修（护）费</t>
  </si>
  <si>
    <t>30201</t>
  </si>
  <si>
    <t>办公费</t>
  </si>
  <si>
    <t>30207</t>
  </si>
  <si>
    <t>邮电费</t>
  </si>
  <si>
    <t>30227</t>
  </si>
  <si>
    <t>委托业务费</t>
  </si>
  <si>
    <t>30211</t>
  </si>
  <si>
    <t>差旅费</t>
  </si>
  <si>
    <t>30299</t>
  </si>
  <si>
    <t>其他商品和服务支出</t>
  </si>
  <si>
    <t>533123210000000003701</t>
  </si>
  <si>
    <t>退休公用经费</t>
  </si>
  <si>
    <t>533123221100000359395</t>
  </si>
  <si>
    <t>533123210000000003700</t>
  </si>
  <si>
    <t>公务交通补贴</t>
  </si>
  <si>
    <t>30239</t>
  </si>
  <si>
    <t>其他交通费用</t>
  </si>
  <si>
    <t>533123231100001166726</t>
  </si>
  <si>
    <t>离退休干部党组织书记工作补贴</t>
  </si>
  <si>
    <t>533123231100001534984</t>
  </si>
  <si>
    <t>离退休干部党组织副书记、委员工作补贴</t>
  </si>
  <si>
    <t>533123210000000003698</t>
  </si>
  <si>
    <t>机关事业单位职工遗属生活补助</t>
  </si>
  <si>
    <t>533123251100003748963</t>
  </si>
  <si>
    <t>机关事业单位党组织工作经费</t>
  </si>
  <si>
    <t>533123251100003749097</t>
  </si>
  <si>
    <t>离退休干部党组织工作经费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</si>
  <si>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</si>
  <si>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</si>
  <si>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</si>
  <si>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</si>
  <si>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</si>
  <si>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</si>
  <si>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</si>
  <si>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</si>
  <si>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7个专委办(含机关总支）工作经费</t>
  </si>
  <si>
    <t>事业发展类</t>
  </si>
  <si>
    <t>533123200000000004140</t>
  </si>
  <si>
    <t>30226</t>
  </si>
  <si>
    <t>劳务费</t>
  </si>
  <si>
    <t>文史资料编撰经费</t>
  </si>
  <si>
    <t>专项业务类</t>
  </si>
  <si>
    <t>533123210000000004230</t>
  </si>
  <si>
    <t>30202</t>
  </si>
  <si>
    <t>印刷费</t>
  </si>
  <si>
    <t>县政协全会经费</t>
  </si>
  <si>
    <t>533123251100003739820</t>
  </si>
  <si>
    <t>30215</t>
  </si>
  <si>
    <t>会议费</t>
  </si>
  <si>
    <t>政协常委履职经费</t>
  </si>
  <si>
    <t>533123210000000004232</t>
  </si>
  <si>
    <t>政协对外联谊经费</t>
  </si>
  <si>
    <t>533123200000000004083</t>
  </si>
  <si>
    <t>政协民族宗教工作经费</t>
  </si>
  <si>
    <t>533123210000000004225</t>
  </si>
  <si>
    <t>政协委员活动经费</t>
  </si>
  <si>
    <t>533123210000000004234</t>
  </si>
  <si>
    <t>30216</t>
  </si>
  <si>
    <t>培训费</t>
  </si>
  <si>
    <t>政协委员视察经费</t>
  </si>
  <si>
    <t>533123210000000004229</t>
  </si>
  <si>
    <t>政协中秋及春节座谈会经费</t>
  </si>
  <si>
    <t>533123210000000004233</t>
  </si>
  <si>
    <t>政协专题调研课题研究经费</t>
  </si>
  <si>
    <t>533123210000000004226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</si>
  <si>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</si>
  <si>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</si>
  <si>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</si>
  <si>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</si>
  <si>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</si>
  <si>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</si>
  <si>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</si>
  <si>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</si>
  <si>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</si>
  <si>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</si>
  <si>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</si>
  <si>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一是组织县政协委员就决策部署贯彻执行情况，经济发展、社会稳定、民生改善等重要、重大问题，人民群众普遍关心的问题，进行实地察看，实施年度重点调研视察工作，建言资政，反映社情民意，努力使视察成果转化为决策依据和政策措施取得了较好的社会效益。二是组织委员就各项事业和群众生活的重要问题开展考察，进行实地察看，了解情况，学习提高。</t>
  </si>
  <si>
    <t>产出指标</t>
  </si>
  <si>
    <t>数量指标</t>
  </si>
  <si>
    <t>开展视察考察项目数</t>
  </si>
  <si>
    <t>&gt;=</t>
  </si>
  <si>
    <t>个</t>
  </si>
  <si>
    <t>定量指标</t>
  </si>
  <si>
    <t>反映视察项目个数。</t>
  </si>
  <si>
    <t>开展专题视察次数</t>
  </si>
  <si>
    <t>次</t>
  </si>
  <si>
    <t>反映组织开展专题视察次数情况。</t>
  </si>
  <si>
    <t>时效指标</t>
  </si>
  <si>
    <t>各项视察工作完成时间</t>
  </si>
  <si>
    <t>=</t>
  </si>
  <si>
    <t>每年年底前</t>
  </si>
  <si>
    <t>年</t>
  </si>
  <si>
    <t>定性指标</t>
  </si>
  <si>
    <t>反映年度计划完成情况。</t>
  </si>
  <si>
    <t>效益指标</t>
  </si>
  <si>
    <t>社会效益</t>
  </si>
  <si>
    <t>研究成果采纳率</t>
  </si>
  <si>
    <t>80</t>
  </si>
  <si>
    <t>%</t>
  </si>
  <si>
    <t>反馈到部门的建议、意见被采纳的情况。
研究成果采纳率=采纳的建议、意见条数/建议、意见数量*100%。</t>
  </si>
  <si>
    <t>满意度指标</t>
  </si>
  <si>
    <t>服务对象满意度</t>
  </si>
  <si>
    <t>政协委员满意度</t>
  </si>
  <si>
    <t>90</t>
  </si>
  <si>
    <t>反映政协委员对视察工作的整体满意情况。
满意度=（对视察工作的整体满意的人数/问卷调查人数）*100%。</t>
  </si>
  <si>
    <t>开展民族宗教工作，慰问民族学会、少数民族研究会、宗教团体，看望慰问民族宗教界委员、代表人士等，参加民族节日、宗教活动。</t>
  </si>
  <si>
    <t>参加州县民族节庆活动次数</t>
  </si>
  <si>
    <t>组织参加州县民族节庆活动情况。</t>
  </si>
  <si>
    <t>参加民族宗教工作交流研讨次数</t>
  </si>
  <si>
    <t>1.00</t>
  </si>
  <si>
    <t>反映参加民族宗教工作交流研讨次数。</t>
  </si>
  <si>
    <t>民族宗教文化视察次数</t>
  </si>
  <si>
    <t>反映组织开展民族宗教文化视察情况。</t>
  </si>
  <si>
    <t>促进民族团结、振兴民族文化繁荣发展</t>
  </si>
  <si>
    <t>有效促进</t>
  </si>
  <si>
    <t>反映项目实施对民族团结、振兴民族文化繁荣发展的促进作用。</t>
  </si>
  <si>
    <t>受益对象满意度</t>
  </si>
  <si>
    <t>反映受益对象满意度。
满意度=满意人员数量/调查总人数*100%。</t>
  </si>
  <si>
    <t>政协全会会议是政协年度工作的一项重要内容，是一年一次常委和委员的全体会议，通过召开会议，使委员认真履行政协职能，反映社情民意，积极建言献策，发挥政协委员参政议政作用，全会经费用于保障县政协全会期间产生各项支出，确保县政协全会顺利圆满召开。</t>
  </si>
  <si>
    <t>会议次数</t>
  </si>
  <si>
    <t>反映组织召开政协全会次数情况。</t>
  </si>
  <si>
    <t>政协全会会议是政协年度工作的一项重要内容，是一年一次常委和委员的全体会议，通过召开会议，使委员认真履行政协职能，反映社情民意，积极献言献策，发挥政协委员参政议政作用，全会经费用于保障县政协全会期间产生各项支出，确保县政协全会顺利圆满召开。</t>
  </si>
  <si>
    <t>会议人次</t>
  </si>
  <si>
    <t>166</t>
  </si>
  <si>
    <t>人次</t>
  </si>
  <si>
    <t>反映组织召开政协全会参会人数情况。</t>
  </si>
  <si>
    <t>会议天数</t>
  </si>
  <si>
    <t>天</t>
  </si>
  <si>
    <t>反映组织召开政协全会天数情况。</t>
  </si>
  <si>
    <t>提案征集件数</t>
  </si>
  <si>
    <t>150</t>
  </si>
  <si>
    <t>件</t>
  </si>
  <si>
    <t>反映会议期间提案征集情况。</t>
  </si>
  <si>
    <t>质量指标</t>
  </si>
  <si>
    <t>是否纳入年度计划</t>
  </si>
  <si>
    <t>是</t>
  </si>
  <si>
    <t>是/否</t>
  </si>
  <si>
    <t>反映会议是否纳入部门的年度计划。</t>
  </si>
  <si>
    <t>会议议程完成率</t>
  </si>
  <si>
    <t>100</t>
  </si>
  <si>
    <t>反映会议议程的完成情况，会议议程完成的比率，即会议议程完成数与计划数的比率。</t>
  </si>
  <si>
    <t>提案立案率</t>
  </si>
  <si>
    <t>反映全会期间委员提案立案情况。提案立案率=立案提案数量/提案征集数量*100%。</t>
  </si>
  <si>
    <t>参会人员满意度</t>
  </si>
  <si>
    <t>反映参会人员满意度。满意度=满意人员数量/调查总人数*100%。</t>
  </si>
  <si>
    <t>分期分批开展委员培训活动，通过培训提高政协委员的履职能力和水平；组织委员开展视察调研等，积极建言献策；委员工作室建设和开展相关活动，为政协委员订阅报刊杂志、学习资料，探视慰问患病政协委员等。</t>
  </si>
  <si>
    <t>开展调研视察次数</t>
  </si>
  <si>
    <t>反映开展调研视察完成情况。</t>
  </si>
  <si>
    <t>委员培训人数</t>
  </si>
  <si>
    <t>40</t>
  </si>
  <si>
    <t>反映委员培训人数。</t>
  </si>
  <si>
    <t>政协委员订阅报刊数</t>
  </si>
  <si>
    <t>75</t>
  </si>
  <si>
    <t>份</t>
  </si>
  <si>
    <t>反映为政协委员征订报刊情况。</t>
  </si>
  <si>
    <t>提升政协委员履职能力</t>
  </si>
  <si>
    <t>有效提升</t>
  </si>
  <si>
    <t>反映政协委员履职情况。</t>
  </si>
  <si>
    <t>反映政协委员满意度。满意度=满意人员数量/调查总人数*100%。</t>
  </si>
  <si>
    <t>加强与各民主党派联谊交流，开展外事等相关工作，接待中央、省及其他省、地州县到盈江考察交流来访团组，围绕县委、县政府中心工作，确定相关的调研课题，组织县政协工作者、界别委员开展外出学习考察等活动，促成招商引资项目，凝心聚力、共谋发展，助力盈江经济社会发展。</t>
  </si>
  <si>
    <t>团组出访次数</t>
  </si>
  <si>
    <t>反映本单位组织政协工作者、界别委员外出走访次数。</t>
  </si>
  <si>
    <t>团组接待次数</t>
  </si>
  <si>
    <t>实际反映接待上级政协、兄弟县市政协来访团组的接待次数。</t>
  </si>
  <si>
    <t>开展考察活动次数</t>
  </si>
  <si>
    <t>反映组织政协工作者、政协委员开展外出考察活动情况。</t>
  </si>
  <si>
    <t>促进调研的转化落实</t>
  </si>
  <si>
    <t>反映通过开展外出考察活动，向县委县政府提出针对性意见和建议，促进调研的转化落实情况。</t>
  </si>
  <si>
    <t>联谊对象满意度</t>
  </si>
  <si>
    <t>反映联谊对象满意度。满意度=满意人员数量/调查总人数*100%。</t>
  </si>
  <si>
    <t>一是推进政协常委会会议室无纸化阅文系统建设，实现会议从传统的纸质载体转化成数字化，提高办会效率，不断提升县政协信息化工作水平。二是保障常委会会议室信息系统等设备设施的稳定运行和正常使用。</t>
  </si>
  <si>
    <t>反映组织召开政协常委会会议的总次数。</t>
  </si>
  <si>
    <t>一是推进政协常委会议室无纸化阅文系统建设，实现会议从传统的纸质载体转化成数字化，提高办会效率，不断提升县政协信息化工作水平。二是保障常委会议室信息系统等设备设施的稳定运行和正常使用。</t>
  </si>
  <si>
    <t>反映参加政协常委会会议常委的参与人次。</t>
  </si>
  <si>
    <t>无纸化阅文系统建设数量</t>
  </si>
  <si>
    <t>套</t>
  </si>
  <si>
    <t>反映常委会会议室无纸化阅文系统建设情况。</t>
  </si>
  <si>
    <t>系统正常运行率</t>
  </si>
  <si>
    <t>反映政协常委会会议无纸化阅文系统建设运行情况。运行率=正常运行时间/总运行时间*100%。</t>
  </si>
  <si>
    <t>常委履职能力提升情况</t>
  </si>
  <si>
    <t>反映政协常委履职能力提升情况。</t>
  </si>
  <si>
    <t>政协常委满意度</t>
  </si>
  <si>
    <t>反映政协常委满意度。满意度=满意人员数量/调查总人数*100%。</t>
  </si>
  <si>
    <t>开展政协理论研究工作，就经济社会发展新情况新问题选题，召开专题议政性常委会，建睿智之言，献务实之策。</t>
  </si>
  <si>
    <t>出具专题调研报告数量</t>
  </si>
  <si>
    <t>反映形成最终研究报告个数。</t>
  </si>
  <si>
    <t>视察调研次数</t>
  </si>
  <si>
    <t>反映组织专题视察调研次数。</t>
  </si>
  <si>
    <t>调研视察成果得到领导批示圈阅份数</t>
  </si>
  <si>
    <t>反映研究成果获得领导批示圈阅情况。</t>
  </si>
  <si>
    <t>成果采纳率</t>
  </si>
  <si>
    <t>反馈到部门的建议、意见被采纳的情况。
成果采纳率=采纳的建议、意见条数/建议、意见数量*100%。</t>
  </si>
  <si>
    <t>调研对象满意度</t>
  </si>
  <si>
    <t>反映专题调研服务对象对专题研究工作的整体满意情况。
满意度=（对专题研究工作的整体满意的人数/问卷调查人数）*100%。</t>
  </si>
  <si>
    <t>围绕县委、县政府中心工作，结合委室工作职责，组织开展调研视察、界别委员活动、民主评议和河长制、林长制督察等工作，购买劳务派遣等支出，保障机关及专委会各项工作正常开展，收集社情民意，为我县经济社会健康持续发展积极建言献策。</t>
  </si>
  <si>
    <t>民主评议工作涉及部门数</t>
  </si>
  <si>
    <t>反映各专委员会实际开展部门民主评议工作涉及部门数情况。</t>
  </si>
  <si>
    <t>围绕县委、政府中心工作，结合委室工作职责，组织开展调研视察、界别委员活动、民主评议和河长制、林长制督察等工作，购买劳务派遣等支出，保障机关及专委会各项工作正常开展，收集社情民意，为我县经济社会健康持续发展积极建言献策。</t>
  </si>
  <si>
    <t>反映各专委员会组织开展专题调研、视察次数情况。</t>
  </si>
  <si>
    <t>收集社情民意信息数量</t>
  </si>
  <si>
    <t>条</t>
  </si>
  <si>
    <t>反映收集到的社情民意信息数量情况。</t>
  </si>
  <si>
    <t>专委会履职能力提升</t>
  </si>
  <si>
    <t>反映各专委员会履职情况。</t>
  </si>
  <si>
    <t>机关人员满意度</t>
  </si>
  <si>
    <t>反映机关人员满意度情况。满意度=满意人员数量/调查总人数*100%。</t>
  </si>
  <si>
    <t>完成《盈江政协》等书刊相关文史资料的征集、编撰和印制工作，传承历史文化，让政协文史资料为盈江发展提供有力支撑。</t>
  </si>
  <si>
    <t>出版刊物数量</t>
  </si>
  <si>
    <t>反映出版刊物数量情况。</t>
  </si>
  <si>
    <t>印刷书刊册数</t>
  </si>
  <si>
    <t>1000</t>
  </si>
  <si>
    <t>册</t>
  </si>
  <si>
    <t>反映出版刊物的印刷册数情况。</t>
  </si>
  <si>
    <t>书刊编撰文字差错率</t>
  </si>
  <si>
    <t>&lt;=</t>
  </si>
  <si>
    <t>反映书刊编撰文字质量。书刊编撰文字差错率=有差错的文字数量/年度总编撰书刊文字数量。</t>
  </si>
  <si>
    <t>书刊发布及时率</t>
  </si>
  <si>
    <t>反映书刊发布及时情况。书刊发布及时率=在规定时间发布的书刊数/年度发布的书刊总数*100%。</t>
  </si>
  <si>
    <t>促进民间文化传承</t>
  </si>
  <si>
    <t>反映书刊对政协工作宣传和民间文化的传承促进作用情况。</t>
  </si>
  <si>
    <t>社会公众满意度</t>
  </si>
  <si>
    <t>反映社会公众满意度。满意度=满意人员数量/调查总人数*100%。</t>
  </si>
  <si>
    <t>积极发挥政协机关在统一战线的作用，在中秋节和春节两个传统节日，通过组织开展社会各界代表人士参与的茶话会，提升各界民主人士的凝聚力。</t>
  </si>
  <si>
    <t>开展节庆座谈会次数</t>
  </si>
  <si>
    <t>反映政协中秋及春节座谈会召开次数。</t>
  </si>
  <si>
    <t>参会人数</t>
  </si>
  <si>
    <t>70</t>
  </si>
  <si>
    <t>反映参加政协中秋及春节座谈会人次。</t>
  </si>
  <si>
    <t>成本指标</t>
  </si>
  <si>
    <t>经济成本指标</t>
  </si>
  <si>
    <t>200</t>
  </si>
  <si>
    <t>元/人/天</t>
  </si>
  <si>
    <t>反映预算部门（单位）组织开展会议的人均会议费标准控制情况，会议费包括茶话会所需物品等。</t>
  </si>
  <si>
    <t>提升各界民主人士的凝聚力</t>
  </si>
  <si>
    <t>有所提升</t>
  </si>
  <si>
    <t>反映提升各界民主人士的凝聚力情况。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</si>
  <si>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</si>
  <si>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</si>
  <si>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</si>
  <si>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</si>
  <si>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</si>
  <si>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Times New Roman"/>
        <charset val="134"/>
      </rPr>
      <t>2025</t>
    </r>
    <r>
      <rPr>
        <sz val="11"/>
        <color rgb="FF000000"/>
        <rFont val="宋体"/>
        <charset val="134"/>
      </rPr>
      <t>年无政府性基金预算支出预算，故公开空表。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</si>
  <si>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</si>
  <si>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</si>
  <si>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</si>
  <si>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</si>
  <si>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</si>
  <si>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</si>
  <si>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</si>
  <si>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</si>
  <si>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</si>
  <si>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</si>
  <si>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</si>
  <si>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</si>
  <si>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车辆维修</t>
  </si>
  <si>
    <t>车辆维修和保养服务</t>
  </si>
  <si>
    <t>辆</t>
  </si>
  <si>
    <t>车辆保险</t>
  </si>
  <si>
    <t>机动车保险服务</t>
  </si>
  <si>
    <t>复印纸</t>
  </si>
  <si>
    <t>印刷服务</t>
  </si>
  <si>
    <t>其他印刷服务</t>
  </si>
  <si>
    <t>批</t>
  </si>
  <si>
    <t>车辆加油</t>
  </si>
  <si>
    <t>车辆加油、添加燃料服务</t>
  </si>
  <si>
    <t>车辆维修服务</t>
  </si>
  <si>
    <t>预算08表</t>
  </si>
  <si>
    <t>政府购买服务项目</t>
  </si>
  <si>
    <t>政府购买服务目录</t>
  </si>
  <si>
    <t>备注：中国人民政治协商会议云南省盈江县委员会办公室2025年无政府购买服务预算，故公开空表。</t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</si>
  <si>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</si>
  <si>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</si>
  <si>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</si>
  <si>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</si>
  <si>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</si>
  <si>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</si>
  <si>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</si>
  <si>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</si>
  <si>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</si>
  <si>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</si>
  <si>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</si>
  <si>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</si>
  <si>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</si>
  <si>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</si>
  <si>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</si>
  <si>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</si>
  <si>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</si>
  <si>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</si>
  <si>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</si>
  <si>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</si>
  <si>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</si>
  <si>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t>备注：中国人民政治协商会议云南省盈江县委员会办公室2025年无县对下转移支付预算，故公开空表。</t>
  </si>
  <si>
    <t>预算09-2表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</si>
  <si>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</si>
  <si>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</si>
  <si>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</si>
  <si>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</si>
  <si>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</si>
  <si>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</si>
  <si>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</si>
  <si>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</si>
  <si>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</si>
  <si>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</si>
  <si>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</si>
  <si>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</si>
  <si>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备注：中国人民政治协商会议云南省盈江县委员会办公室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</si>
  <si>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</si>
  <si>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</si>
  <si>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216 其他公用支出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</si>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</sst>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Times New Roman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6"/>
      <color rgb="FF000000"/>
      <name val="仿宋_GB2312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sz val="16"/>
      <color rgb="FF000000"/>
      <name val="Times New Roma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16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9" applyNumberFormat="0" applyAlignment="0" applyProtection="0">
      <alignment vertical="center"/>
    </xf>
    <xf numFmtId="0" fontId="37" fillId="11" borderId="15" applyNumberFormat="0" applyAlignment="0" applyProtection="0">
      <alignment vertical="center"/>
    </xf>
    <xf numFmtId="0" fontId="38" fillId="12" borderId="20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NumberFormat="1" applyFont="1" applyBorder="1" applyAlignment="1">
      <alignment vertical="center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4" fontId="14" fillId="0" borderId="0" xfId="0" applyNumberFormat="1" applyFont="1" applyAlignment="1">
      <alignment horizontal="justify" vertical="top"/>
    </xf>
    <xf numFmtId="0" fontId="15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4" fontId="19" fillId="0" borderId="0" xfId="0" applyNumberFormat="1" applyFont="1" applyAlignment="1">
      <alignment horizontal="justify" vertical="top"/>
    </xf>
    <xf numFmtId="0" fontId="20" fillId="0" borderId="0" xfId="0" applyFont="1" applyBorder="1" applyAlignment="1">
      <alignment horizontal="center" vertical="center"/>
    </xf>
    <xf numFmtId="0" fontId="5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14" xfId="53" applyFont="1" applyBorder="1" applyAlignment="1">
      <alignment horizontal="center" vertical="center" wrapText="1"/>
    </xf>
    <xf numFmtId="49" fontId="4" fillId="0" borderId="14" xfId="53" applyFont="1" applyBorder="1">
      <alignment horizontal="left" vertical="center" wrapText="1"/>
    </xf>
    <xf numFmtId="178" fontId="4" fillId="0" borderId="14" xfId="54" applyFont="1" applyBorder="1">
      <alignment horizontal="right" vertical="center"/>
    </xf>
    <xf numFmtId="49" fontId="4" fillId="0" borderId="6" xfId="53" applyFont="1" applyBorder="1">
      <alignment horizontal="left" vertical="center" wrapText="1"/>
    </xf>
    <xf numFmtId="178" fontId="4" fillId="0" borderId="6" xfId="54" applyFont="1" applyBorder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opLeftCell="A9" workbookViewId="0">
      <selection activeCell="B6" sqref="B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tr">
        <f>"2025"&amp;"年部门财务收支预算总表"</f>
        <v>2025年部门财务收支预算总表</v>
      </c>
      <c r="B2" s="178"/>
      <c r="C2" s="178"/>
      <c r="D2" s="178"/>
    </row>
    <row r="3" ht="18.75" customHeight="1" spans="1:4">
      <c r="A3" s="176" t="str">
        <f>"单位名称："&amp;"中国人民政治协商会议云南省盈江县委员会办公室"</f>
        <v>单位名称：中国人民政治协商会议云南省盈江县委员会办公室</v>
      </c>
      <c r="B3" s="176"/>
      <c r="C3" s="179"/>
      <c r="D3" s="177" t="s">
        <v>1</v>
      </c>
    </row>
    <row r="4" ht="18.75" customHeight="1" spans="1:4">
      <c r="A4" s="180" t="s">
        <v>2</v>
      </c>
      <c r="B4" s="180"/>
      <c r="C4" s="180" t="s">
        <v>3</v>
      </c>
      <c r="D4" s="180"/>
    </row>
    <row r="5" ht="18.75" customHeight="1" spans="1:4">
      <c r="A5" s="180" t="s">
        <v>4</v>
      </c>
      <c r="B5" s="180" t="s">
        <v>5</v>
      </c>
      <c r="C5" s="180" t="s">
        <v>6</v>
      </c>
      <c r="D5" s="180" t="s">
        <v>5</v>
      </c>
    </row>
    <row r="6" ht="18.75" customHeight="1" spans="1:4">
      <c r="A6" s="181" t="s">
        <v>7</v>
      </c>
      <c r="B6" s="182">
        <v>7535421.27</v>
      </c>
      <c r="C6" s="181" t="str">
        <f>"一"&amp;"、"&amp;"一般公共服务支出"</f>
        <v>一、一般公共服务支出</v>
      </c>
      <c r="D6" s="182">
        <v>6151226.4</v>
      </c>
    </row>
    <row r="7" ht="18.75" customHeight="1" spans="1:4">
      <c r="A7" s="181" t="s">
        <v>8</v>
      </c>
      <c r="B7" s="182"/>
      <c r="C7" s="181" t="str">
        <f>"二"&amp;"、"&amp;"社会保障和就业支出"</f>
        <v>二、社会保障和就业支出</v>
      </c>
      <c r="D7" s="182">
        <v>762115.25</v>
      </c>
    </row>
    <row r="8" ht="18.75" customHeight="1" spans="1:4">
      <c r="A8" s="181" t="s">
        <v>9</v>
      </c>
      <c r="B8" s="182"/>
      <c r="C8" s="181" t="str">
        <f>"三"&amp;"、"&amp;"卫生健康支出"</f>
        <v>三、卫生健康支出</v>
      </c>
      <c r="D8" s="182">
        <v>288943.62</v>
      </c>
    </row>
    <row r="9" ht="18.75" customHeight="1" spans="1:4">
      <c r="A9" s="181" t="s">
        <v>10</v>
      </c>
      <c r="B9" s="182"/>
      <c r="C9" s="181" t="str">
        <f>"四"&amp;"、"&amp;"住房保障支出"</f>
        <v>四、住房保障支出</v>
      </c>
      <c r="D9" s="182">
        <v>333136</v>
      </c>
    </row>
    <row r="10" ht="18.75" customHeight="1" spans="1:4">
      <c r="A10" s="181" t="s">
        <v>11</v>
      </c>
      <c r="B10" s="182"/>
      <c r="C10" s="181"/>
      <c r="D10" s="182"/>
    </row>
    <row r="11" ht="18.75" customHeight="1" spans="1:4">
      <c r="A11" s="181" t="s">
        <v>12</v>
      </c>
      <c r="B11" s="182"/>
      <c r="C11" s="181"/>
      <c r="D11" s="182"/>
    </row>
    <row r="12" ht="18.75" customHeight="1" spans="1:4">
      <c r="A12" s="181" t="s">
        <v>13</v>
      </c>
      <c r="B12" s="182"/>
      <c r="C12" s="181"/>
      <c r="D12" s="182"/>
    </row>
    <row r="13" ht="18.75" customHeight="1" spans="1:4">
      <c r="A13" s="181" t="s">
        <v>14</v>
      </c>
      <c r="B13" s="182"/>
      <c r="C13" s="181"/>
      <c r="D13" s="182"/>
    </row>
    <row r="14" ht="18.75" customHeight="1" spans="1:4">
      <c r="A14" s="181" t="s">
        <v>15</v>
      </c>
      <c r="B14" s="182"/>
      <c r="C14" s="181"/>
      <c r="D14" s="182"/>
    </row>
    <row r="15" ht="18.75" customHeight="1" spans="1:4">
      <c r="A15" s="181" t="s">
        <v>16</v>
      </c>
      <c r="B15" s="182"/>
      <c r="C15" s="181"/>
      <c r="D15" s="182"/>
    </row>
    <row r="16" ht="18.75" customHeight="1" spans="1:4">
      <c r="A16" s="183"/>
      <c r="B16" s="184"/>
      <c r="C16" s="183"/>
      <c r="D16" s="18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17</v>
      </c>
      <c r="B32" s="134">
        <v>7535421.27</v>
      </c>
      <c r="C32" s="132" t="s">
        <v>18</v>
      </c>
      <c r="D32" s="134">
        <v>7535421.27</v>
      </c>
    </row>
    <row r="33" ht="18.75" customHeight="1" spans="1:4">
      <c r="A33" s="132" t="s">
        <v>19</v>
      </c>
      <c r="B33" s="134"/>
      <c r="C33" s="132" t="s">
        <v>20</v>
      </c>
      <c r="D33" s="134"/>
    </row>
    <row r="34" ht="18.75" customHeight="1" spans="1:4">
      <c r="A34" s="132" t="s">
        <v>21</v>
      </c>
      <c r="B34" s="134"/>
      <c r="C34" s="132" t="s">
        <v>21</v>
      </c>
      <c r="D34" s="134"/>
    </row>
    <row r="35" ht="18.75" customHeight="1" spans="1:4">
      <c r="A35" s="132" t="s">
        <v>22</v>
      </c>
      <c r="B35" s="134"/>
      <c r="C35" s="132" t="s">
        <v>23</v>
      </c>
      <c r="D35" s="134"/>
    </row>
    <row r="36" ht="18.75" customHeight="1" spans="1:4">
      <c r="A36" s="132" t="s">
        <v>24</v>
      </c>
      <c r="B36" s="134">
        <v>7535421.27</v>
      </c>
      <c r="C36" s="132" t="s">
        <v>25</v>
      </c>
      <c r="D36" s="134">
        <v>7535421.27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scale="6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B17" sqref="B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455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456</v>
      </c>
      <c r="C2" s="115"/>
      <c r="D2" s="116"/>
      <c r="E2" s="116"/>
      <c r="F2" s="116"/>
    </row>
    <row r="3" ht="13.5" customHeight="1" spans="1:6">
      <c r="A3" s="117" t="str">
        <f>"单位名称："&amp;"中国人民政治协商会议云南省盈江县委员会办公室"</f>
        <v>单位名称：中国人民政治协商会议云南省盈江县委员会办公室</v>
      </c>
      <c r="B3" s="117" t="s">
        <v>457</v>
      </c>
      <c r="C3" s="118"/>
      <c r="D3" s="90"/>
      <c r="E3" s="90"/>
      <c r="F3" s="111" t="s">
        <v>1</v>
      </c>
    </row>
    <row r="4" ht="19.5" customHeight="1" spans="1:6">
      <c r="A4" s="59" t="s">
        <v>149</v>
      </c>
      <c r="B4" s="119" t="s">
        <v>48</v>
      </c>
      <c r="C4" s="59" t="s">
        <v>49</v>
      </c>
      <c r="D4" s="35" t="s">
        <v>458</v>
      </c>
      <c r="E4" s="35"/>
      <c r="F4" s="35"/>
    </row>
    <row r="5" ht="18.55" customHeight="1" spans="1:6">
      <c r="A5" s="59"/>
      <c r="B5" s="119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9"/>
      <c r="E7" s="121"/>
      <c r="F7" s="121"/>
    </row>
    <row r="8" ht="30" customHeight="1" spans="1:6">
      <c r="A8" s="22"/>
      <c r="B8" s="22"/>
      <c r="C8" s="22"/>
      <c r="D8" s="79"/>
      <c r="E8" s="121"/>
      <c r="F8" s="121"/>
    </row>
    <row r="9" ht="30" customHeight="1" spans="1:6">
      <c r="A9" s="20" t="s">
        <v>459</v>
      </c>
      <c r="B9" s="20" t="s">
        <v>459</v>
      </c>
      <c r="C9" s="20" t="s">
        <v>459</v>
      </c>
      <c r="D9" s="79"/>
      <c r="E9" s="121"/>
      <c r="F9" s="121"/>
    </row>
    <row r="10" ht="19" customHeight="1" spans="1:1">
      <c r="A10" s="122" t="s">
        <v>460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scale="8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topLeftCell="A12" workbookViewId="0">
      <selection activeCell="B19" sqref="B19"/>
    </sheetView>
  </sheetViews>
  <sheetFormatPr defaultColWidth="9.14285714285714" defaultRowHeight="14.25" customHeight="1"/>
  <cols>
    <col min="1" max="1" width="20.5714285714286" customWidth="1"/>
    <col min="2" max="3" width="11.4285714285714" customWidth="1"/>
    <col min="4" max="5" width="5.85714285714286" customWidth="1"/>
    <col min="6" max="6" width="9.85714285714286" customWidth="1"/>
    <col min="7" max="8" width="11.847619047619" customWidth="1"/>
    <col min="9" max="12" width="7.28571428571429" customWidth="1"/>
    <col min="13" max="13" width="6.57142857142857" customWidth="1"/>
    <col min="14" max="14" width="9.28571428571429" customWidth="1"/>
    <col min="15" max="15" width="7.28571428571429" customWidth="1"/>
    <col min="16" max="16" width="8.28571428571429" customWidth="1"/>
    <col min="17" max="17" width="6.42857142857143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3" t="s">
        <v>461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5" t="str">
        <f>"单位名称："&amp;"中国人民政治协商会议云南省盈江县委员会办公室"</f>
        <v>单位名称：中国人民政治协商会议云南省盈江县委员会办公室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462</v>
      </c>
      <c r="B4" s="91" t="s">
        <v>463</v>
      </c>
      <c r="C4" s="91" t="s">
        <v>464</v>
      </c>
      <c r="D4" s="91" t="s">
        <v>465</v>
      </c>
      <c r="E4" s="91" t="s">
        <v>466</v>
      </c>
      <c r="F4" s="91" t="s">
        <v>467</v>
      </c>
      <c r="G4" s="48" t="s">
        <v>156</v>
      </c>
      <c r="H4" s="48"/>
      <c r="I4" s="48"/>
      <c r="J4" s="48"/>
      <c r="K4" s="105"/>
      <c r="L4" s="48"/>
      <c r="M4" s="48"/>
      <c r="N4" s="48"/>
      <c r="O4" s="72"/>
      <c r="P4" s="105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468</v>
      </c>
      <c r="J5" s="92" t="s">
        <v>469</v>
      </c>
      <c r="K5" s="106" t="s">
        <v>470</v>
      </c>
      <c r="L5" s="107" t="s">
        <v>471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472</v>
      </c>
      <c r="O6" s="33" t="s">
        <v>42</v>
      </c>
      <c r="P6" s="110" t="s">
        <v>43</v>
      </c>
      <c r="Q6" s="93" t="s">
        <v>44</v>
      </c>
    </row>
    <row r="7" ht="15" customHeight="1" spans="1:17">
      <c r="A7" s="7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40" customHeight="1" spans="1:17">
      <c r="A8" s="96" t="s">
        <v>46</v>
      </c>
      <c r="B8" s="97"/>
      <c r="C8" s="97"/>
      <c r="D8" s="98"/>
      <c r="E8" s="99"/>
      <c r="F8" s="23"/>
      <c r="G8" s="23">
        <v>327750</v>
      </c>
      <c r="H8" s="23">
        <v>327750</v>
      </c>
      <c r="I8" s="23"/>
      <c r="J8" s="23"/>
      <c r="K8" s="23"/>
      <c r="L8" s="23"/>
      <c r="M8" s="23"/>
      <c r="N8" s="23"/>
      <c r="O8" s="23"/>
      <c r="P8" s="23"/>
      <c r="Q8" s="23"/>
    </row>
    <row r="9" ht="40" customHeight="1" spans="1:17">
      <c r="A9" s="96" t="str">
        <f t="shared" ref="A9:A10" si="0">"     "&amp;"7个专委办(含机关总支）工作经费"</f>
        <v>     7个专委办(含机关总支）工作经费</v>
      </c>
      <c r="B9" s="97" t="s">
        <v>473</v>
      </c>
      <c r="C9" s="97" t="s">
        <v>474</v>
      </c>
      <c r="D9" s="98" t="s">
        <v>475</v>
      </c>
      <c r="E9" s="99">
        <v>3</v>
      </c>
      <c r="F9" s="23"/>
      <c r="G9" s="23">
        <v>24000</v>
      </c>
      <c r="H9" s="23">
        <v>24000</v>
      </c>
      <c r="I9" s="23"/>
      <c r="J9" s="23"/>
      <c r="K9" s="23"/>
      <c r="L9" s="23"/>
      <c r="M9" s="23"/>
      <c r="N9" s="23"/>
      <c r="O9" s="23"/>
      <c r="P9" s="23"/>
      <c r="Q9" s="23"/>
    </row>
    <row r="10" ht="40" customHeight="1" spans="1:17">
      <c r="A10" s="96" t="str">
        <f t="shared" si="0"/>
        <v>     7个专委办(含机关总支）工作经费</v>
      </c>
      <c r="B10" s="97" t="s">
        <v>476</v>
      </c>
      <c r="C10" s="97" t="s">
        <v>477</v>
      </c>
      <c r="D10" s="98" t="s">
        <v>475</v>
      </c>
      <c r="E10" s="99">
        <v>3</v>
      </c>
      <c r="F10" s="23"/>
      <c r="G10" s="23">
        <v>1500</v>
      </c>
      <c r="H10" s="23">
        <v>1500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40" customHeight="1" spans="1:17">
      <c r="A11" s="96" t="str">
        <f>"     "&amp;"一般公用经费"</f>
        <v>     一般公用经费</v>
      </c>
      <c r="B11" s="97" t="s">
        <v>478</v>
      </c>
      <c r="C11" s="97" t="s">
        <v>478</v>
      </c>
      <c r="D11" s="98" t="s">
        <v>350</v>
      </c>
      <c r="E11" s="99">
        <v>20</v>
      </c>
      <c r="F11" s="23"/>
      <c r="G11" s="23">
        <v>3700</v>
      </c>
      <c r="H11" s="23">
        <v>3700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40" customHeight="1" spans="1:17">
      <c r="A12" s="96" t="str">
        <f>"     "&amp;"文史资料编撰经费"</f>
        <v>     文史资料编撰经费</v>
      </c>
      <c r="B12" s="97" t="s">
        <v>479</v>
      </c>
      <c r="C12" s="97" t="s">
        <v>480</v>
      </c>
      <c r="D12" s="98" t="s">
        <v>481</v>
      </c>
      <c r="E12" s="99">
        <v>1</v>
      </c>
      <c r="F12" s="23"/>
      <c r="G12" s="23">
        <v>200000</v>
      </c>
      <c r="H12" s="23">
        <v>200000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40" customHeight="1" spans="1:17">
      <c r="A13" s="96" t="str">
        <f t="shared" ref="A13:A15" si="1">"     "&amp;"公用经费安排的公车购置及运维费"</f>
        <v>     公用经费安排的公车购置及运维费</v>
      </c>
      <c r="B13" s="97" t="s">
        <v>482</v>
      </c>
      <c r="C13" s="97" t="s">
        <v>483</v>
      </c>
      <c r="D13" s="98" t="s">
        <v>475</v>
      </c>
      <c r="E13" s="99">
        <v>3</v>
      </c>
      <c r="F13" s="23"/>
      <c r="G13" s="23">
        <v>57000</v>
      </c>
      <c r="H13" s="23">
        <v>57000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40" customHeight="1" spans="1:17">
      <c r="A14" s="96" t="str">
        <f t="shared" si="1"/>
        <v>     公用经费安排的公车购置及运维费</v>
      </c>
      <c r="B14" s="97" t="s">
        <v>484</v>
      </c>
      <c r="C14" s="97" t="s">
        <v>474</v>
      </c>
      <c r="D14" s="98" t="s">
        <v>475</v>
      </c>
      <c r="E14" s="99">
        <v>3</v>
      </c>
      <c r="F14" s="23"/>
      <c r="G14" s="23">
        <v>21000</v>
      </c>
      <c r="H14" s="23">
        <v>21000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40" customHeight="1" spans="1:17">
      <c r="A15" s="96" t="str">
        <f t="shared" si="1"/>
        <v>     公用经费安排的公车购置及运维费</v>
      </c>
      <c r="B15" s="97" t="s">
        <v>476</v>
      </c>
      <c r="C15" s="97" t="s">
        <v>477</v>
      </c>
      <c r="D15" s="98" t="s">
        <v>475</v>
      </c>
      <c r="E15" s="99">
        <v>3</v>
      </c>
      <c r="F15" s="23"/>
      <c r="G15" s="23">
        <v>15000</v>
      </c>
      <c r="H15" s="23">
        <v>15000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40" customHeight="1" spans="1:17">
      <c r="A16" s="96" t="str">
        <f>"     "&amp;"县政协全会经费"</f>
        <v>     县政协全会经费</v>
      </c>
      <c r="B16" s="97" t="s">
        <v>478</v>
      </c>
      <c r="C16" s="97" t="s">
        <v>478</v>
      </c>
      <c r="D16" s="98" t="s">
        <v>350</v>
      </c>
      <c r="E16" s="99">
        <v>30</v>
      </c>
      <c r="F16" s="23"/>
      <c r="G16" s="23">
        <v>5550</v>
      </c>
      <c r="H16" s="23">
        <v>5550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100" t="s">
        <v>459</v>
      </c>
      <c r="B17" s="101"/>
      <c r="C17" s="101"/>
      <c r="D17" s="101"/>
      <c r="E17" s="99"/>
      <c r="F17" s="23"/>
      <c r="G17" s="23">
        <v>327750</v>
      </c>
      <c r="H17" s="23">
        <v>327750</v>
      </c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83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4" sqref="A14"/>
    </sheetView>
  </sheetViews>
  <sheetFormatPr defaultColWidth="9.14285714285714" defaultRowHeight="14.25" customHeight="1"/>
  <cols>
    <col min="1" max="1" width="15.1428571428571" customWidth="1"/>
    <col min="2" max="2" width="13.4285714285714" customWidth="1"/>
    <col min="3" max="3" width="12.5714285714286" customWidth="1"/>
    <col min="4" max="14" width="10.1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485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"单位名称："&amp;"中国人民政治协商会议云南省盈江县委员会办公室"</f>
        <v>单位名称：中国人民政治协商会议云南省盈江县委员会办公室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462</v>
      </c>
      <c r="B4" s="11" t="s">
        <v>486</v>
      </c>
      <c r="C4" s="11" t="s">
        <v>487</v>
      </c>
      <c r="D4" s="12" t="s">
        <v>156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468</v>
      </c>
      <c r="G5" s="11" t="s">
        <v>469</v>
      </c>
      <c r="H5" s="11" t="s">
        <v>470</v>
      </c>
      <c r="I5" s="12" t="s">
        <v>471</v>
      </c>
      <c r="J5" s="13"/>
      <c r="K5" s="13"/>
      <c r="L5" s="13"/>
      <c r="M5" s="13"/>
      <c r="N5" s="14"/>
    </row>
    <row r="6" ht="44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="63" customFormat="1" ht="21" customHeight="1" spans="1:1">
      <c r="A11" s="39" t="s">
        <v>488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11805555555556" footer="0.511805555555556"/>
  <pageSetup paperSize="9" scale="8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1" sqref="$A11:$XFD11"/>
    </sheetView>
  </sheetViews>
  <sheetFormatPr defaultColWidth="9.14285714285714" defaultRowHeight="14.25" customHeight="1"/>
  <cols>
    <col min="1" max="1" width="24.4857142857143" customWidth="1"/>
    <col min="2" max="19" width="5.77142857142857" customWidth="1"/>
    <col min="20" max="20" width="6.57142857142857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489</v>
      </c>
    </row>
    <row r="2" ht="27.75" customHeight="1" spans="1:20">
      <c r="A2" s="66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"单位名称："&amp;"中国人民政治协商会议云南省盈江县委员会办公室"</f>
        <v>单位名称：中国人民政治协商会议云南省盈江县委员会办公室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490</v>
      </c>
      <c r="B5" s="12" t="s">
        <v>156</v>
      </c>
      <c r="C5" s="13"/>
      <c r="D5" s="72"/>
      <c r="E5" s="59" t="s">
        <v>491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72" customHeight="1" spans="1:20">
      <c r="A6" s="73"/>
      <c r="B6" s="74" t="s">
        <v>30</v>
      </c>
      <c r="C6" s="11" t="s">
        <v>34</v>
      </c>
      <c r="D6" s="75" t="s">
        <v>492</v>
      </c>
      <c r="E6" s="33" t="s">
        <v>493</v>
      </c>
      <c r="F6" s="33" t="s">
        <v>494</v>
      </c>
      <c r="G6" s="33" t="s">
        <v>495</v>
      </c>
      <c r="H6" s="33" t="s">
        <v>496</v>
      </c>
      <c r="I6" s="33" t="s">
        <v>497</v>
      </c>
      <c r="J6" s="33" t="s">
        <v>498</v>
      </c>
      <c r="K6" s="33" t="s">
        <v>499</v>
      </c>
      <c r="L6" s="33" t="s">
        <v>500</v>
      </c>
      <c r="M6" s="33" t="s">
        <v>501</v>
      </c>
      <c r="N6" s="33" t="s">
        <v>502</v>
      </c>
      <c r="O6" s="33" t="s">
        <v>503</v>
      </c>
      <c r="P6" s="33" t="s">
        <v>504</v>
      </c>
      <c r="Q6" s="33" t="s">
        <v>505</v>
      </c>
      <c r="R6" s="33" t="s">
        <v>506</v>
      </c>
      <c r="S6" s="33" t="s">
        <v>507</v>
      </c>
      <c r="T6" s="34" t="s">
        <v>508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509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="63" customFormat="1" customHeight="1" spans="1:1">
      <c r="A11" s="39" t="s">
        <v>510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1388888888889" right="0.751388888888889" top="1" bottom="1" header="0.511805555555556" footer="0.511805555555556"/>
  <pageSetup paperSize="9" scale="95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511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"单位名称："&amp;"中国人民政治协商会议云南省盈江县委员会办公室"</f>
        <v>单位名称：中国人民政治协商会议云南省盈江县委员会办公室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285</v>
      </c>
      <c r="B4" s="34" t="s">
        <v>286</v>
      </c>
      <c r="C4" s="34" t="s">
        <v>287</v>
      </c>
      <c r="D4" s="34" t="s">
        <v>288</v>
      </c>
      <c r="E4" s="34" t="s">
        <v>289</v>
      </c>
      <c r="F4" s="59" t="s">
        <v>290</v>
      </c>
      <c r="G4" s="34" t="s">
        <v>291</v>
      </c>
      <c r="H4" s="59" t="s">
        <v>292</v>
      </c>
      <c r="I4" s="59" t="s">
        <v>293</v>
      </c>
      <c r="J4" s="34" t="s">
        <v>294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509</v>
      </c>
      <c r="C7" s="22" t="s">
        <v>509</v>
      </c>
      <c r="D7" s="22" t="s">
        <v>509</v>
      </c>
      <c r="E7" s="36" t="s">
        <v>509</v>
      </c>
      <c r="F7" s="22" t="s">
        <v>509</v>
      </c>
      <c r="G7" s="36" t="s">
        <v>509</v>
      </c>
      <c r="H7" s="22" t="s">
        <v>509</v>
      </c>
      <c r="I7" s="22" t="s">
        <v>509</v>
      </c>
      <c r="J7" s="36" t="s">
        <v>509</v>
      </c>
    </row>
    <row r="8" ht="15" customHeight="1" spans="1:1">
      <c r="A8" s="39" t="s">
        <v>512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B14" sqref="B1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513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"单位名称："&amp;"中国人民政治协商会议云南省盈江县委员会办公室"</f>
        <v>单位名称：中国人民政治协商会议云南省盈江县委员会办公室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149</v>
      </c>
      <c r="B4" s="11" t="s">
        <v>514</v>
      </c>
      <c r="C4" s="11" t="s">
        <v>515</v>
      </c>
      <c r="D4" s="11" t="s">
        <v>516</v>
      </c>
      <c r="E4" s="11" t="s">
        <v>517</v>
      </c>
      <c r="F4" s="47" t="s">
        <v>518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466</v>
      </c>
      <c r="G5" s="34" t="s">
        <v>519</v>
      </c>
      <c r="H5" s="34" t="s">
        <v>520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9" customHeight="1" spans="1:1">
      <c r="A9" s="39" t="s">
        <v>521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scale="9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I5" sqref="I5:I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047619047619" customWidth="1"/>
    <col min="6" max="6" width="9.84761904761905" customWidth="1"/>
    <col min="7" max="7" width="17.7047619047619" customWidth="1"/>
    <col min="8" max="8" width="15.4285714285714" customWidth="1"/>
    <col min="9" max="9" width="10.1428571428571" customWidth="1"/>
    <col min="10" max="10" width="11.1428571428571" customWidth="1"/>
    <col min="11" max="11" width="10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522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"单位名称："&amp;"中国人民政治协商会议云南省盈江县委员会办公室"</f>
        <v>单位名称：中国人民政治协商会议云南省盈江县委员会办公室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248</v>
      </c>
      <c r="B4" s="33" t="s">
        <v>151</v>
      </c>
      <c r="C4" s="33" t="s">
        <v>249</v>
      </c>
      <c r="D4" s="34" t="s">
        <v>152</v>
      </c>
      <c r="E4" s="34" t="s">
        <v>153</v>
      </c>
      <c r="F4" s="34" t="s">
        <v>250</v>
      </c>
      <c r="G4" s="34" t="s">
        <v>251</v>
      </c>
      <c r="H4" s="35" t="s">
        <v>30</v>
      </c>
      <c r="I4" s="35" t="s">
        <v>523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459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18" customHeight="1" spans="1:1">
      <c r="A11" s="39" t="s">
        <v>524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J19" sqref="J19"/>
    </sheetView>
  </sheetViews>
  <sheetFormatPr defaultColWidth="9.14285714285714" defaultRowHeight="14.25" customHeight="1" outlineLevelCol="6"/>
  <cols>
    <col min="1" max="1" width="22.7142857142857" customWidth="1"/>
    <col min="2" max="2" width="17.7142857142857" customWidth="1"/>
    <col min="3" max="3" width="29" customWidth="1"/>
    <col min="4" max="4" width="13.7142857142857" customWidth="1"/>
    <col min="5" max="7" width="19.8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525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"单位名称："&amp;"中国人民政治协商会议云南省盈江县委员会办公室"</f>
        <v>单位名称：中国人民政治协商会议云南省盈江县委员会办公室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249</v>
      </c>
      <c r="B4" s="10" t="s">
        <v>248</v>
      </c>
      <c r="C4" s="10" t="s">
        <v>151</v>
      </c>
      <c r="D4" s="11" t="s">
        <v>526</v>
      </c>
      <c r="E4" s="12" t="s">
        <v>34</v>
      </c>
      <c r="F4" s="13"/>
      <c r="G4" s="14"/>
    </row>
    <row r="5" ht="23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23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33" customHeight="1" spans="1:7">
      <c r="A8" s="21" t="s">
        <v>46</v>
      </c>
      <c r="B8" s="22"/>
      <c r="C8" s="22"/>
      <c r="D8" s="22"/>
      <c r="E8" s="23">
        <v>1959000</v>
      </c>
      <c r="F8" s="23"/>
      <c r="G8" s="23"/>
    </row>
    <row r="9" ht="26" customHeight="1" spans="1:7">
      <c r="A9" s="24"/>
      <c r="B9" s="22" t="s">
        <v>527</v>
      </c>
      <c r="C9" s="22" t="s">
        <v>243</v>
      </c>
      <c r="D9" s="22" t="s">
        <v>528</v>
      </c>
      <c r="E9" s="23">
        <v>4000</v>
      </c>
      <c r="F9" s="23"/>
      <c r="G9" s="23"/>
    </row>
    <row r="10" ht="26" customHeight="1" spans="1:7">
      <c r="A10" s="25"/>
      <c r="B10" s="22" t="s">
        <v>527</v>
      </c>
      <c r="C10" s="22" t="s">
        <v>245</v>
      </c>
      <c r="D10" s="22" t="s">
        <v>528</v>
      </c>
      <c r="E10" s="23">
        <v>3000</v>
      </c>
      <c r="F10" s="23"/>
      <c r="G10" s="23"/>
    </row>
    <row r="11" ht="26" customHeight="1" spans="1:7">
      <c r="A11" s="25"/>
      <c r="B11" s="22" t="s">
        <v>529</v>
      </c>
      <c r="C11" s="22" t="s">
        <v>270</v>
      </c>
      <c r="D11" s="22" t="s">
        <v>528</v>
      </c>
      <c r="E11" s="23">
        <v>200000</v>
      </c>
      <c r="F11" s="23"/>
      <c r="G11" s="23"/>
    </row>
    <row r="12" ht="26" customHeight="1" spans="1:7">
      <c r="A12" s="25"/>
      <c r="B12" s="22" t="s">
        <v>529</v>
      </c>
      <c r="C12" s="22" t="s">
        <v>272</v>
      </c>
      <c r="D12" s="22" t="s">
        <v>528</v>
      </c>
      <c r="E12" s="23">
        <v>100000</v>
      </c>
      <c r="F12" s="23"/>
      <c r="G12" s="23"/>
    </row>
    <row r="13" ht="26" customHeight="1" spans="1:7">
      <c r="A13" s="25"/>
      <c r="B13" s="22" t="s">
        <v>529</v>
      </c>
      <c r="C13" s="22" t="s">
        <v>282</v>
      </c>
      <c r="D13" s="22" t="s">
        <v>528</v>
      </c>
      <c r="E13" s="23">
        <v>100000</v>
      </c>
      <c r="F13" s="23"/>
      <c r="G13" s="23"/>
    </row>
    <row r="14" ht="26" customHeight="1" spans="1:7">
      <c r="A14" s="25"/>
      <c r="B14" s="22" t="s">
        <v>529</v>
      </c>
      <c r="C14" s="22" t="s">
        <v>278</v>
      </c>
      <c r="D14" s="22" t="s">
        <v>528</v>
      </c>
      <c r="E14" s="23">
        <v>100000</v>
      </c>
      <c r="F14" s="23"/>
      <c r="G14" s="23"/>
    </row>
    <row r="15" ht="26" customHeight="1" spans="1:7">
      <c r="A15" s="25"/>
      <c r="B15" s="22" t="s">
        <v>529</v>
      </c>
      <c r="C15" s="22" t="s">
        <v>259</v>
      </c>
      <c r="D15" s="22" t="s">
        <v>528</v>
      </c>
      <c r="E15" s="23">
        <v>200000</v>
      </c>
      <c r="F15" s="23"/>
      <c r="G15" s="23"/>
    </row>
    <row r="16" ht="26" customHeight="1" spans="1:7">
      <c r="A16" s="25"/>
      <c r="B16" s="22" t="s">
        <v>529</v>
      </c>
      <c r="C16" s="22" t="s">
        <v>268</v>
      </c>
      <c r="D16" s="22" t="s">
        <v>528</v>
      </c>
      <c r="E16" s="23">
        <v>200000</v>
      </c>
      <c r="F16" s="23"/>
      <c r="G16" s="23"/>
    </row>
    <row r="17" ht="26" customHeight="1" spans="1:7">
      <c r="A17" s="25"/>
      <c r="B17" s="22" t="s">
        <v>529</v>
      </c>
      <c r="C17" s="22" t="s">
        <v>280</v>
      </c>
      <c r="D17" s="22" t="s">
        <v>528</v>
      </c>
      <c r="E17" s="23">
        <v>20000</v>
      </c>
      <c r="F17" s="23"/>
      <c r="G17" s="23"/>
    </row>
    <row r="18" ht="26" customHeight="1" spans="1:7">
      <c r="A18" s="25"/>
      <c r="B18" s="22" t="s">
        <v>529</v>
      </c>
      <c r="C18" s="22" t="s">
        <v>274</v>
      </c>
      <c r="D18" s="22" t="s">
        <v>528</v>
      </c>
      <c r="E18" s="23">
        <v>422000</v>
      </c>
      <c r="F18" s="23"/>
      <c r="G18" s="23"/>
    </row>
    <row r="19" ht="26" customHeight="1" spans="1:7">
      <c r="A19" s="25"/>
      <c r="B19" s="22" t="s">
        <v>530</v>
      </c>
      <c r="C19" s="22" t="s">
        <v>254</v>
      </c>
      <c r="D19" s="22" t="s">
        <v>528</v>
      </c>
      <c r="E19" s="23">
        <v>210000</v>
      </c>
      <c r="F19" s="23"/>
      <c r="G19" s="23"/>
    </row>
    <row r="20" ht="26" customHeight="1" spans="1:7">
      <c r="A20" s="25"/>
      <c r="B20" s="22" t="s">
        <v>530</v>
      </c>
      <c r="C20" s="22" t="s">
        <v>264</v>
      </c>
      <c r="D20" s="22" t="s">
        <v>528</v>
      </c>
      <c r="E20" s="23">
        <v>400000</v>
      </c>
      <c r="F20" s="23"/>
      <c r="G20" s="23"/>
    </row>
    <row r="21" ht="26" customHeight="1" spans="1:7">
      <c r="A21" s="26" t="s">
        <v>30</v>
      </c>
      <c r="B21" s="27" t="s">
        <v>509</v>
      </c>
      <c r="C21" s="27"/>
      <c r="D21" s="28"/>
      <c r="E21" s="23">
        <v>1959000</v>
      </c>
      <c r="F21" s="23"/>
      <c r="G21" s="23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11805555555556" footer="0.511805555555556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G8" sqref="G8:I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19" width="7.85714285714286" customWidth="1"/>
  </cols>
  <sheetData>
    <row r="1" ht="16.5" customHeight="1" spans="1:17">
      <c r="A1" s="159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"单位名称："&amp;"中国人民政治协商会议云南省盈江县委员会办公室"</f>
        <v>单位名称：中国人民政治协商会议云南省盈江县委员会办公室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55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7" customHeight="1" spans="1:19">
      <c r="A8" s="173" t="s">
        <v>45</v>
      </c>
      <c r="B8" s="173" t="s">
        <v>46</v>
      </c>
      <c r="C8" s="23">
        <v>7535421.27</v>
      </c>
      <c r="D8" s="23">
        <v>7535421.27</v>
      </c>
      <c r="E8" s="23">
        <v>7535421.27</v>
      </c>
      <c r="F8" s="23"/>
      <c r="G8" s="157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4"/>
      <c r="C9" s="164">
        <v>7535421.27</v>
      </c>
      <c r="D9" s="164">
        <v>7535421.27</v>
      </c>
      <c r="E9" s="164">
        <v>7535421.27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19" sqref="$A19:$XFD20"/>
    </sheetView>
  </sheetViews>
  <sheetFormatPr defaultColWidth="8.84761904761905" defaultRowHeight="15" customHeight="1"/>
  <cols>
    <col min="1" max="1" width="11.8571428571429" customWidth="1"/>
    <col min="2" max="2" width="16.2857142857143" customWidth="1"/>
    <col min="3" max="6" width="14.4857142857143" customWidth="1"/>
    <col min="7" max="15" width="8.42857142857143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3" t="s">
        <v>47</v>
      </c>
      <c r="O1" s="43"/>
    </row>
    <row r="2" ht="36" customHeight="1" spans="1:15">
      <c r="A2" s="167" t="str">
        <f>"2025"&amp;"年部门支出预算表"</f>
        <v>2025年部门支出预算表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"单位名称："&amp;"中国人民政治协商会议云南省盈江县委员会办公室"</f>
        <v>单位名称：中国人民政治协商会议云南省盈江县委员会办公室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3" t="s">
        <v>1</v>
      </c>
      <c r="O3" s="43"/>
    </row>
    <row r="4" ht="31.5" customHeight="1" spans="1:15">
      <c r="A4" s="168" t="s">
        <v>48</v>
      </c>
      <c r="B4" s="168" t="s">
        <v>49</v>
      </c>
      <c r="C4" s="168" t="s">
        <v>30</v>
      </c>
      <c r="D4" s="168" t="s">
        <v>34</v>
      </c>
      <c r="E4" s="168"/>
      <c r="F4" s="168"/>
      <c r="G4" s="168" t="s">
        <v>35</v>
      </c>
      <c r="H4" s="168" t="s">
        <v>36</v>
      </c>
      <c r="I4" s="168" t="s">
        <v>50</v>
      </c>
      <c r="J4" s="168" t="s">
        <v>51</v>
      </c>
      <c r="K4" s="168"/>
      <c r="L4" s="168"/>
      <c r="M4" s="168"/>
      <c r="N4" s="168"/>
      <c r="O4" s="168"/>
    </row>
    <row r="5" ht="37.3" customHeight="1" spans="1:15">
      <c r="A5" s="168"/>
      <c r="B5" s="168"/>
      <c r="C5" s="168"/>
      <c r="D5" s="168" t="s">
        <v>33</v>
      </c>
      <c r="E5" s="168" t="s">
        <v>52</v>
      </c>
      <c r="F5" s="168" t="s">
        <v>53</v>
      </c>
      <c r="G5" s="168"/>
      <c r="H5" s="168"/>
      <c r="I5" s="168"/>
      <c r="J5" s="168" t="s">
        <v>33</v>
      </c>
      <c r="K5" s="168" t="s">
        <v>54</v>
      </c>
      <c r="L5" s="168" t="s">
        <v>55</v>
      </c>
      <c r="M5" s="168" t="s">
        <v>56</v>
      </c>
      <c r="N5" s="168" t="s">
        <v>57</v>
      </c>
      <c r="O5" s="168" t="s">
        <v>58</v>
      </c>
    </row>
    <row r="6" ht="18.75" customHeight="1" spans="1:15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  <c r="H6" s="169" t="s">
        <v>66</v>
      </c>
      <c r="I6" s="169" t="s">
        <v>67</v>
      </c>
      <c r="J6" s="169" t="s">
        <v>68</v>
      </c>
      <c r="K6" s="169" t="s">
        <v>69</v>
      </c>
      <c r="L6" s="169" t="s">
        <v>70</v>
      </c>
      <c r="M6" s="169" t="s">
        <v>71</v>
      </c>
      <c r="N6" s="169" t="s">
        <v>72</v>
      </c>
      <c r="O6" s="169" t="s">
        <v>73</v>
      </c>
    </row>
    <row r="7" ht="35.25" customHeight="1" spans="1:15">
      <c r="A7" s="170" t="s">
        <v>74</v>
      </c>
      <c r="B7" s="170" t="s">
        <v>75</v>
      </c>
      <c r="C7" s="134">
        <v>6151226.4</v>
      </c>
      <c r="D7" s="134">
        <v>6151226.4</v>
      </c>
      <c r="E7" s="134">
        <v>4199226.4</v>
      </c>
      <c r="F7" s="134">
        <v>1952000</v>
      </c>
      <c r="G7" s="134"/>
      <c r="H7" s="134"/>
      <c r="I7" s="134"/>
      <c r="J7" s="134"/>
      <c r="K7" s="134"/>
      <c r="L7" s="134"/>
      <c r="M7" s="134"/>
      <c r="N7" s="134"/>
      <c r="O7" s="134"/>
    </row>
    <row r="8" ht="35.25" customHeight="1" spans="1:15">
      <c r="A8" s="171" t="s">
        <v>76</v>
      </c>
      <c r="B8" s="171" t="s">
        <v>77</v>
      </c>
      <c r="C8" s="134">
        <v>6138026.4</v>
      </c>
      <c r="D8" s="134">
        <v>6138026.4</v>
      </c>
      <c r="E8" s="134">
        <v>4186026.4</v>
      </c>
      <c r="F8" s="134">
        <v>1952000</v>
      </c>
      <c r="G8" s="134"/>
      <c r="H8" s="134"/>
      <c r="I8" s="134"/>
      <c r="J8" s="134"/>
      <c r="K8" s="134"/>
      <c r="L8" s="134"/>
      <c r="M8" s="134"/>
      <c r="N8" s="134"/>
      <c r="O8" s="134"/>
    </row>
    <row r="9" ht="35.25" customHeight="1" spans="1:15">
      <c r="A9" s="172" t="s">
        <v>78</v>
      </c>
      <c r="B9" s="172" t="s">
        <v>79</v>
      </c>
      <c r="C9" s="134">
        <v>4396026.4</v>
      </c>
      <c r="D9" s="134">
        <v>4396026.4</v>
      </c>
      <c r="E9" s="134">
        <v>4186026.4</v>
      </c>
      <c r="F9" s="134">
        <v>210000</v>
      </c>
      <c r="G9" s="134"/>
      <c r="H9" s="134"/>
      <c r="I9" s="134"/>
      <c r="J9" s="134"/>
      <c r="K9" s="134"/>
      <c r="L9" s="134"/>
      <c r="M9" s="134"/>
      <c r="N9" s="134"/>
      <c r="O9" s="134"/>
    </row>
    <row r="10" ht="35.25" customHeight="1" spans="1:15">
      <c r="A10" s="172" t="s">
        <v>80</v>
      </c>
      <c r="B10" s="172" t="s">
        <v>81</v>
      </c>
      <c r="C10" s="134">
        <v>420000</v>
      </c>
      <c r="D10" s="134">
        <v>420000</v>
      </c>
      <c r="E10" s="134"/>
      <c r="F10" s="134">
        <v>420000</v>
      </c>
      <c r="G10" s="134"/>
      <c r="H10" s="134"/>
      <c r="I10" s="134"/>
      <c r="J10" s="134"/>
      <c r="K10" s="134"/>
      <c r="L10" s="134"/>
      <c r="M10" s="134"/>
      <c r="N10" s="134"/>
      <c r="O10" s="134"/>
    </row>
    <row r="11" ht="35.25" customHeight="1" spans="1:15">
      <c r="A11" s="172" t="s">
        <v>82</v>
      </c>
      <c r="B11" s="172" t="s">
        <v>83</v>
      </c>
      <c r="C11" s="134">
        <v>100000</v>
      </c>
      <c r="D11" s="134">
        <v>100000</v>
      </c>
      <c r="E11" s="134"/>
      <c r="F11" s="134">
        <v>100000</v>
      </c>
      <c r="G11" s="134"/>
      <c r="H11" s="134"/>
      <c r="I11" s="134"/>
      <c r="J11" s="134"/>
      <c r="K11" s="134"/>
      <c r="L11" s="134"/>
      <c r="M11" s="134"/>
      <c r="N11" s="134"/>
      <c r="O11" s="134"/>
    </row>
    <row r="12" ht="35.25" customHeight="1" spans="1:15">
      <c r="A12" s="172" t="s">
        <v>84</v>
      </c>
      <c r="B12" s="172" t="s">
        <v>85</v>
      </c>
      <c r="C12" s="134">
        <v>922000</v>
      </c>
      <c r="D12" s="134">
        <v>922000</v>
      </c>
      <c r="E12" s="134"/>
      <c r="F12" s="134">
        <v>922000</v>
      </c>
      <c r="G12" s="134"/>
      <c r="H12" s="134"/>
      <c r="I12" s="134"/>
      <c r="J12" s="134"/>
      <c r="K12" s="134"/>
      <c r="L12" s="134"/>
      <c r="M12" s="134"/>
      <c r="N12" s="134"/>
      <c r="O12" s="134"/>
    </row>
    <row r="13" ht="35.25" customHeight="1" spans="1:15">
      <c r="A13" s="172" t="s">
        <v>86</v>
      </c>
      <c r="B13" s="172" t="s">
        <v>87</v>
      </c>
      <c r="C13" s="134">
        <v>300000</v>
      </c>
      <c r="D13" s="134">
        <v>300000</v>
      </c>
      <c r="E13" s="134"/>
      <c r="F13" s="134">
        <v>300000</v>
      </c>
      <c r="G13" s="134"/>
      <c r="H13" s="134"/>
      <c r="I13" s="134"/>
      <c r="J13" s="134"/>
      <c r="K13" s="134"/>
      <c r="L13" s="134"/>
      <c r="M13" s="134"/>
      <c r="N13" s="134"/>
      <c r="O13" s="134"/>
    </row>
    <row r="14" ht="35.25" customHeight="1" spans="1:15">
      <c r="A14" s="171" t="s">
        <v>88</v>
      </c>
      <c r="B14" s="171" t="s">
        <v>89</v>
      </c>
      <c r="C14" s="134">
        <v>13200</v>
      </c>
      <c r="D14" s="134">
        <v>13200</v>
      </c>
      <c r="E14" s="134">
        <v>13200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35.25" customHeight="1" spans="1:15">
      <c r="A15" s="172" t="s">
        <v>90</v>
      </c>
      <c r="B15" s="172" t="s">
        <v>79</v>
      </c>
      <c r="C15" s="134">
        <v>13200</v>
      </c>
      <c r="D15" s="134">
        <v>13200</v>
      </c>
      <c r="E15" s="134">
        <v>13200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35.25" customHeight="1" spans="1:15">
      <c r="A16" s="170" t="s">
        <v>91</v>
      </c>
      <c r="B16" s="170" t="s">
        <v>92</v>
      </c>
      <c r="C16" s="134">
        <v>762115.25</v>
      </c>
      <c r="D16" s="134">
        <v>762115.25</v>
      </c>
      <c r="E16" s="134">
        <v>762115.25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35.25" customHeight="1" spans="1:15">
      <c r="A17" s="171" t="s">
        <v>93</v>
      </c>
      <c r="B17" s="171" t="s">
        <v>94</v>
      </c>
      <c r="C17" s="134">
        <v>742098.53</v>
      </c>
      <c r="D17" s="134">
        <v>742098.53</v>
      </c>
      <c r="E17" s="134">
        <v>742098.53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35.25" customHeight="1" spans="1:15">
      <c r="A18" s="172" t="s">
        <v>95</v>
      </c>
      <c r="B18" s="172" t="s">
        <v>96</v>
      </c>
      <c r="C18" s="134">
        <v>45000</v>
      </c>
      <c r="D18" s="134">
        <v>45000</v>
      </c>
      <c r="E18" s="134">
        <v>45000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41" customHeight="1" spans="1:15">
      <c r="A19" s="172" t="s">
        <v>97</v>
      </c>
      <c r="B19" s="172" t="s">
        <v>98</v>
      </c>
      <c r="C19" s="134">
        <v>529863.94</v>
      </c>
      <c r="D19" s="134">
        <v>529863.94</v>
      </c>
      <c r="E19" s="134">
        <v>529863.94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41" customHeight="1" spans="1:15">
      <c r="A20" s="172" t="s">
        <v>99</v>
      </c>
      <c r="B20" s="172" t="s">
        <v>100</v>
      </c>
      <c r="C20" s="134">
        <v>167234.59</v>
      </c>
      <c r="D20" s="134">
        <v>167234.59</v>
      </c>
      <c r="E20" s="134">
        <v>167234.59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35.25" customHeight="1" spans="1:15">
      <c r="A21" s="171" t="s">
        <v>101</v>
      </c>
      <c r="B21" s="171" t="s">
        <v>102</v>
      </c>
      <c r="C21" s="134">
        <v>15642</v>
      </c>
      <c r="D21" s="134">
        <v>15642</v>
      </c>
      <c r="E21" s="134">
        <v>15642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35.25" customHeight="1" spans="1:15">
      <c r="A22" s="172" t="s">
        <v>103</v>
      </c>
      <c r="B22" s="172" t="s">
        <v>104</v>
      </c>
      <c r="C22" s="134">
        <v>15642</v>
      </c>
      <c r="D22" s="134">
        <v>15642</v>
      </c>
      <c r="E22" s="134">
        <v>15642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35.25" customHeight="1" spans="1:15">
      <c r="A23" s="171" t="s">
        <v>105</v>
      </c>
      <c r="B23" s="171" t="s">
        <v>106</v>
      </c>
      <c r="C23" s="134">
        <v>4374.72</v>
      </c>
      <c r="D23" s="134">
        <v>4374.72</v>
      </c>
      <c r="E23" s="134">
        <v>4374.72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35.25" customHeight="1" spans="1:15">
      <c r="A24" s="172" t="s">
        <v>107</v>
      </c>
      <c r="B24" s="172" t="s">
        <v>106</v>
      </c>
      <c r="C24" s="134">
        <v>4374.72</v>
      </c>
      <c r="D24" s="134">
        <v>4374.72</v>
      </c>
      <c r="E24" s="134">
        <v>4374.72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35.25" customHeight="1" spans="1:15">
      <c r="A25" s="170" t="s">
        <v>108</v>
      </c>
      <c r="B25" s="170" t="s">
        <v>109</v>
      </c>
      <c r="C25" s="134">
        <v>288943.62</v>
      </c>
      <c r="D25" s="134">
        <v>288943.62</v>
      </c>
      <c r="E25" s="134">
        <v>288943.62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35.25" customHeight="1" spans="1:15">
      <c r="A26" s="171" t="s">
        <v>110</v>
      </c>
      <c r="B26" s="171" t="s">
        <v>111</v>
      </c>
      <c r="C26" s="134">
        <v>288943.62</v>
      </c>
      <c r="D26" s="134">
        <v>288943.62</v>
      </c>
      <c r="E26" s="134">
        <v>288943.62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35.25" customHeight="1" spans="1:15">
      <c r="A27" s="172" t="s">
        <v>112</v>
      </c>
      <c r="B27" s="172" t="s">
        <v>113</v>
      </c>
      <c r="C27" s="134">
        <v>261620.32</v>
      </c>
      <c r="D27" s="134">
        <v>261620.32</v>
      </c>
      <c r="E27" s="134">
        <v>261620.32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35.25" customHeight="1" spans="1:15">
      <c r="A28" s="172" t="s">
        <v>114</v>
      </c>
      <c r="B28" s="172" t="s">
        <v>115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35.25" customHeight="1" spans="1:15">
      <c r="A29" s="172" t="s">
        <v>116</v>
      </c>
      <c r="B29" s="172" t="s">
        <v>117</v>
      </c>
      <c r="C29" s="134">
        <v>27323.3</v>
      </c>
      <c r="D29" s="134">
        <v>27323.3</v>
      </c>
      <c r="E29" s="134">
        <v>27323.3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35.25" customHeight="1" spans="1:15">
      <c r="A30" s="170" t="s">
        <v>118</v>
      </c>
      <c r="B30" s="170" t="s">
        <v>119</v>
      </c>
      <c r="C30" s="134">
        <v>333136</v>
      </c>
      <c r="D30" s="134">
        <v>333136</v>
      </c>
      <c r="E30" s="134">
        <v>333136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35.25" customHeight="1" spans="1:15">
      <c r="A31" s="171" t="s">
        <v>120</v>
      </c>
      <c r="B31" s="171" t="s">
        <v>121</v>
      </c>
      <c r="C31" s="134">
        <v>333136</v>
      </c>
      <c r="D31" s="134">
        <v>333136</v>
      </c>
      <c r="E31" s="134">
        <v>333136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35.25" customHeight="1" spans="1:15">
      <c r="A32" s="172" t="s">
        <v>122</v>
      </c>
      <c r="B32" s="172" t="s">
        <v>123</v>
      </c>
      <c r="C32" s="134">
        <v>333136</v>
      </c>
      <c r="D32" s="134">
        <v>333136</v>
      </c>
      <c r="E32" s="134">
        <v>333136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30" customHeight="1" spans="1:15">
      <c r="A33" s="169" t="s">
        <v>30</v>
      </c>
      <c r="B33" s="169"/>
      <c r="C33" s="134">
        <v>7535421.27</v>
      </c>
      <c r="D33" s="134">
        <v>7535421.27</v>
      </c>
      <c r="E33" s="134">
        <v>5583421.27</v>
      </c>
      <c r="F33" s="134">
        <v>1952000</v>
      </c>
      <c r="G33" s="134"/>
      <c r="H33" s="134"/>
      <c r="I33" s="134"/>
      <c r="J33" s="134"/>
      <c r="K33" s="134"/>
      <c r="L33" s="134"/>
      <c r="M33" s="134"/>
      <c r="N33" s="134"/>
      <c r="O33" s="134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8" sqref="B8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857142857143" customWidth="1"/>
    <col min="4" max="4" width="36.4285714285714" customWidth="1"/>
  </cols>
  <sheetData>
    <row r="1" ht="17.25" customHeight="1" spans="1:4">
      <c r="A1" s="46"/>
      <c r="B1" s="46"/>
      <c r="C1" s="46"/>
      <c r="D1" s="89" t="s">
        <v>124</v>
      </c>
    </row>
    <row r="2" ht="30.75" customHeight="1" spans="1:4">
      <c r="A2" s="158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159" t="str">
        <f>"单位名称："&amp;"中国人民政治协商会议云南省盈江县委员会办公室"</f>
        <v>单位名称：中国人民政治协商会议云南省盈江县委员会办公室</v>
      </c>
      <c r="B3" s="160"/>
      <c r="C3" s="160"/>
      <c r="D3" s="90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1" t="s">
        <v>127</v>
      </c>
      <c r="B5" s="11" t="s">
        <v>5</v>
      </c>
      <c r="C5" s="71" t="s">
        <v>128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129</v>
      </c>
      <c r="B7" s="23">
        <v>7535421.27</v>
      </c>
      <c r="C7" s="86" t="s">
        <v>130</v>
      </c>
      <c r="D7" s="23">
        <v>7535421.27</v>
      </c>
    </row>
    <row r="8" ht="19.5" customHeight="1" spans="1:4">
      <c r="A8" s="86" t="s">
        <v>131</v>
      </c>
      <c r="B8" s="23">
        <v>7535421.27</v>
      </c>
      <c r="C8" s="161" t="str">
        <f>"（"&amp;"一"&amp;"）"&amp;"一般公共服务支出"</f>
        <v>（一）一般公共服务支出</v>
      </c>
      <c r="D8" s="23">
        <v>6151226.4</v>
      </c>
    </row>
    <row r="9" ht="19.5" customHeight="1" spans="1:4">
      <c r="A9" s="162" t="s">
        <v>132</v>
      </c>
      <c r="B9" s="23"/>
      <c r="C9" s="161" t="str">
        <f>"（"&amp;"二"&amp;"）"&amp;"社会保障和就业支出"</f>
        <v>（二）社会保障和就业支出</v>
      </c>
      <c r="D9" s="23">
        <v>762115.25</v>
      </c>
    </row>
    <row r="10" ht="19.5" customHeight="1" spans="1:4">
      <c r="A10" s="162" t="s">
        <v>133</v>
      </c>
      <c r="B10" s="23"/>
      <c r="C10" s="161" t="str">
        <f>"（"&amp;"三"&amp;"）"&amp;"卫生健康支出"</f>
        <v>（三）卫生健康支出</v>
      </c>
      <c r="D10" s="23">
        <v>288943.62</v>
      </c>
    </row>
    <row r="11" ht="19.5" customHeight="1" spans="1:4">
      <c r="A11" s="162" t="s">
        <v>134</v>
      </c>
      <c r="B11" s="23"/>
      <c r="C11" s="161" t="str">
        <f>"（"&amp;"四"&amp;"）"&amp;"住房保障支出"</f>
        <v>（四）住房保障支出</v>
      </c>
      <c r="D11" s="23">
        <v>333136</v>
      </c>
    </row>
    <row r="12" ht="19.5" customHeight="1" spans="1:4">
      <c r="A12" s="162" t="s">
        <v>131</v>
      </c>
      <c r="B12" s="23"/>
      <c r="C12" s="161"/>
      <c r="D12" s="23"/>
    </row>
    <row r="13" ht="19.5" customHeight="1" spans="1:4">
      <c r="A13" s="162" t="s">
        <v>132</v>
      </c>
      <c r="B13" s="23"/>
      <c r="C13" s="161"/>
      <c r="D13" s="23"/>
    </row>
    <row r="14" ht="19.5" customHeight="1" spans="1:4">
      <c r="A14" s="162" t="s">
        <v>133</v>
      </c>
      <c r="B14" s="23"/>
      <c r="C14" s="161"/>
      <c r="D14" s="23"/>
    </row>
    <row r="15" ht="19.5" customHeight="1" spans="1:4">
      <c r="A15" s="163"/>
      <c r="B15" s="23"/>
      <c r="C15" s="161"/>
      <c r="D15" s="23"/>
    </row>
    <row r="16" ht="19.5" customHeight="1" spans="1:4">
      <c r="A16" s="163"/>
      <c r="B16" s="23"/>
      <c r="C16" s="161"/>
      <c r="D16" s="23"/>
    </row>
    <row r="17" ht="19.5" customHeight="1" spans="1:4">
      <c r="A17" s="163"/>
      <c r="B17" s="23"/>
      <c r="C17" s="161"/>
      <c r="D17" s="23"/>
    </row>
    <row r="18" ht="19.5" customHeight="1" spans="1:4">
      <c r="A18" s="163"/>
      <c r="B18" s="23"/>
      <c r="C18" s="161"/>
      <c r="D18" s="23"/>
    </row>
    <row r="19" ht="19.5" customHeight="1" spans="1:4">
      <c r="A19" s="163"/>
      <c r="B19" s="23"/>
      <c r="C19" s="161"/>
      <c r="D19" s="23"/>
    </row>
    <row r="20" ht="19.5" customHeight="1" spans="1:4">
      <c r="A20" s="86"/>
      <c r="B20" s="23"/>
      <c r="C20" s="161"/>
      <c r="D20" s="23"/>
    </row>
    <row r="21" ht="19.5" customHeight="1" spans="1:4">
      <c r="A21" s="86"/>
      <c r="B21" s="23"/>
      <c r="C21" s="86"/>
      <c r="D21" s="23"/>
    </row>
    <row r="22" ht="19.5" customHeight="1" spans="1:4">
      <c r="A22" s="86"/>
      <c r="B22" s="23"/>
      <c r="C22" s="86"/>
      <c r="D22" s="23"/>
    </row>
    <row r="23" ht="19.5" customHeight="1" spans="1:4">
      <c r="A23" s="86"/>
      <c r="B23" s="23"/>
      <c r="C23" s="86"/>
      <c r="D23" s="23"/>
    </row>
    <row r="24" ht="19.5" customHeight="1" spans="1:4">
      <c r="A24" s="86"/>
      <c r="B24" s="23"/>
      <c r="C24" s="86"/>
      <c r="D24" s="23"/>
    </row>
    <row r="25" ht="19.5" customHeight="1" spans="1:4">
      <c r="A25" s="86"/>
      <c r="B25" s="23"/>
      <c r="C25" s="86"/>
      <c r="D25" s="23"/>
    </row>
    <row r="26" ht="19.5" customHeight="1" spans="1:4">
      <c r="A26" s="161"/>
      <c r="B26" s="23"/>
      <c r="C26" s="86"/>
      <c r="D26" s="23"/>
    </row>
    <row r="27" ht="19.5" customHeight="1" spans="1:4">
      <c r="A27" s="86"/>
      <c r="B27" s="23"/>
      <c r="C27" s="86"/>
      <c r="D27" s="23"/>
    </row>
    <row r="28" customHeight="1" spans="1:4">
      <c r="A28" s="86"/>
      <c r="B28" s="23"/>
      <c r="C28" s="162"/>
      <c r="D28" s="23"/>
    </row>
    <row r="29" ht="19.5" customHeight="1" spans="1:4">
      <c r="A29" s="86"/>
      <c r="B29" s="23"/>
      <c r="C29" s="86"/>
      <c r="D29" s="23"/>
    </row>
    <row r="30" ht="19.5" customHeight="1" spans="1:4">
      <c r="A30" s="161"/>
      <c r="B30" s="23"/>
      <c r="C30" s="86"/>
      <c r="D30" s="23"/>
    </row>
    <row r="31" ht="18" customHeight="1" spans="1:4">
      <c r="A31" s="161"/>
      <c r="B31" s="23"/>
      <c r="C31" s="86"/>
      <c r="D31" s="23"/>
    </row>
    <row r="32" ht="18" customHeight="1" spans="1:4">
      <c r="A32" s="161"/>
      <c r="B32" s="23"/>
      <c r="C32" s="162"/>
      <c r="D32" s="23"/>
    </row>
    <row r="33" ht="18" customHeight="1" spans="1:4">
      <c r="A33" s="161"/>
      <c r="B33" s="23"/>
      <c r="C33" s="162"/>
      <c r="D33" s="23"/>
    </row>
    <row r="34" ht="19.5" customHeight="1" spans="1:4">
      <c r="A34" s="161"/>
      <c r="B34" s="164"/>
      <c r="C34" s="86"/>
      <c r="D34" s="164"/>
    </row>
    <row r="35" ht="19.5" customHeight="1" spans="1:4">
      <c r="A35" s="161"/>
      <c r="B35" s="23"/>
      <c r="C35" s="86" t="s">
        <v>135</v>
      </c>
      <c r="D35" s="23"/>
    </row>
    <row r="36" ht="19.5" customHeight="1" spans="1:4">
      <c r="A36" s="165" t="s">
        <v>24</v>
      </c>
      <c r="B36" s="23">
        <v>7535421.27</v>
      </c>
      <c r="C36" s="165" t="s">
        <v>25</v>
      </c>
      <c r="D36" s="23">
        <v>7535421.27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F35" sqref="F35"/>
    </sheetView>
  </sheetViews>
  <sheetFormatPr defaultColWidth="9.14285714285714" defaultRowHeight="15" outlineLevelCol="6"/>
  <cols>
    <col min="1" max="1" width="18.5714285714286" customWidth="1"/>
    <col min="2" max="2" width="37.5714285714286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136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"单位名称："&amp;"中国人民政治协商会议云南省盈江县委员会办公室"</f>
        <v>单位名称：中国人民政治协商会议云南省盈江县委员会办公室</v>
      </c>
      <c r="B3" s="151"/>
      <c r="C3" s="123"/>
      <c r="D3" s="123"/>
      <c r="E3" s="123"/>
      <c r="F3" s="123"/>
      <c r="G3" s="127" t="s">
        <v>1</v>
      </c>
    </row>
    <row r="4" ht="18.75" customHeight="1" spans="1:7">
      <c r="A4" s="152" t="s">
        <v>137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138</v>
      </c>
      <c r="F5" s="152" t="s">
        <v>139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23" customHeight="1" spans="1:7">
      <c r="A7" s="153" t="s">
        <v>74</v>
      </c>
      <c r="B7" s="153" t="s">
        <v>75</v>
      </c>
      <c r="C7" s="154">
        <v>6151226.4</v>
      </c>
      <c r="D7" s="154">
        <v>4199226.4</v>
      </c>
      <c r="E7" s="154">
        <v>3429822</v>
      </c>
      <c r="F7" s="154">
        <v>769404.4</v>
      </c>
      <c r="G7" s="154">
        <v>1952000</v>
      </c>
    </row>
    <row r="8" ht="23" customHeight="1" spans="1:7">
      <c r="A8" s="155" t="s">
        <v>76</v>
      </c>
      <c r="B8" s="155" t="s">
        <v>77</v>
      </c>
      <c r="C8" s="154">
        <v>6138026.4</v>
      </c>
      <c r="D8" s="154">
        <v>4186026.4</v>
      </c>
      <c r="E8" s="154">
        <v>3416622</v>
      </c>
      <c r="F8" s="154">
        <v>769404.4</v>
      </c>
      <c r="G8" s="154">
        <v>1952000</v>
      </c>
    </row>
    <row r="9" ht="23" customHeight="1" spans="1:7">
      <c r="A9" s="156" t="s">
        <v>78</v>
      </c>
      <c r="B9" s="156" t="s">
        <v>79</v>
      </c>
      <c r="C9" s="154">
        <v>4396026.4</v>
      </c>
      <c r="D9" s="154">
        <v>4186026.4</v>
      </c>
      <c r="E9" s="154">
        <v>3416622</v>
      </c>
      <c r="F9" s="154">
        <v>769404.4</v>
      </c>
      <c r="G9" s="154">
        <v>210000</v>
      </c>
    </row>
    <row r="10" ht="23" customHeight="1" spans="1:7">
      <c r="A10" s="156" t="s">
        <v>80</v>
      </c>
      <c r="B10" s="156" t="s">
        <v>81</v>
      </c>
      <c r="C10" s="154">
        <v>420000</v>
      </c>
      <c r="D10" s="154"/>
      <c r="E10" s="154"/>
      <c r="F10" s="154"/>
      <c r="G10" s="154">
        <v>420000</v>
      </c>
    </row>
    <row r="11" ht="23" customHeight="1" spans="1:7">
      <c r="A11" s="156" t="s">
        <v>82</v>
      </c>
      <c r="B11" s="156" t="s">
        <v>83</v>
      </c>
      <c r="C11" s="154">
        <v>100000</v>
      </c>
      <c r="D11" s="154"/>
      <c r="E11" s="154"/>
      <c r="F11" s="154"/>
      <c r="G11" s="154">
        <v>100000</v>
      </c>
    </row>
    <row r="12" ht="23" customHeight="1" spans="1:7">
      <c r="A12" s="156" t="s">
        <v>84</v>
      </c>
      <c r="B12" s="156" t="s">
        <v>85</v>
      </c>
      <c r="C12" s="154">
        <v>922000</v>
      </c>
      <c r="D12" s="154"/>
      <c r="E12" s="154"/>
      <c r="F12" s="154"/>
      <c r="G12" s="154">
        <v>922000</v>
      </c>
    </row>
    <row r="13" ht="23" customHeight="1" spans="1:7">
      <c r="A13" s="156" t="s">
        <v>86</v>
      </c>
      <c r="B13" s="156" t="s">
        <v>87</v>
      </c>
      <c r="C13" s="154">
        <v>300000</v>
      </c>
      <c r="D13" s="154"/>
      <c r="E13" s="154"/>
      <c r="F13" s="154"/>
      <c r="G13" s="154">
        <v>300000</v>
      </c>
    </row>
    <row r="14" ht="23" customHeight="1" spans="1:7">
      <c r="A14" s="155" t="s">
        <v>88</v>
      </c>
      <c r="B14" s="155" t="s">
        <v>89</v>
      </c>
      <c r="C14" s="154">
        <v>13200</v>
      </c>
      <c r="D14" s="154">
        <v>13200</v>
      </c>
      <c r="E14" s="154">
        <v>13200</v>
      </c>
      <c r="F14" s="154"/>
      <c r="G14" s="154"/>
    </row>
    <row r="15" ht="23" customHeight="1" spans="1:7">
      <c r="A15" s="156" t="s">
        <v>90</v>
      </c>
      <c r="B15" s="156" t="s">
        <v>79</v>
      </c>
      <c r="C15" s="154">
        <v>13200</v>
      </c>
      <c r="D15" s="154">
        <v>13200</v>
      </c>
      <c r="E15" s="154">
        <v>13200</v>
      </c>
      <c r="F15" s="154"/>
      <c r="G15" s="154"/>
    </row>
    <row r="16" ht="23" customHeight="1" spans="1:7">
      <c r="A16" s="153" t="s">
        <v>91</v>
      </c>
      <c r="B16" s="153" t="s">
        <v>92</v>
      </c>
      <c r="C16" s="154">
        <v>762115.25</v>
      </c>
      <c r="D16" s="154">
        <v>762115.25</v>
      </c>
      <c r="E16" s="154">
        <v>729715.25</v>
      </c>
      <c r="F16" s="154">
        <v>32400</v>
      </c>
      <c r="G16" s="154"/>
    </row>
    <row r="17" ht="23" customHeight="1" spans="1:7">
      <c r="A17" s="155" t="s">
        <v>93</v>
      </c>
      <c r="B17" s="155" t="s">
        <v>94</v>
      </c>
      <c r="C17" s="154">
        <v>742098.53</v>
      </c>
      <c r="D17" s="154">
        <v>742098.53</v>
      </c>
      <c r="E17" s="154">
        <v>709698.53</v>
      </c>
      <c r="F17" s="154">
        <v>32400</v>
      </c>
      <c r="G17" s="154"/>
    </row>
    <row r="18" ht="23" customHeight="1" spans="1:7">
      <c r="A18" s="156" t="s">
        <v>95</v>
      </c>
      <c r="B18" s="156" t="s">
        <v>96</v>
      </c>
      <c r="C18" s="154">
        <v>45000</v>
      </c>
      <c r="D18" s="154">
        <v>45000</v>
      </c>
      <c r="E18" s="154">
        <v>12600</v>
      </c>
      <c r="F18" s="154">
        <v>32400</v>
      </c>
      <c r="G18" s="154"/>
    </row>
    <row r="19" ht="23" customHeight="1" spans="1:7">
      <c r="A19" s="156" t="s">
        <v>97</v>
      </c>
      <c r="B19" s="156" t="s">
        <v>98</v>
      </c>
      <c r="C19" s="154">
        <v>529863.94</v>
      </c>
      <c r="D19" s="154">
        <v>529863.94</v>
      </c>
      <c r="E19" s="154">
        <v>529863.94</v>
      </c>
      <c r="F19" s="154"/>
      <c r="G19" s="154"/>
    </row>
    <row r="20" ht="23" customHeight="1" spans="1:7">
      <c r="A20" s="156" t="s">
        <v>99</v>
      </c>
      <c r="B20" s="156" t="s">
        <v>100</v>
      </c>
      <c r="C20" s="154">
        <v>167234.59</v>
      </c>
      <c r="D20" s="154">
        <v>167234.59</v>
      </c>
      <c r="E20" s="154">
        <v>167234.59</v>
      </c>
      <c r="F20" s="154"/>
      <c r="G20" s="154"/>
    </row>
    <row r="21" ht="23" customHeight="1" spans="1:7">
      <c r="A21" s="155" t="s">
        <v>101</v>
      </c>
      <c r="B21" s="155" t="s">
        <v>102</v>
      </c>
      <c r="C21" s="154">
        <v>15642</v>
      </c>
      <c r="D21" s="154">
        <v>15642</v>
      </c>
      <c r="E21" s="154">
        <v>15642</v>
      </c>
      <c r="F21" s="154"/>
      <c r="G21" s="154"/>
    </row>
    <row r="22" ht="23" customHeight="1" spans="1:7">
      <c r="A22" s="156" t="s">
        <v>103</v>
      </c>
      <c r="B22" s="156" t="s">
        <v>104</v>
      </c>
      <c r="C22" s="154">
        <v>15642</v>
      </c>
      <c r="D22" s="154">
        <v>15642</v>
      </c>
      <c r="E22" s="154">
        <v>15642</v>
      </c>
      <c r="F22" s="154"/>
      <c r="G22" s="154"/>
    </row>
    <row r="23" ht="23" customHeight="1" spans="1:7">
      <c r="A23" s="155" t="s">
        <v>105</v>
      </c>
      <c r="B23" s="155" t="s">
        <v>106</v>
      </c>
      <c r="C23" s="154">
        <v>4374.72</v>
      </c>
      <c r="D23" s="154">
        <v>4374.72</v>
      </c>
      <c r="E23" s="154">
        <v>4374.72</v>
      </c>
      <c r="F23" s="154"/>
      <c r="G23" s="154"/>
    </row>
    <row r="24" ht="23" customHeight="1" spans="1:7">
      <c r="A24" s="156" t="s">
        <v>107</v>
      </c>
      <c r="B24" s="156" t="s">
        <v>106</v>
      </c>
      <c r="C24" s="154">
        <v>4374.72</v>
      </c>
      <c r="D24" s="154">
        <v>4374.72</v>
      </c>
      <c r="E24" s="154">
        <v>4374.72</v>
      </c>
      <c r="F24" s="154"/>
      <c r="G24" s="154"/>
    </row>
    <row r="25" ht="23" customHeight="1" spans="1:7">
      <c r="A25" s="153" t="s">
        <v>108</v>
      </c>
      <c r="B25" s="153" t="s">
        <v>109</v>
      </c>
      <c r="C25" s="154">
        <v>288943.62</v>
      </c>
      <c r="D25" s="154">
        <v>288943.62</v>
      </c>
      <c r="E25" s="154">
        <v>288943.62</v>
      </c>
      <c r="F25" s="154"/>
      <c r="G25" s="154"/>
    </row>
    <row r="26" ht="23" customHeight="1" spans="1:7">
      <c r="A26" s="155" t="s">
        <v>110</v>
      </c>
      <c r="B26" s="155" t="s">
        <v>111</v>
      </c>
      <c r="C26" s="154">
        <v>288943.62</v>
      </c>
      <c r="D26" s="154">
        <v>288943.62</v>
      </c>
      <c r="E26" s="154">
        <v>288943.62</v>
      </c>
      <c r="F26" s="154"/>
      <c r="G26" s="154"/>
    </row>
    <row r="27" ht="23" customHeight="1" spans="1:7">
      <c r="A27" s="156" t="s">
        <v>112</v>
      </c>
      <c r="B27" s="156" t="s">
        <v>113</v>
      </c>
      <c r="C27" s="154">
        <v>261620.32</v>
      </c>
      <c r="D27" s="154">
        <v>261620.32</v>
      </c>
      <c r="E27" s="154">
        <v>261620.32</v>
      </c>
      <c r="F27" s="154"/>
      <c r="G27" s="154"/>
    </row>
    <row r="28" ht="23" customHeight="1" spans="1:7">
      <c r="A28" s="156" t="s">
        <v>116</v>
      </c>
      <c r="B28" s="156" t="s">
        <v>117</v>
      </c>
      <c r="C28" s="154">
        <v>27323.3</v>
      </c>
      <c r="D28" s="154">
        <v>27323.3</v>
      </c>
      <c r="E28" s="154">
        <v>27323.3</v>
      </c>
      <c r="F28" s="154"/>
      <c r="G28" s="154"/>
    </row>
    <row r="29" ht="23" customHeight="1" spans="1:7">
      <c r="A29" s="153" t="s">
        <v>118</v>
      </c>
      <c r="B29" s="153" t="s">
        <v>119</v>
      </c>
      <c r="C29" s="154">
        <v>333136</v>
      </c>
      <c r="D29" s="154">
        <v>333136</v>
      </c>
      <c r="E29" s="154">
        <v>333136</v>
      </c>
      <c r="F29" s="154"/>
      <c r="G29" s="154"/>
    </row>
    <row r="30" ht="23" customHeight="1" spans="1:7">
      <c r="A30" s="155" t="s">
        <v>120</v>
      </c>
      <c r="B30" s="155" t="s">
        <v>121</v>
      </c>
      <c r="C30" s="154">
        <v>333136</v>
      </c>
      <c r="D30" s="154">
        <v>333136</v>
      </c>
      <c r="E30" s="154">
        <v>333136</v>
      </c>
      <c r="F30" s="154"/>
      <c r="G30" s="154"/>
    </row>
    <row r="31" ht="23" customHeight="1" spans="1:7">
      <c r="A31" s="156" t="s">
        <v>122</v>
      </c>
      <c r="B31" s="156" t="s">
        <v>123</v>
      </c>
      <c r="C31" s="154">
        <v>333136</v>
      </c>
      <c r="D31" s="154">
        <v>333136</v>
      </c>
      <c r="E31" s="154">
        <v>333136</v>
      </c>
      <c r="F31" s="154"/>
      <c r="G31" s="154"/>
    </row>
    <row r="32" ht="23" customHeight="1" spans="1:7">
      <c r="A32" s="152" t="s">
        <v>30</v>
      </c>
      <c r="B32" s="152"/>
      <c r="C32" s="154">
        <v>7535421.27</v>
      </c>
      <c r="D32" s="154">
        <v>5583421.27</v>
      </c>
      <c r="E32" s="154">
        <v>4781616.87</v>
      </c>
      <c r="F32" s="154">
        <v>801804.4</v>
      </c>
      <c r="G32" s="154">
        <v>1952000</v>
      </c>
    </row>
    <row r="34" ht="20.25" spans="4:7">
      <c r="D34" s="157"/>
      <c r="G34" s="157"/>
    </row>
    <row r="35" ht="20.25" spans="4:7">
      <c r="D35" s="135"/>
      <c r="G35" s="135"/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1388888888889" right="0.751388888888889" top="1" bottom="1" header="0.5" footer="0.5"/>
  <pageSetup paperSize="9" scale="8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27" sqref="A2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047619047619" customWidth="1"/>
  </cols>
  <sheetData>
    <row r="1" customHeight="1" spans="1:6">
      <c r="A1" s="141"/>
      <c r="B1" s="141"/>
      <c r="C1" s="142"/>
      <c r="D1" s="1"/>
      <c r="E1" s="1"/>
      <c r="F1" s="143" t="s">
        <v>140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"单位名称："&amp;"中国人民政治协商会议云南省盈江县委员会办公室"</f>
        <v>单位名称：中国人民政治协商会议云南省盈江县委员会办公室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141</v>
      </c>
      <c r="B4" s="71" t="s">
        <v>142</v>
      </c>
      <c r="C4" s="12" t="s">
        <v>143</v>
      </c>
      <c r="D4" s="13"/>
      <c r="E4" s="14"/>
      <c r="F4" s="71" t="s">
        <v>144</v>
      </c>
    </row>
    <row r="5" ht="19.5" customHeight="1" spans="1:6">
      <c r="A5" s="18"/>
      <c r="B5" s="73"/>
      <c r="C5" s="35" t="s">
        <v>33</v>
      </c>
      <c r="D5" s="35" t="s">
        <v>145</v>
      </c>
      <c r="E5" s="35" t="s">
        <v>146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212270</v>
      </c>
      <c r="B7" s="148">
        <v>50000</v>
      </c>
      <c r="C7" s="149">
        <v>134270</v>
      </c>
      <c r="D7" s="148"/>
      <c r="E7" s="148">
        <v>134270</v>
      </c>
      <c r="F7" s="148">
        <v>28000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8"/>
  <sheetViews>
    <sheetView showZeros="0" workbookViewId="0">
      <pane xSplit="3" ySplit="9" topLeftCell="D27" activePane="bottomRight" state="frozen"/>
      <selection/>
      <selection pane="topRight"/>
      <selection pane="bottomLeft"/>
      <selection pane="bottomRight" activeCell="A8" sqref="$A8:$XFD8"/>
    </sheetView>
  </sheetViews>
  <sheetFormatPr defaultColWidth="10.2857142857143" defaultRowHeight="15" customHeight="1"/>
  <cols>
    <col min="1" max="1" width="11" customWidth="1"/>
    <col min="2" max="2" width="12.4285714285714" customWidth="1"/>
    <col min="3" max="3" width="10.1428571428571" customWidth="1"/>
    <col min="4" max="4" width="6.85714285714286" customWidth="1"/>
    <col min="5" max="5" width="9" customWidth="1"/>
    <col min="6" max="6" width="5.57142857142857" customWidth="1"/>
    <col min="7" max="7" width="8.7047619047619" customWidth="1"/>
    <col min="8" max="9" width="12.2857142857143" customWidth="1"/>
    <col min="10" max="11" width="6" customWidth="1"/>
    <col min="12" max="12" width="12.2857142857143" customWidth="1"/>
    <col min="13" max="13" width="6.71428571428571" customWidth="1"/>
    <col min="14" max="16" width="7.14285714285714" customWidth="1"/>
    <col min="17" max="19" width="6.28571428571429" customWidth="1"/>
    <col min="20" max="20" width="6.71428571428571" customWidth="1"/>
    <col min="21" max="23" width="6.28571428571429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147</v>
      </c>
      <c r="U1" s="140"/>
      <c r="V1" s="140"/>
      <c r="W1" s="140"/>
    </row>
    <row r="2" ht="45.75" customHeight="1" spans="1:23">
      <c r="A2" s="137" t="s">
        <v>148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"单位名称："&amp;"中国人民政治协商会议云南省盈江县委员会办公室"</f>
        <v>单位名称：中国人民政治协商会议云南省盈江县委员会办公室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149</v>
      </c>
      <c r="B4" s="138" t="s">
        <v>150</v>
      </c>
      <c r="C4" s="138" t="s">
        <v>151</v>
      </c>
      <c r="D4" s="138" t="s">
        <v>152</v>
      </c>
      <c r="E4" s="138" t="s">
        <v>153</v>
      </c>
      <c r="F4" s="138" t="s">
        <v>154</v>
      </c>
      <c r="G4" s="138" t="s">
        <v>155</v>
      </c>
      <c r="H4" s="138" t="s">
        <v>156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157</v>
      </c>
      <c r="I5" s="138" t="s">
        <v>34</v>
      </c>
      <c r="J5" s="138" t="s">
        <v>158</v>
      </c>
      <c r="K5" s="138" t="s">
        <v>159</v>
      </c>
      <c r="L5" s="138" t="s">
        <v>160</v>
      </c>
      <c r="M5" s="138" t="s">
        <v>161</v>
      </c>
      <c r="N5" s="138" t="s">
        <v>162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36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163</v>
      </c>
      <c r="J6" s="138" t="s">
        <v>158</v>
      </c>
      <c r="K6" s="138" t="s">
        <v>159</v>
      </c>
      <c r="L6" s="138" t="s">
        <v>160</v>
      </c>
      <c r="M6" s="138" t="s">
        <v>161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6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164</v>
      </c>
      <c r="Q8" s="138" t="s">
        <v>165</v>
      </c>
      <c r="R8" s="138" t="s">
        <v>166</v>
      </c>
      <c r="S8" s="138" t="s">
        <v>167</v>
      </c>
      <c r="T8" s="138" t="s">
        <v>168</v>
      </c>
      <c r="U8" s="138" t="s">
        <v>169</v>
      </c>
      <c r="V8" s="138" t="s">
        <v>170</v>
      </c>
      <c r="W8" s="138" t="s">
        <v>171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5583421.27</v>
      </c>
      <c r="I9" s="134">
        <v>5583421.27</v>
      </c>
      <c r="J9" s="134"/>
      <c r="K9" s="134"/>
      <c r="L9" s="134">
        <v>5583421.27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172</v>
      </c>
      <c r="C10" s="132" t="s">
        <v>173</v>
      </c>
      <c r="D10" s="132" t="s">
        <v>78</v>
      </c>
      <c r="E10" s="132" t="s">
        <v>79</v>
      </c>
      <c r="F10" s="132" t="s">
        <v>174</v>
      </c>
      <c r="G10" s="132" t="s">
        <v>175</v>
      </c>
      <c r="H10" s="134">
        <v>1276632</v>
      </c>
      <c r="I10" s="134">
        <v>1276632</v>
      </c>
      <c r="J10" s="134"/>
      <c r="K10" s="134"/>
      <c r="L10" s="134">
        <v>1276632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172</v>
      </c>
      <c r="C11" s="132" t="s">
        <v>173</v>
      </c>
      <c r="D11" s="132" t="s">
        <v>78</v>
      </c>
      <c r="E11" s="132" t="s">
        <v>79</v>
      </c>
      <c r="F11" s="132" t="s">
        <v>176</v>
      </c>
      <c r="G11" s="132" t="s">
        <v>177</v>
      </c>
      <c r="H11" s="134">
        <v>1486764</v>
      </c>
      <c r="I11" s="134">
        <v>1486764</v>
      </c>
      <c r="J11" s="134"/>
      <c r="K11" s="134"/>
      <c r="L11" s="134">
        <v>1486764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172</v>
      </c>
      <c r="C12" s="132" t="s">
        <v>173</v>
      </c>
      <c r="D12" s="132" t="s">
        <v>78</v>
      </c>
      <c r="E12" s="132" t="s">
        <v>79</v>
      </c>
      <c r="F12" s="132" t="s">
        <v>178</v>
      </c>
      <c r="G12" s="132" t="s">
        <v>179</v>
      </c>
      <c r="H12" s="134">
        <v>106386</v>
      </c>
      <c r="I12" s="134">
        <v>106386</v>
      </c>
      <c r="J12" s="134"/>
      <c r="K12" s="134"/>
      <c r="L12" s="134">
        <v>106386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180</v>
      </c>
      <c r="C13" s="132" t="s">
        <v>181</v>
      </c>
      <c r="D13" s="132" t="s">
        <v>78</v>
      </c>
      <c r="E13" s="132" t="s">
        <v>79</v>
      </c>
      <c r="F13" s="132" t="s">
        <v>178</v>
      </c>
      <c r="G13" s="132" t="s">
        <v>179</v>
      </c>
      <c r="H13" s="134">
        <v>486840</v>
      </c>
      <c r="I13" s="134">
        <v>486840</v>
      </c>
      <c r="J13" s="134"/>
      <c r="K13" s="134"/>
      <c r="L13" s="134">
        <v>486840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182</v>
      </c>
      <c r="C14" s="132" t="s">
        <v>183</v>
      </c>
      <c r="D14" s="132" t="s">
        <v>97</v>
      </c>
      <c r="E14" s="132" t="s">
        <v>98</v>
      </c>
      <c r="F14" s="132" t="s">
        <v>184</v>
      </c>
      <c r="G14" s="132" t="s">
        <v>185</v>
      </c>
      <c r="H14" s="134">
        <v>529863.94</v>
      </c>
      <c r="I14" s="134">
        <v>529863.94</v>
      </c>
      <c r="J14" s="134"/>
      <c r="K14" s="134"/>
      <c r="L14" s="134">
        <v>529863.94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182</v>
      </c>
      <c r="C15" s="132" t="s">
        <v>183</v>
      </c>
      <c r="D15" s="132" t="s">
        <v>97</v>
      </c>
      <c r="E15" s="132" t="s">
        <v>98</v>
      </c>
      <c r="F15" s="132" t="s">
        <v>184</v>
      </c>
      <c r="G15" s="132" t="s">
        <v>185</v>
      </c>
      <c r="H15" s="134"/>
      <c r="I15" s="134"/>
      <c r="J15" s="134"/>
      <c r="K15" s="134"/>
      <c r="L15" s="134"/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182</v>
      </c>
      <c r="C16" s="132" t="s">
        <v>183</v>
      </c>
      <c r="D16" s="132" t="s">
        <v>99</v>
      </c>
      <c r="E16" s="132" t="s">
        <v>100</v>
      </c>
      <c r="F16" s="132" t="s">
        <v>186</v>
      </c>
      <c r="G16" s="132" t="s">
        <v>187</v>
      </c>
      <c r="H16" s="134">
        <v>167234.59</v>
      </c>
      <c r="I16" s="134">
        <v>167234.59</v>
      </c>
      <c r="J16" s="134"/>
      <c r="K16" s="134"/>
      <c r="L16" s="134">
        <v>167234.59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182</v>
      </c>
      <c r="C17" s="132" t="s">
        <v>183</v>
      </c>
      <c r="D17" s="132" t="s">
        <v>112</v>
      </c>
      <c r="E17" s="132" t="s">
        <v>113</v>
      </c>
      <c r="F17" s="132" t="s">
        <v>188</v>
      </c>
      <c r="G17" s="132" t="s">
        <v>189</v>
      </c>
      <c r="H17" s="134">
        <v>248373.72</v>
      </c>
      <c r="I17" s="134">
        <v>248373.72</v>
      </c>
      <c r="J17" s="134"/>
      <c r="K17" s="134"/>
      <c r="L17" s="134">
        <v>248373.72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182</v>
      </c>
      <c r="C18" s="132" t="s">
        <v>183</v>
      </c>
      <c r="D18" s="132" t="s">
        <v>116</v>
      </c>
      <c r="E18" s="132" t="s">
        <v>117</v>
      </c>
      <c r="F18" s="132" t="s">
        <v>190</v>
      </c>
      <c r="G18" s="132" t="s">
        <v>191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182</v>
      </c>
      <c r="C19" s="132" t="s">
        <v>183</v>
      </c>
      <c r="D19" s="132" t="s">
        <v>116</v>
      </c>
      <c r="E19" s="132" t="s">
        <v>117</v>
      </c>
      <c r="F19" s="132" t="s">
        <v>190</v>
      </c>
      <c r="G19" s="132" t="s">
        <v>191</v>
      </c>
      <c r="H19" s="134">
        <v>6623.3</v>
      </c>
      <c r="I19" s="134">
        <v>6623.3</v>
      </c>
      <c r="J19" s="134"/>
      <c r="K19" s="134"/>
      <c r="L19" s="134">
        <v>6623.3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182</v>
      </c>
      <c r="C20" s="132" t="s">
        <v>183</v>
      </c>
      <c r="D20" s="132" t="s">
        <v>114</v>
      </c>
      <c r="E20" s="132" t="s">
        <v>115</v>
      </c>
      <c r="F20" s="132" t="s">
        <v>188</v>
      </c>
      <c r="G20" s="132" t="s">
        <v>189</v>
      </c>
      <c r="H20" s="134"/>
      <c r="I20" s="134"/>
      <c r="J20" s="134"/>
      <c r="K20" s="134"/>
      <c r="L20" s="134"/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182</v>
      </c>
      <c r="C21" s="132" t="s">
        <v>183</v>
      </c>
      <c r="D21" s="132" t="s">
        <v>112</v>
      </c>
      <c r="E21" s="132" t="s">
        <v>113</v>
      </c>
      <c r="F21" s="132" t="s">
        <v>188</v>
      </c>
      <c r="G21" s="132" t="s">
        <v>189</v>
      </c>
      <c r="H21" s="134">
        <v>13246.6</v>
      </c>
      <c r="I21" s="134">
        <v>13246.6</v>
      </c>
      <c r="J21" s="134"/>
      <c r="K21" s="134"/>
      <c r="L21" s="134">
        <v>13246.6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182</v>
      </c>
      <c r="C22" s="132" t="s">
        <v>183</v>
      </c>
      <c r="D22" s="132" t="s">
        <v>116</v>
      </c>
      <c r="E22" s="132" t="s">
        <v>117</v>
      </c>
      <c r="F22" s="132" t="s">
        <v>190</v>
      </c>
      <c r="G22" s="132" t="s">
        <v>191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182</v>
      </c>
      <c r="C23" s="132" t="s">
        <v>183</v>
      </c>
      <c r="D23" s="132" t="s">
        <v>116</v>
      </c>
      <c r="E23" s="132" t="s">
        <v>117</v>
      </c>
      <c r="F23" s="132" t="s">
        <v>190</v>
      </c>
      <c r="G23" s="132" t="s">
        <v>191</v>
      </c>
      <c r="H23" s="134">
        <v>20700</v>
      </c>
      <c r="I23" s="134">
        <v>20700</v>
      </c>
      <c r="J23" s="134"/>
      <c r="K23" s="134"/>
      <c r="L23" s="134">
        <v>20700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182</v>
      </c>
      <c r="C24" s="132" t="s">
        <v>183</v>
      </c>
      <c r="D24" s="132" t="s">
        <v>107</v>
      </c>
      <c r="E24" s="132" t="s">
        <v>106</v>
      </c>
      <c r="F24" s="132" t="s">
        <v>190</v>
      </c>
      <c r="G24" s="132" t="s">
        <v>191</v>
      </c>
      <c r="H24" s="134">
        <v>4374.72</v>
      </c>
      <c r="I24" s="134">
        <v>4374.72</v>
      </c>
      <c r="J24" s="134"/>
      <c r="K24" s="134"/>
      <c r="L24" s="134">
        <v>4374.72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182</v>
      </c>
      <c r="C25" s="132" t="s">
        <v>183</v>
      </c>
      <c r="D25" s="132" t="s">
        <v>107</v>
      </c>
      <c r="E25" s="132" t="s">
        <v>106</v>
      </c>
      <c r="F25" s="132" t="s">
        <v>190</v>
      </c>
      <c r="G25" s="132" t="s">
        <v>191</v>
      </c>
      <c r="H25" s="134"/>
      <c r="I25" s="134"/>
      <c r="J25" s="134"/>
      <c r="K25" s="134"/>
      <c r="L25" s="134"/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192</v>
      </c>
      <c r="C26" s="132" t="s">
        <v>123</v>
      </c>
      <c r="D26" s="132" t="s">
        <v>122</v>
      </c>
      <c r="E26" s="132" t="s">
        <v>123</v>
      </c>
      <c r="F26" s="132" t="s">
        <v>193</v>
      </c>
      <c r="G26" s="132" t="s">
        <v>123</v>
      </c>
      <c r="H26" s="134">
        <v>333136</v>
      </c>
      <c r="I26" s="134">
        <v>333136</v>
      </c>
      <c r="J26" s="134"/>
      <c r="K26" s="134"/>
      <c r="L26" s="134">
        <v>333136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194</v>
      </c>
      <c r="C27" s="132" t="s">
        <v>195</v>
      </c>
      <c r="D27" s="132" t="s">
        <v>78</v>
      </c>
      <c r="E27" s="132" t="s">
        <v>79</v>
      </c>
      <c r="F27" s="132" t="s">
        <v>196</v>
      </c>
      <c r="G27" s="132" t="s">
        <v>197</v>
      </c>
      <c r="H27" s="134">
        <v>50000</v>
      </c>
      <c r="I27" s="134">
        <v>50000</v>
      </c>
      <c r="J27" s="134"/>
      <c r="K27" s="134"/>
      <c r="L27" s="134">
        <v>50000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198</v>
      </c>
      <c r="C28" s="132" t="s">
        <v>199</v>
      </c>
      <c r="D28" s="132" t="s">
        <v>78</v>
      </c>
      <c r="E28" s="132" t="s">
        <v>79</v>
      </c>
      <c r="F28" s="132" t="s">
        <v>200</v>
      </c>
      <c r="G28" s="132" t="s">
        <v>144</v>
      </c>
      <c r="H28" s="134">
        <v>18000</v>
      </c>
      <c r="I28" s="134">
        <v>18000</v>
      </c>
      <c r="J28" s="134"/>
      <c r="K28" s="134"/>
      <c r="L28" s="134">
        <v>18000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201</v>
      </c>
      <c r="C29" s="132" t="s">
        <v>202</v>
      </c>
      <c r="D29" s="132" t="s">
        <v>78</v>
      </c>
      <c r="E29" s="132" t="s">
        <v>79</v>
      </c>
      <c r="F29" s="132" t="s">
        <v>203</v>
      </c>
      <c r="G29" s="132" t="s">
        <v>204</v>
      </c>
      <c r="H29" s="134">
        <v>100000</v>
      </c>
      <c r="I29" s="134">
        <v>100000</v>
      </c>
      <c r="J29" s="134"/>
      <c r="K29" s="134"/>
      <c r="L29" s="134">
        <v>100000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205</v>
      </c>
      <c r="C30" s="132" t="s">
        <v>206</v>
      </c>
      <c r="D30" s="132" t="s">
        <v>78</v>
      </c>
      <c r="E30" s="132" t="s">
        <v>79</v>
      </c>
      <c r="F30" s="132" t="s">
        <v>207</v>
      </c>
      <c r="G30" s="132" t="s">
        <v>208</v>
      </c>
      <c r="H30" s="134">
        <v>60000</v>
      </c>
      <c r="I30" s="134">
        <v>60000</v>
      </c>
      <c r="J30" s="134"/>
      <c r="K30" s="134"/>
      <c r="L30" s="134">
        <v>60000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209</v>
      </c>
      <c r="C31" s="132" t="s">
        <v>210</v>
      </c>
      <c r="D31" s="132" t="s">
        <v>78</v>
      </c>
      <c r="E31" s="132" t="s">
        <v>79</v>
      </c>
      <c r="F31" s="132" t="s">
        <v>211</v>
      </c>
      <c r="G31" s="132" t="s">
        <v>212</v>
      </c>
      <c r="H31" s="134">
        <v>40000</v>
      </c>
      <c r="I31" s="134">
        <v>40000</v>
      </c>
      <c r="J31" s="134"/>
      <c r="K31" s="134"/>
      <c r="L31" s="134">
        <v>40000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213</v>
      </c>
      <c r="C32" s="132" t="s">
        <v>214</v>
      </c>
      <c r="D32" s="132" t="s">
        <v>78</v>
      </c>
      <c r="E32" s="132" t="s">
        <v>79</v>
      </c>
      <c r="F32" s="132" t="s">
        <v>215</v>
      </c>
      <c r="G32" s="132" t="s">
        <v>216</v>
      </c>
      <c r="H32" s="134">
        <v>28000</v>
      </c>
      <c r="I32" s="134">
        <v>28000</v>
      </c>
      <c r="J32" s="134"/>
      <c r="K32" s="134"/>
      <c r="L32" s="134">
        <v>28000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213</v>
      </c>
      <c r="C33" s="132" t="s">
        <v>214</v>
      </c>
      <c r="D33" s="132" t="s">
        <v>78</v>
      </c>
      <c r="E33" s="132" t="s">
        <v>79</v>
      </c>
      <c r="F33" s="132" t="s">
        <v>217</v>
      </c>
      <c r="G33" s="132" t="s">
        <v>218</v>
      </c>
      <c r="H33" s="134">
        <v>10000</v>
      </c>
      <c r="I33" s="134">
        <v>10000</v>
      </c>
      <c r="J33" s="134"/>
      <c r="K33" s="134"/>
      <c r="L33" s="134">
        <v>10000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213</v>
      </c>
      <c r="C34" s="132" t="s">
        <v>214</v>
      </c>
      <c r="D34" s="132" t="s">
        <v>78</v>
      </c>
      <c r="E34" s="132" t="s">
        <v>79</v>
      </c>
      <c r="F34" s="132" t="s">
        <v>219</v>
      </c>
      <c r="G34" s="132" t="s">
        <v>220</v>
      </c>
      <c r="H34" s="134">
        <v>101000</v>
      </c>
      <c r="I34" s="134">
        <v>101000</v>
      </c>
      <c r="J34" s="134"/>
      <c r="K34" s="134"/>
      <c r="L34" s="134">
        <v>101000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213</v>
      </c>
      <c r="C35" s="132" t="s">
        <v>214</v>
      </c>
      <c r="D35" s="132" t="s">
        <v>78</v>
      </c>
      <c r="E35" s="132" t="s">
        <v>79</v>
      </c>
      <c r="F35" s="132" t="s">
        <v>221</v>
      </c>
      <c r="G35" s="132" t="s">
        <v>222</v>
      </c>
      <c r="H35" s="134">
        <v>39000</v>
      </c>
      <c r="I35" s="134">
        <v>39000</v>
      </c>
      <c r="J35" s="134"/>
      <c r="K35" s="134"/>
      <c r="L35" s="134">
        <v>39000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213</v>
      </c>
      <c r="C36" s="132" t="s">
        <v>214</v>
      </c>
      <c r="D36" s="132" t="s">
        <v>78</v>
      </c>
      <c r="E36" s="132" t="s">
        <v>79</v>
      </c>
      <c r="F36" s="132" t="s">
        <v>223</v>
      </c>
      <c r="G36" s="132" t="s">
        <v>224</v>
      </c>
      <c r="H36" s="134">
        <v>20000</v>
      </c>
      <c r="I36" s="134">
        <v>20000</v>
      </c>
      <c r="J36" s="134"/>
      <c r="K36" s="134"/>
      <c r="L36" s="134">
        <v>20000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213</v>
      </c>
      <c r="C37" s="132" t="s">
        <v>214</v>
      </c>
      <c r="D37" s="132" t="s">
        <v>78</v>
      </c>
      <c r="E37" s="132" t="s">
        <v>79</v>
      </c>
      <c r="F37" s="132" t="s">
        <v>225</v>
      </c>
      <c r="G37" s="132" t="s">
        <v>226</v>
      </c>
      <c r="H37" s="134">
        <v>10000</v>
      </c>
      <c r="I37" s="134">
        <v>10000</v>
      </c>
      <c r="J37" s="134"/>
      <c r="K37" s="134"/>
      <c r="L37" s="134">
        <v>10000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213</v>
      </c>
      <c r="C38" s="132" t="s">
        <v>214</v>
      </c>
      <c r="D38" s="132" t="s">
        <v>78</v>
      </c>
      <c r="E38" s="132" t="s">
        <v>79</v>
      </c>
      <c r="F38" s="132" t="s">
        <v>227</v>
      </c>
      <c r="G38" s="132" t="s">
        <v>228</v>
      </c>
      <c r="H38" s="134">
        <v>10000</v>
      </c>
      <c r="I38" s="134">
        <v>10000</v>
      </c>
      <c r="J38" s="134"/>
      <c r="K38" s="134"/>
      <c r="L38" s="134">
        <v>10000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46</v>
      </c>
      <c r="B39" s="132" t="s">
        <v>229</v>
      </c>
      <c r="C39" s="132" t="s">
        <v>230</v>
      </c>
      <c r="D39" s="132" t="s">
        <v>95</v>
      </c>
      <c r="E39" s="132" t="s">
        <v>96</v>
      </c>
      <c r="F39" s="132" t="s">
        <v>215</v>
      </c>
      <c r="G39" s="132" t="s">
        <v>216</v>
      </c>
      <c r="H39" s="134">
        <v>25200</v>
      </c>
      <c r="I39" s="134">
        <v>25200</v>
      </c>
      <c r="J39" s="134"/>
      <c r="K39" s="134"/>
      <c r="L39" s="134">
        <v>25200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46</v>
      </c>
      <c r="B40" s="132" t="s">
        <v>205</v>
      </c>
      <c r="C40" s="132" t="s">
        <v>206</v>
      </c>
      <c r="D40" s="132" t="s">
        <v>95</v>
      </c>
      <c r="E40" s="132" t="s">
        <v>96</v>
      </c>
      <c r="F40" s="132" t="s">
        <v>207</v>
      </c>
      <c r="G40" s="132" t="s">
        <v>208</v>
      </c>
      <c r="H40" s="134">
        <v>12600</v>
      </c>
      <c r="I40" s="134">
        <v>12600</v>
      </c>
      <c r="J40" s="134"/>
      <c r="K40" s="134"/>
      <c r="L40" s="134">
        <v>12600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46</v>
      </c>
      <c r="B41" s="132" t="s">
        <v>229</v>
      </c>
      <c r="C41" s="132" t="s">
        <v>230</v>
      </c>
      <c r="D41" s="132" t="s">
        <v>95</v>
      </c>
      <c r="E41" s="132" t="s">
        <v>96</v>
      </c>
      <c r="F41" s="132" t="s">
        <v>227</v>
      </c>
      <c r="G41" s="132" t="s">
        <v>228</v>
      </c>
      <c r="H41" s="134">
        <v>4200</v>
      </c>
      <c r="I41" s="134">
        <v>4200</v>
      </c>
      <c r="J41" s="134"/>
      <c r="K41" s="134"/>
      <c r="L41" s="134">
        <v>4200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46</v>
      </c>
      <c r="B42" s="132" t="s">
        <v>231</v>
      </c>
      <c r="C42" s="132" t="s">
        <v>212</v>
      </c>
      <c r="D42" s="132" t="s">
        <v>78</v>
      </c>
      <c r="E42" s="132" t="s">
        <v>79</v>
      </c>
      <c r="F42" s="132" t="s">
        <v>211</v>
      </c>
      <c r="G42" s="132" t="s">
        <v>212</v>
      </c>
      <c r="H42" s="134">
        <v>65804.4</v>
      </c>
      <c r="I42" s="134">
        <v>65804.4</v>
      </c>
      <c r="J42" s="134"/>
      <c r="K42" s="134"/>
      <c r="L42" s="134">
        <v>65804.4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2" t="s">
        <v>46</v>
      </c>
      <c r="B43" s="132" t="s">
        <v>232</v>
      </c>
      <c r="C43" s="132" t="s">
        <v>233</v>
      </c>
      <c r="D43" s="132" t="s">
        <v>78</v>
      </c>
      <c r="E43" s="132" t="s">
        <v>79</v>
      </c>
      <c r="F43" s="132" t="s">
        <v>234</v>
      </c>
      <c r="G43" s="132" t="s">
        <v>235</v>
      </c>
      <c r="H43" s="134">
        <v>273600</v>
      </c>
      <c r="I43" s="134">
        <v>273600</v>
      </c>
      <c r="J43" s="134"/>
      <c r="K43" s="134"/>
      <c r="L43" s="134">
        <v>273600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2" t="s">
        <v>46</v>
      </c>
      <c r="B44" s="132" t="s">
        <v>236</v>
      </c>
      <c r="C44" s="132" t="s">
        <v>237</v>
      </c>
      <c r="D44" s="132" t="s">
        <v>90</v>
      </c>
      <c r="E44" s="132" t="s">
        <v>79</v>
      </c>
      <c r="F44" s="132" t="s">
        <v>207</v>
      </c>
      <c r="G44" s="132" t="s">
        <v>208</v>
      </c>
      <c r="H44" s="134">
        <v>3600</v>
      </c>
      <c r="I44" s="134">
        <v>3600</v>
      </c>
      <c r="J44" s="134"/>
      <c r="K44" s="134"/>
      <c r="L44" s="134">
        <v>3600</v>
      </c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2" t="s">
        <v>46</v>
      </c>
      <c r="B45" s="132" t="s">
        <v>238</v>
      </c>
      <c r="C45" s="132" t="s">
        <v>239</v>
      </c>
      <c r="D45" s="132" t="s">
        <v>90</v>
      </c>
      <c r="E45" s="132" t="s">
        <v>79</v>
      </c>
      <c r="F45" s="132" t="s">
        <v>207</v>
      </c>
      <c r="G45" s="132" t="s">
        <v>208</v>
      </c>
      <c r="H45" s="134">
        <v>9600</v>
      </c>
      <c r="I45" s="134">
        <v>9600</v>
      </c>
      <c r="J45" s="134"/>
      <c r="K45" s="134"/>
      <c r="L45" s="134">
        <v>9600</v>
      </c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2" t="s">
        <v>46</v>
      </c>
      <c r="B46" s="132" t="s">
        <v>240</v>
      </c>
      <c r="C46" s="132" t="s">
        <v>241</v>
      </c>
      <c r="D46" s="132" t="s">
        <v>103</v>
      </c>
      <c r="E46" s="132" t="s">
        <v>104</v>
      </c>
      <c r="F46" s="132" t="s">
        <v>207</v>
      </c>
      <c r="G46" s="132" t="s">
        <v>208</v>
      </c>
      <c r="H46" s="134">
        <v>15642</v>
      </c>
      <c r="I46" s="134">
        <v>15642</v>
      </c>
      <c r="J46" s="134"/>
      <c r="K46" s="134"/>
      <c r="L46" s="134">
        <v>15642</v>
      </c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2" t="s">
        <v>46</v>
      </c>
      <c r="B47" s="132" t="s">
        <v>242</v>
      </c>
      <c r="C47" s="132" t="s">
        <v>243</v>
      </c>
      <c r="D47" s="132" t="s">
        <v>78</v>
      </c>
      <c r="E47" s="132" t="s">
        <v>79</v>
      </c>
      <c r="F47" s="132" t="s">
        <v>234</v>
      </c>
      <c r="G47" s="132" t="s">
        <v>235</v>
      </c>
      <c r="H47" s="134">
        <v>4000</v>
      </c>
      <c r="I47" s="134">
        <v>4000</v>
      </c>
      <c r="J47" s="134"/>
      <c r="K47" s="134"/>
      <c r="L47" s="134">
        <v>4000</v>
      </c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2" t="s">
        <v>46</v>
      </c>
      <c r="B48" s="132" t="s">
        <v>244</v>
      </c>
      <c r="C48" s="132" t="s">
        <v>245</v>
      </c>
      <c r="D48" s="132" t="s">
        <v>95</v>
      </c>
      <c r="E48" s="132" t="s">
        <v>96</v>
      </c>
      <c r="F48" s="132" t="s">
        <v>219</v>
      </c>
      <c r="G48" s="132" t="s">
        <v>220</v>
      </c>
      <c r="H48" s="134">
        <v>1980</v>
      </c>
      <c r="I48" s="134">
        <v>1980</v>
      </c>
      <c r="J48" s="134"/>
      <c r="K48" s="134"/>
      <c r="L48" s="134">
        <v>1980</v>
      </c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2" t="s">
        <v>46</v>
      </c>
      <c r="B49" s="132" t="s">
        <v>244</v>
      </c>
      <c r="C49" s="132" t="s">
        <v>245</v>
      </c>
      <c r="D49" s="132" t="s">
        <v>95</v>
      </c>
      <c r="E49" s="132" t="s">
        <v>96</v>
      </c>
      <c r="F49" s="132" t="s">
        <v>234</v>
      </c>
      <c r="G49" s="132" t="s">
        <v>235</v>
      </c>
      <c r="H49" s="134">
        <v>1020</v>
      </c>
      <c r="I49" s="134">
        <v>1020</v>
      </c>
      <c r="J49" s="134"/>
      <c r="K49" s="134"/>
      <c r="L49" s="134">
        <v>1020</v>
      </c>
      <c r="M49" s="132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30.75" customHeight="1" spans="1:23">
      <c r="A50" s="139" t="s">
        <v>30</v>
      </c>
      <c r="B50" s="139"/>
      <c r="C50" s="139"/>
      <c r="D50" s="139"/>
      <c r="E50" s="139"/>
      <c r="F50" s="139"/>
      <c r="G50" s="139"/>
      <c r="H50" s="134">
        <v>5583421.27</v>
      </c>
      <c r="I50" s="134">
        <v>5583421.27</v>
      </c>
      <c r="J50" s="134"/>
      <c r="K50" s="134"/>
      <c r="L50" s="134">
        <v>5583421.27</v>
      </c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8" customHeight="1" spans="9:9">
      <c r="I58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11805555555556" footer="0.511805555555556"/>
  <pageSetup paperSize="9" scale="7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3"/>
  <sheetViews>
    <sheetView showZeros="0" workbookViewId="0">
      <pane xSplit="4" ySplit="8" topLeftCell="E17" activePane="bottomRight" state="frozen"/>
      <selection/>
      <selection pane="topRight"/>
      <selection pane="bottomLeft"/>
      <selection pane="bottomRight" activeCell="A7" sqref="$A7:$XFD7"/>
    </sheetView>
  </sheetViews>
  <sheetFormatPr defaultColWidth="10.2857142857143" defaultRowHeight="15" customHeight="1"/>
  <cols>
    <col min="1" max="1" width="5.28571428571429" customWidth="1"/>
    <col min="2" max="2" width="8.14285714285714" customWidth="1"/>
    <col min="3" max="3" width="11.1428571428571" customWidth="1"/>
    <col min="4" max="4" width="11.5714285714286" customWidth="1"/>
    <col min="5" max="5" width="7.85714285714286" customWidth="1"/>
    <col min="6" max="6" width="8.28571428571429" customWidth="1"/>
    <col min="7" max="7" width="7.28571428571429" customWidth="1"/>
    <col min="8" max="8" width="8.71428571428571" customWidth="1"/>
    <col min="9" max="11" width="12.847619047619" customWidth="1"/>
    <col min="12" max="12" width="5.85714285714286" customWidth="1"/>
    <col min="13" max="16" width="5.28571428571429" customWidth="1"/>
    <col min="17" max="17" width="5.85714285714286" customWidth="1"/>
    <col min="18" max="23" width="4.71428571428571" customWidth="1"/>
  </cols>
  <sheetData>
    <row r="1" ht="18.75" customHeight="1" spans="1:23">
      <c r="A1" s="128" t="s">
        <v>246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247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"单位名称："&amp;"中国人民政治协商会议云南省盈江县委员会办公室"</f>
        <v>单位名称：中国人民政治协商会议云南省盈江县委员会办公室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26.25" customHeight="1" spans="1:23">
      <c r="A4" s="131" t="s">
        <v>248</v>
      </c>
      <c r="B4" s="131" t="s">
        <v>150</v>
      </c>
      <c r="C4" s="131" t="s">
        <v>151</v>
      </c>
      <c r="D4" s="131" t="s">
        <v>249</v>
      </c>
      <c r="E4" s="131" t="s">
        <v>152</v>
      </c>
      <c r="F4" s="131" t="s">
        <v>153</v>
      </c>
      <c r="G4" s="131" t="s">
        <v>250</v>
      </c>
      <c r="H4" s="131" t="s">
        <v>251</v>
      </c>
      <c r="I4" s="131" t="s">
        <v>30</v>
      </c>
      <c r="J4" s="131" t="s">
        <v>252</v>
      </c>
      <c r="K4" s="131"/>
      <c r="L4" s="131"/>
      <c r="M4" s="131"/>
      <c r="N4" s="131" t="s">
        <v>162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32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32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253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164</v>
      </c>
      <c r="Q7" s="131" t="s">
        <v>165</v>
      </c>
      <c r="R7" s="131" t="s">
        <v>166</v>
      </c>
      <c r="S7" s="131" t="s">
        <v>167</v>
      </c>
      <c r="T7" s="131" t="s">
        <v>168</v>
      </c>
      <c r="U7" s="131" t="s">
        <v>169</v>
      </c>
      <c r="V7" s="131" t="s">
        <v>170</v>
      </c>
      <c r="W7" s="131" t="s">
        <v>171</v>
      </c>
    </row>
    <row r="8" ht="52.5" customHeight="1" spans="1:23">
      <c r="A8" s="132"/>
      <c r="B8" s="132"/>
      <c r="C8" s="132" t="s">
        <v>254</v>
      </c>
      <c r="D8" s="132"/>
      <c r="E8" s="132"/>
      <c r="F8" s="132"/>
      <c r="G8" s="132"/>
      <c r="H8" s="132"/>
      <c r="I8" s="134">
        <v>210000</v>
      </c>
      <c r="J8" s="134">
        <v>210000</v>
      </c>
      <c r="K8" s="134">
        <v>210000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255</v>
      </c>
      <c r="B9" s="132" t="s">
        <v>256</v>
      </c>
      <c r="C9" s="132" t="s">
        <v>254</v>
      </c>
      <c r="D9" s="132" t="s">
        <v>46</v>
      </c>
      <c r="E9" s="132" t="s">
        <v>78</v>
      </c>
      <c r="F9" s="132" t="s">
        <v>79</v>
      </c>
      <c r="G9" s="132" t="s">
        <v>219</v>
      </c>
      <c r="H9" s="132" t="s">
        <v>220</v>
      </c>
      <c r="I9" s="134">
        <v>50000</v>
      </c>
      <c r="J9" s="134">
        <v>50000</v>
      </c>
      <c r="K9" s="134">
        <v>50000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2" t="s">
        <v>255</v>
      </c>
      <c r="B10" s="132" t="s">
        <v>256</v>
      </c>
      <c r="C10" s="132" t="s">
        <v>254</v>
      </c>
      <c r="D10" s="132" t="s">
        <v>46</v>
      </c>
      <c r="E10" s="132" t="s">
        <v>78</v>
      </c>
      <c r="F10" s="132" t="s">
        <v>79</v>
      </c>
      <c r="G10" s="132" t="s">
        <v>225</v>
      </c>
      <c r="H10" s="132" t="s">
        <v>226</v>
      </c>
      <c r="I10" s="134">
        <v>30000</v>
      </c>
      <c r="J10" s="134">
        <v>30000</v>
      </c>
      <c r="K10" s="134">
        <v>30000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255</v>
      </c>
      <c r="B11" s="132" t="s">
        <v>256</v>
      </c>
      <c r="C11" s="132" t="s">
        <v>254</v>
      </c>
      <c r="D11" s="132" t="s">
        <v>46</v>
      </c>
      <c r="E11" s="132" t="s">
        <v>78</v>
      </c>
      <c r="F11" s="132" t="s">
        <v>79</v>
      </c>
      <c r="G11" s="132" t="s">
        <v>200</v>
      </c>
      <c r="H11" s="132" t="s">
        <v>144</v>
      </c>
      <c r="I11" s="134">
        <v>5000</v>
      </c>
      <c r="J11" s="134">
        <v>5000</v>
      </c>
      <c r="K11" s="134">
        <v>5000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outlineLevel="1" spans="1:23">
      <c r="A12" s="132" t="s">
        <v>255</v>
      </c>
      <c r="B12" s="132" t="s">
        <v>256</v>
      </c>
      <c r="C12" s="132" t="s">
        <v>254</v>
      </c>
      <c r="D12" s="132" t="s">
        <v>46</v>
      </c>
      <c r="E12" s="132" t="s">
        <v>78</v>
      </c>
      <c r="F12" s="132" t="s">
        <v>79</v>
      </c>
      <c r="G12" s="132" t="s">
        <v>257</v>
      </c>
      <c r="H12" s="132" t="s">
        <v>258</v>
      </c>
      <c r="I12" s="134">
        <v>54000</v>
      </c>
      <c r="J12" s="134">
        <v>54000</v>
      </c>
      <c r="K12" s="134">
        <v>54000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52.5" customHeight="1" outlineLevel="1" spans="1:23">
      <c r="A13" s="132" t="s">
        <v>255</v>
      </c>
      <c r="B13" s="132" t="s">
        <v>256</v>
      </c>
      <c r="C13" s="132" t="s">
        <v>254</v>
      </c>
      <c r="D13" s="132" t="s">
        <v>46</v>
      </c>
      <c r="E13" s="132" t="s">
        <v>78</v>
      </c>
      <c r="F13" s="132" t="s">
        <v>79</v>
      </c>
      <c r="G13" s="132" t="s">
        <v>203</v>
      </c>
      <c r="H13" s="132" t="s">
        <v>204</v>
      </c>
      <c r="I13" s="134">
        <v>34270</v>
      </c>
      <c r="J13" s="134">
        <v>34270</v>
      </c>
      <c r="K13" s="134">
        <v>34270</v>
      </c>
      <c r="L13" s="134"/>
      <c r="M13" s="134"/>
      <c r="N13" s="132"/>
      <c r="O13" s="132"/>
      <c r="P13" s="132"/>
      <c r="Q13" s="134"/>
      <c r="R13" s="134"/>
      <c r="S13" s="134"/>
      <c r="T13" s="134"/>
      <c r="U13" s="134"/>
      <c r="V13" s="134"/>
      <c r="W13" s="134"/>
    </row>
    <row r="14" ht="52.5" customHeight="1" outlineLevel="1" spans="1:23">
      <c r="A14" s="132" t="s">
        <v>255</v>
      </c>
      <c r="B14" s="132" t="s">
        <v>256</v>
      </c>
      <c r="C14" s="132" t="s">
        <v>254</v>
      </c>
      <c r="D14" s="132" t="s">
        <v>46</v>
      </c>
      <c r="E14" s="132" t="s">
        <v>78</v>
      </c>
      <c r="F14" s="132" t="s">
        <v>79</v>
      </c>
      <c r="G14" s="132" t="s">
        <v>234</v>
      </c>
      <c r="H14" s="132" t="s">
        <v>235</v>
      </c>
      <c r="I14" s="134">
        <v>26730</v>
      </c>
      <c r="J14" s="134">
        <v>26730</v>
      </c>
      <c r="K14" s="134">
        <v>26730</v>
      </c>
      <c r="L14" s="134"/>
      <c r="M14" s="134"/>
      <c r="N14" s="132"/>
      <c r="O14" s="132"/>
      <c r="P14" s="132"/>
      <c r="Q14" s="134"/>
      <c r="R14" s="134"/>
      <c r="S14" s="134"/>
      <c r="T14" s="134"/>
      <c r="U14" s="134"/>
      <c r="V14" s="134"/>
      <c r="W14" s="134"/>
    </row>
    <row r="15" ht="52.5" customHeight="1" outlineLevel="1" spans="1:23">
      <c r="A15" s="132" t="s">
        <v>255</v>
      </c>
      <c r="B15" s="132" t="s">
        <v>256</v>
      </c>
      <c r="C15" s="132" t="s">
        <v>254</v>
      </c>
      <c r="D15" s="132" t="s">
        <v>46</v>
      </c>
      <c r="E15" s="132" t="s">
        <v>78</v>
      </c>
      <c r="F15" s="132" t="s">
        <v>79</v>
      </c>
      <c r="G15" s="132" t="s">
        <v>227</v>
      </c>
      <c r="H15" s="132" t="s">
        <v>228</v>
      </c>
      <c r="I15" s="134">
        <v>10000</v>
      </c>
      <c r="J15" s="134">
        <v>10000</v>
      </c>
      <c r="K15" s="134">
        <v>10000</v>
      </c>
      <c r="L15" s="134"/>
      <c r="M15" s="134"/>
      <c r="N15" s="132"/>
      <c r="O15" s="132"/>
      <c r="P15" s="132"/>
      <c r="Q15" s="134"/>
      <c r="R15" s="134"/>
      <c r="S15" s="134"/>
      <c r="T15" s="134"/>
      <c r="U15" s="134"/>
      <c r="V15" s="134"/>
      <c r="W15" s="134"/>
    </row>
    <row r="16" ht="52.5" customHeight="1" spans="1:23">
      <c r="A16" s="132"/>
      <c r="B16" s="132"/>
      <c r="C16" s="132" t="s">
        <v>259</v>
      </c>
      <c r="D16" s="132"/>
      <c r="E16" s="132"/>
      <c r="F16" s="132"/>
      <c r="G16" s="132"/>
      <c r="H16" s="132"/>
      <c r="I16" s="134">
        <v>200000</v>
      </c>
      <c r="J16" s="134">
        <v>200000</v>
      </c>
      <c r="K16" s="134">
        <v>200000</v>
      </c>
      <c r="L16" s="134"/>
      <c r="M16" s="134"/>
      <c r="N16" s="132"/>
      <c r="O16" s="132"/>
      <c r="P16" s="132"/>
      <c r="Q16" s="134"/>
      <c r="R16" s="134"/>
      <c r="S16" s="134"/>
      <c r="T16" s="134"/>
      <c r="U16" s="134"/>
      <c r="V16" s="134"/>
      <c r="W16" s="134"/>
    </row>
    <row r="17" ht="52.5" customHeight="1" outlineLevel="1" spans="1:23">
      <c r="A17" s="132" t="s">
        <v>260</v>
      </c>
      <c r="B17" s="132" t="s">
        <v>261</v>
      </c>
      <c r="C17" s="132" t="s">
        <v>259</v>
      </c>
      <c r="D17" s="132" t="s">
        <v>46</v>
      </c>
      <c r="E17" s="132" t="s">
        <v>84</v>
      </c>
      <c r="F17" s="132" t="s">
        <v>85</v>
      </c>
      <c r="G17" s="132" t="s">
        <v>262</v>
      </c>
      <c r="H17" s="132" t="s">
        <v>263</v>
      </c>
      <c r="I17" s="134">
        <v>200000</v>
      </c>
      <c r="J17" s="134">
        <v>200000</v>
      </c>
      <c r="K17" s="134">
        <v>200000</v>
      </c>
      <c r="L17" s="134"/>
      <c r="M17" s="134"/>
      <c r="N17" s="132"/>
      <c r="O17" s="132"/>
      <c r="P17" s="132"/>
      <c r="Q17" s="134"/>
      <c r="R17" s="134"/>
      <c r="S17" s="134"/>
      <c r="T17" s="134"/>
      <c r="U17" s="134"/>
      <c r="V17" s="134"/>
      <c r="W17" s="134"/>
    </row>
    <row r="18" ht="52.5" customHeight="1" spans="1:23">
      <c r="A18" s="132"/>
      <c r="B18" s="132"/>
      <c r="C18" s="132" t="s">
        <v>264</v>
      </c>
      <c r="D18" s="132"/>
      <c r="E18" s="132"/>
      <c r="F18" s="132"/>
      <c r="G18" s="132"/>
      <c r="H18" s="132"/>
      <c r="I18" s="134">
        <v>400000</v>
      </c>
      <c r="J18" s="134">
        <v>400000</v>
      </c>
      <c r="K18" s="134">
        <v>400000</v>
      </c>
      <c r="L18" s="134"/>
      <c r="M18" s="134"/>
      <c r="N18" s="132"/>
      <c r="O18" s="132"/>
      <c r="P18" s="132"/>
      <c r="Q18" s="134"/>
      <c r="R18" s="134"/>
      <c r="S18" s="134"/>
      <c r="T18" s="134"/>
      <c r="U18" s="134"/>
      <c r="V18" s="134"/>
      <c r="W18" s="134"/>
    </row>
    <row r="19" ht="52.5" customHeight="1" outlineLevel="1" spans="1:23">
      <c r="A19" s="132" t="s">
        <v>255</v>
      </c>
      <c r="B19" s="132" t="s">
        <v>265</v>
      </c>
      <c r="C19" s="132" t="s">
        <v>264</v>
      </c>
      <c r="D19" s="132" t="s">
        <v>46</v>
      </c>
      <c r="E19" s="132" t="s">
        <v>80</v>
      </c>
      <c r="F19" s="132" t="s">
        <v>81</v>
      </c>
      <c r="G19" s="132" t="s">
        <v>219</v>
      </c>
      <c r="H19" s="132" t="s">
        <v>220</v>
      </c>
      <c r="I19" s="134">
        <v>60000</v>
      </c>
      <c r="J19" s="134">
        <v>60000</v>
      </c>
      <c r="K19" s="134">
        <v>60000</v>
      </c>
      <c r="L19" s="134"/>
      <c r="M19" s="134"/>
      <c r="N19" s="132"/>
      <c r="O19" s="132"/>
      <c r="P19" s="132"/>
      <c r="Q19" s="134"/>
      <c r="R19" s="134"/>
      <c r="S19" s="134"/>
      <c r="T19" s="134"/>
      <c r="U19" s="134"/>
      <c r="V19" s="134"/>
      <c r="W19" s="134"/>
    </row>
    <row r="20" ht="52.5" customHeight="1" outlineLevel="1" spans="1:23">
      <c r="A20" s="132" t="s">
        <v>255</v>
      </c>
      <c r="B20" s="132" t="s">
        <v>265</v>
      </c>
      <c r="C20" s="132" t="s">
        <v>264</v>
      </c>
      <c r="D20" s="132" t="s">
        <v>46</v>
      </c>
      <c r="E20" s="132" t="s">
        <v>80</v>
      </c>
      <c r="F20" s="132" t="s">
        <v>81</v>
      </c>
      <c r="G20" s="132" t="s">
        <v>266</v>
      </c>
      <c r="H20" s="132" t="s">
        <v>267</v>
      </c>
      <c r="I20" s="134">
        <v>320000</v>
      </c>
      <c r="J20" s="134">
        <v>320000</v>
      </c>
      <c r="K20" s="134">
        <v>320000</v>
      </c>
      <c r="L20" s="134"/>
      <c r="M20" s="134"/>
      <c r="N20" s="132"/>
      <c r="O20" s="132"/>
      <c r="P20" s="132"/>
      <c r="Q20" s="134"/>
      <c r="R20" s="134"/>
      <c r="S20" s="134"/>
      <c r="T20" s="134"/>
      <c r="U20" s="134"/>
      <c r="V20" s="134"/>
      <c r="W20" s="134"/>
    </row>
    <row r="21" ht="52.5" customHeight="1" outlineLevel="1" spans="1:23">
      <c r="A21" s="132" t="s">
        <v>255</v>
      </c>
      <c r="B21" s="132" t="s">
        <v>265</v>
      </c>
      <c r="C21" s="132" t="s">
        <v>264</v>
      </c>
      <c r="D21" s="132" t="s">
        <v>46</v>
      </c>
      <c r="E21" s="132" t="s">
        <v>80</v>
      </c>
      <c r="F21" s="132" t="s">
        <v>81</v>
      </c>
      <c r="G21" s="132" t="s">
        <v>223</v>
      </c>
      <c r="H21" s="132" t="s">
        <v>224</v>
      </c>
      <c r="I21" s="134">
        <v>10000</v>
      </c>
      <c r="J21" s="134">
        <v>10000</v>
      </c>
      <c r="K21" s="134">
        <v>10000</v>
      </c>
      <c r="L21" s="134"/>
      <c r="M21" s="134"/>
      <c r="N21" s="132"/>
      <c r="O21" s="132"/>
      <c r="P21" s="132"/>
      <c r="Q21" s="134"/>
      <c r="R21" s="134"/>
      <c r="S21" s="134"/>
      <c r="T21" s="134"/>
      <c r="U21" s="134"/>
      <c r="V21" s="134"/>
      <c r="W21" s="134"/>
    </row>
    <row r="22" ht="52.5" customHeight="1" outlineLevel="1" spans="1:23">
      <c r="A22" s="132" t="s">
        <v>255</v>
      </c>
      <c r="B22" s="132" t="s">
        <v>265</v>
      </c>
      <c r="C22" s="132" t="s">
        <v>264</v>
      </c>
      <c r="D22" s="132" t="s">
        <v>46</v>
      </c>
      <c r="E22" s="132" t="s">
        <v>80</v>
      </c>
      <c r="F22" s="132" t="s">
        <v>81</v>
      </c>
      <c r="G22" s="132" t="s">
        <v>207</v>
      </c>
      <c r="H22" s="132" t="s">
        <v>208</v>
      </c>
      <c r="I22" s="134">
        <v>10000</v>
      </c>
      <c r="J22" s="134">
        <v>10000</v>
      </c>
      <c r="K22" s="134">
        <v>10000</v>
      </c>
      <c r="L22" s="134"/>
      <c r="M22" s="134"/>
      <c r="N22" s="132"/>
      <c r="O22" s="132"/>
      <c r="P22" s="132"/>
      <c r="Q22" s="134"/>
      <c r="R22" s="134"/>
      <c r="S22" s="134"/>
      <c r="T22" s="134"/>
      <c r="U22" s="134"/>
      <c r="V22" s="134"/>
      <c r="W22" s="134"/>
    </row>
    <row r="23" ht="52.5" customHeight="1" spans="1:23">
      <c r="A23" s="132"/>
      <c r="B23" s="132"/>
      <c r="C23" s="132" t="s">
        <v>268</v>
      </c>
      <c r="D23" s="132"/>
      <c r="E23" s="132"/>
      <c r="F23" s="132"/>
      <c r="G23" s="132"/>
      <c r="H23" s="132"/>
      <c r="I23" s="134">
        <v>200000</v>
      </c>
      <c r="J23" s="134">
        <v>200000</v>
      </c>
      <c r="K23" s="134">
        <v>200000</v>
      </c>
      <c r="L23" s="134"/>
      <c r="M23" s="134"/>
      <c r="N23" s="132"/>
      <c r="O23" s="132"/>
      <c r="P23" s="132"/>
      <c r="Q23" s="134"/>
      <c r="R23" s="134"/>
      <c r="S23" s="134"/>
      <c r="T23" s="134"/>
      <c r="U23" s="134"/>
      <c r="V23" s="134"/>
      <c r="W23" s="134"/>
    </row>
    <row r="24" ht="52.5" customHeight="1" outlineLevel="1" spans="1:23">
      <c r="A24" s="132" t="s">
        <v>260</v>
      </c>
      <c r="B24" s="132" t="s">
        <v>269</v>
      </c>
      <c r="C24" s="132" t="s">
        <v>268</v>
      </c>
      <c r="D24" s="132" t="s">
        <v>46</v>
      </c>
      <c r="E24" s="132" t="s">
        <v>84</v>
      </c>
      <c r="F24" s="132" t="s">
        <v>85</v>
      </c>
      <c r="G24" s="132" t="s">
        <v>219</v>
      </c>
      <c r="H24" s="132" t="s">
        <v>220</v>
      </c>
      <c r="I24" s="134">
        <v>200000</v>
      </c>
      <c r="J24" s="134">
        <v>200000</v>
      </c>
      <c r="K24" s="134">
        <v>200000</v>
      </c>
      <c r="L24" s="134"/>
      <c r="M24" s="134"/>
      <c r="N24" s="132"/>
      <c r="O24" s="132"/>
      <c r="P24" s="132"/>
      <c r="Q24" s="134"/>
      <c r="R24" s="134"/>
      <c r="S24" s="134"/>
      <c r="T24" s="134"/>
      <c r="U24" s="134"/>
      <c r="V24" s="134"/>
      <c r="W24" s="134"/>
    </row>
    <row r="25" ht="52.5" customHeight="1" spans="1:23">
      <c r="A25" s="132"/>
      <c r="B25" s="132"/>
      <c r="C25" s="132" t="s">
        <v>270</v>
      </c>
      <c r="D25" s="132"/>
      <c r="E25" s="132"/>
      <c r="F25" s="132"/>
      <c r="G25" s="132"/>
      <c r="H25" s="132"/>
      <c r="I25" s="134">
        <v>200000</v>
      </c>
      <c r="J25" s="134">
        <v>200000</v>
      </c>
      <c r="K25" s="134">
        <v>200000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outlineLevel="1" spans="1:23">
      <c r="A26" s="132" t="s">
        <v>260</v>
      </c>
      <c r="B26" s="132" t="s">
        <v>271</v>
      </c>
      <c r="C26" s="132" t="s">
        <v>270</v>
      </c>
      <c r="D26" s="132" t="s">
        <v>46</v>
      </c>
      <c r="E26" s="132" t="s">
        <v>86</v>
      </c>
      <c r="F26" s="132" t="s">
        <v>87</v>
      </c>
      <c r="G26" s="132" t="s">
        <v>219</v>
      </c>
      <c r="H26" s="132" t="s">
        <v>220</v>
      </c>
      <c r="I26" s="134">
        <v>85000</v>
      </c>
      <c r="J26" s="134">
        <v>85000</v>
      </c>
      <c r="K26" s="134">
        <v>85000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outlineLevel="1" spans="1:23">
      <c r="A27" s="132" t="s">
        <v>260</v>
      </c>
      <c r="B27" s="132" t="s">
        <v>271</v>
      </c>
      <c r="C27" s="132" t="s">
        <v>270</v>
      </c>
      <c r="D27" s="132" t="s">
        <v>46</v>
      </c>
      <c r="E27" s="132" t="s">
        <v>86</v>
      </c>
      <c r="F27" s="132" t="s">
        <v>87</v>
      </c>
      <c r="G27" s="132" t="s">
        <v>225</v>
      </c>
      <c r="H27" s="132" t="s">
        <v>226</v>
      </c>
      <c r="I27" s="134">
        <v>100000</v>
      </c>
      <c r="J27" s="134">
        <v>100000</v>
      </c>
      <c r="K27" s="134">
        <v>100000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outlineLevel="1" spans="1:23">
      <c r="A28" s="132" t="s">
        <v>260</v>
      </c>
      <c r="B28" s="132" t="s">
        <v>271</v>
      </c>
      <c r="C28" s="132" t="s">
        <v>270</v>
      </c>
      <c r="D28" s="132" t="s">
        <v>46</v>
      </c>
      <c r="E28" s="132" t="s">
        <v>86</v>
      </c>
      <c r="F28" s="132" t="s">
        <v>87</v>
      </c>
      <c r="G28" s="132" t="s">
        <v>200</v>
      </c>
      <c r="H28" s="132" t="s">
        <v>144</v>
      </c>
      <c r="I28" s="134">
        <v>5000</v>
      </c>
      <c r="J28" s="134">
        <v>5000</v>
      </c>
      <c r="K28" s="134">
        <v>5000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outlineLevel="1" spans="1:23">
      <c r="A29" s="132" t="s">
        <v>260</v>
      </c>
      <c r="B29" s="132" t="s">
        <v>271</v>
      </c>
      <c r="C29" s="132" t="s">
        <v>270</v>
      </c>
      <c r="D29" s="132" t="s">
        <v>46</v>
      </c>
      <c r="E29" s="132" t="s">
        <v>86</v>
      </c>
      <c r="F29" s="132" t="s">
        <v>87</v>
      </c>
      <c r="G29" s="132" t="s">
        <v>234</v>
      </c>
      <c r="H29" s="132" t="s">
        <v>235</v>
      </c>
      <c r="I29" s="134">
        <v>10000</v>
      </c>
      <c r="J29" s="134">
        <v>10000</v>
      </c>
      <c r="K29" s="134">
        <v>10000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spans="1:23">
      <c r="A30" s="132"/>
      <c r="B30" s="132"/>
      <c r="C30" s="132" t="s">
        <v>272</v>
      </c>
      <c r="D30" s="132"/>
      <c r="E30" s="132"/>
      <c r="F30" s="132"/>
      <c r="G30" s="132"/>
      <c r="H30" s="132"/>
      <c r="I30" s="134">
        <v>100000</v>
      </c>
      <c r="J30" s="134">
        <v>100000</v>
      </c>
      <c r="K30" s="134">
        <v>100000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outlineLevel="1" spans="1:23">
      <c r="A31" s="132" t="s">
        <v>260</v>
      </c>
      <c r="B31" s="132" t="s">
        <v>273</v>
      </c>
      <c r="C31" s="132" t="s">
        <v>272</v>
      </c>
      <c r="D31" s="132" t="s">
        <v>46</v>
      </c>
      <c r="E31" s="132" t="s">
        <v>86</v>
      </c>
      <c r="F31" s="132" t="s">
        <v>87</v>
      </c>
      <c r="G31" s="132" t="s">
        <v>219</v>
      </c>
      <c r="H31" s="132" t="s">
        <v>220</v>
      </c>
      <c r="I31" s="134">
        <v>60000</v>
      </c>
      <c r="J31" s="134">
        <v>60000</v>
      </c>
      <c r="K31" s="134">
        <v>60000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outlineLevel="1" spans="1:23">
      <c r="A32" s="132" t="s">
        <v>260</v>
      </c>
      <c r="B32" s="132" t="s">
        <v>273</v>
      </c>
      <c r="C32" s="132" t="s">
        <v>272</v>
      </c>
      <c r="D32" s="132" t="s">
        <v>46</v>
      </c>
      <c r="E32" s="132" t="s">
        <v>86</v>
      </c>
      <c r="F32" s="132" t="s">
        <v>87</v>
      </c>
      <c r="G32" s="132" t="s">
        <v>225</v>
      </c>
      <c r="H32" s="132" t="s">
        <v>226</v>
      </c>
      <c r="I32" s="134">
        <v>20000</v>
      </c>
      <c r="J32" s="134">
        <v>20000</v>
      </c>
      <c r="K32" s="134">
        <v>20000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outlineLevel="1" spans="1:23">
      <c r="A33" s="132" t="s">
        <v>260</v>
      </c>
      <c r="B33" s="132" t="s">
        <v>273</v>
      </c>
      <c r="C33" s="132" t="s">
        <v>272</v>
      </c>
      <c r="D33" s="132" t="s">
        <v>46</v>
      </c>
      <c r="E33" s="132" t="s">
        <v>86</v>
      </c>
      <c r="F33" s="132" t="s">
        <v>87</v>
      </c>
      <c r="G33" s="132" t="s">
        <v>234</v>
      </c>
      <c r="H33" s="132" t="s">
        <v>235</v>
      </c>
      <c r="I33" s="134">
        <v>10000</v>
      </c>
      <c r="J33" s="134">
        <v>10000</v>
      </c>
      <c r="K33" s="134">
        <v>10000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outlineLevel="1" spans="1:23">
      <c r="A34" s="132" t="s">
        <v>260</v>
      </c>
      <c r="B34" s="132" t="s">
        <v>273</v>
      </c>
      <c r="C34" s="132" t="s">
        <v>272</v>
      </c>
      <c r="D34" s="132" t="s">
        <v>46</v>
      </c>
      <c r="E34" s="132" t="s">
        <v>86</v>
      </c>
      <c r="F34" s="132" t="s">
        <v>87</v>
      </c>
      <c r="G34" s="132" t="s">
        <v>227</v>
      </c>
      <c r="H34" s="132" t="s">
        <v>228</v>
      </c>
      <c r="I34" s="134">
        <v>10000</v>
      </c>
      <c r="J34" s="134">
        <v>10000</v>
      </c>
      <c r="K34" s="134">
        <v>10000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52.5" customHeight="1" spans="1:23">
      <c r="A35" s="132"/>
      <c r="B35" s="132"/>
      <c r="C35" s="132" t="s">
        <v>274</v>
      </c>
      <c r="D35" s="132"/>
      <c r="E35" s="132"/>
      <c r="F35" s="132"/>
      <c r="G35" s="132"/>
      <c r="H35" s="132"/>
      <c r="I35" s="134">
        <v>422000</v>
      </c>
      <c r="J35" s="134">
        <v>422000</v>
      </c>
      <c r="K35" s="134">
        <v>422000</v>
      </c>
      <c r="L35" s="134"/>
      <c r="M35" s="134"/>
      <c r="N35" s="132"/>
      <c r="O35" s="132"/>
      <c r="P35" s="132"/>
      <c r="Q35" s="134"/>
      <c r="R35" s="134"/>
      <c r="S35" s="134"/>
      <c r="T35" s="134"/>
      <c r="U35" s="134"/>
      <c r="V35" s="134"/>
      <c r="W35" s="134"/>
    </row>
    <row r="36" ht="52.5" customHeight="1" outlineLevel="1" spans="1:23">
      <c r="A36" s="132" t="s">
        <v>260</v>
      </c>
      <c r="B36" s="132" t="s">
        <v>275</v>
      </c>
      <c r="C36" s="132" t="s">
        <v>274</v>
      </c>
      <c r="D36" s="132" t="s">
        <v>46</v>
      </c>
      <c r="E36" s="132" t="s">
        <v>84</v>
      </c>
      <c r="F36" s="132" t="s">
        <v>85</v>
      </c>
      <c r="G36" s="132" t="s">
        <v>219</v>
      </c>
      <c r="H36" s="132" t="s">
        <v>220</v>
      </c>
      <c r="I36" s="134">
        <v>50000</v>
      </c>
      <c r="J36" s="134">
        <v>50000</v>
      </c>
      <c r="K36" s="134">
        <v>50000</v>
      </c>
      <c r="L36" s="134"/>
      <c r="M36" s="134"/>
      <c r="N36" s="132"/>
      <c r="O36" s="132"/>
      <c r="P36" s="132"/>
      <c r="Q36" s="134"/>
      <c r="R36" s="134"/>
      <c r="S36" s="134"/>
      <c r="T36" s="134"/>
      <c r="U36" s="134"/>
      <c r="V36" s="134"/>
      <c r="W36" s="134"/>
    </row>
    <row r="37" ht="52.5" customHeight="1" outlineLevel="1" spans="1:23">
      <c r="A37" s="132" t="s">
        <v>260</v>
      </c>
      <c r="B37" s="132" t="s">
        <v>275</v>
      </c>
      <c r="C37" s="132" t="s">
        <v>274</v>
      </c>
      <c r="D37" s="132" t="s">
        <v>46</v>
      </c>
      <c r="E37" s="132" t="s">
        <v>84</v>
      </c>
      <c r="F37" s="132" t="s">
        <v>85</v>
      </c>
      <c r="G37" s="132" t="s">
        <v>225</v>
      </c>
      <c r="H37" s="132" t="s">
        <v>226</v>
      </c>
      <c r="I37" s="134">
        <v>272000</v>
      </c>
      <c r="J37" s="134">
        <v>272000</v>
      </c>
      <c r="K37" s="134">
        <v>272000</v>
      </c>
      <c r="L37" s="134"/>
      <c r="M37" s="134"/>
      <c r="N37" s="132"/>
      <c r="O37" s="132"/>
      <c r="P37" s="132"/>
      <c r="Q37" s="134"/>
      <c r="R37" s="134"/>
      <c r="S37" s="134"/>
      <c r="T37" s="134"/>
      <c r="U37" s="134"/>
      <c r="V37" s="134"/>
      <c r="W37" s="134"/>
    </row>
    <row r="38" ht="52.5" customHeight="1" outlineLevel="1" spans="1:23">
      <c r="A38" s="132" t="s">
        <v>260</v>
      </c>
      <c r="B38" s="132" t="s">
        <v>275</v>
      </c>
      <c r="C38" s="132" t="s">
        <v>274</v>
      </c>
      <c r="D38" s="132" t="s">
        <v>46</v>
      </c>
      <c r="E38" s="132" t="s">
        <v>84</v>
      </c>
      <c r="F38" s="132" t="s">
        <v>85</v>
      </c>
      <c r="G38" s="132" t="s">
        <v>276</v>
      </c>
      <c r="H38" s="132" t="s">
        <v>277</v>
      </c>
      <c r="I38" s="134">
        <v>100000</v>
      </c>
      <c r="J38" s="134">
        <v>100000</v>
      </c>
      <c r="K38" s="134">
        <v>100000</v>
      </c>
      <c r="L38" s="134"/>
      <c r="M38" s="134"/>
      <c r="N38" s="132"/>
      <c r="O38" s="132"/>
      <c r="P38" s="132"/>
      <c r="Q38" s="134"/>
      <c r="R38" s="134"/>
      <c r="S38" s="134"/>
      <c r="T38" s="134"/>
      <c r="U38" s="134"/>
      <c r="V38" s="134"/>
      <c r="W38" s="134"/>
    </row>
    <row r="39" ht="52.5" customHeight="1" spans="1:23">
      <c r="A39" s="132"/>
      <c r="B39" s="132"/>
      <c r="C39" s="132" t="s">
        <v>278</v>
      </c>
      <c r="D39" s="132"/>
      <c r="E39" s="132"/>
      <c r="F39" s="132"/>
      <c r="G39" s="132"/>
      <c r="H39" s="132"/>
      <c r="I39" s="134">
        <v>100000</v>
      </c>
      <c r="J39" s="134">
        <v>100000</v>
      </c>
      <c r="K39" s="134">
        <v>100000</v>
      </c>
      <c r="L39" s="134"/>
      <c r="M39" s="134"/>
      <c r="N39" s="132"/>
      <c r="O39" s="132"/>
      <c r="P39" s="132"/>
      <c r="Q39" s="134"/>
      <c r="R39" s="134"/>
      <c r="S39" s="134"/>
      <c r="T39" s="134"/>
      <c r="U39" s="134"/>
      <c r="V39" s="134"/>
      <c r="W39" s="134"/>
    </row>
    <row r="40" ht="52.5" customHeight="1" outlineLevel="1" spans="1:23">
      <c r="A40" s="132" t="s">
        <v>260</v>
      </c>
      <c r="B40" s="132" t="s">
        <v>279</v>
      </c>
      <c r="C40" s="132" t="s">
        <v>278</v>
      </c>
      <c r="D40" s="132" t="s">
        <v>46</v>
      </c>
      <c r="E40" s="132" t="s">
        <v>82</v>
      </c>
      <c r="F40" s="132" t="s">
        <v>83</v>
      </c>
      <c r="G40" s="132" t="s">
        <v>219</v>
      </c>
      <c r="H40" s="132" t="s">
        <v>220</v>
      </c>
      <c r="I40" s="134">
        <v>20000</v>
      </c>
      <c r="J40" s="134">
        <v>20000</v>
      </c>
      <c r="K40" s="134">
        <v>20000</v>
      </c>
      <c r="L40" s="134"/>
      <c r="M40" s="134"/>
      <c r="N40" s="132"/>
      <c r="O40" s="132"/>
      <c r="P40" s="132"/>
      <c r="Q40" s="134"/>
      <c r="R40" s="134"/>
      <c r="S40" s="134"/>
      <c r="T40" s="134"/>
      <c r="U40" s="134"/>
      <c r="V40" s="134"/>
      <c r="W40" s="134"/>
    </row>
    <row r="41" ht="52.5" customHeight="1" outlineLevel="1" spans="1:23">
      <c r="A41" s="132" t="s">
        <v>260</v>
      </c>
      <c r="B41" s="132" t="s">
        <v>279</v>
      </c>
      <c r="C41" s="132" t="s">
        <v>278</v>
      </c>
      <c r="D41" s="132" t="s">
        <v>46</v>
      </c>
      <c r="E41" s="132" t="s">
        <v>82</v>
      </c>
      <c r="F41" s="132" t="s">
        <v>83</v>
      </c>
      <c r="G41" s="132" t="s">
        <v>225</v>
      </c>
      <c r="H41" s="132" t="s">
        <v>226</v>
      </c>
      <c r="I41" s="134">
        <v>50000</v>
      </c>
      <c r="J41" s="134">
        <v>50000</v>
      </c>
      <c r="K41" s="134">
        <v>50000</v>
      </c>
      <c r="L41" s="134"/>
      <c r="M41" s="134"/>
      <c r="N41" s="132"/>
      <c r="O41" s="132"/>
      <c r="P41" s="132"/>
      <c r="Q41" s="134"/>
      <c r="R41" s="134"/>
      <c r="S41" s="134"/>
      <c r="T41" s="134"/>
      <c r="U41" s="134"/>
      <c r="V41" s="134"/>
      <c r="W41" s="134"/>
    </row>
    <row r="42" ht="52.5" customHeight="1" outlineLevel="1" spans="1:23">
      <c r="A42" s="132" t="s">
        <v>260</v>
      </c>
      <c r="B42" s="132" t="s">
        <v>279</v>
      </c>
      <c r="C42" s="132" t="s">
        <v>278</v>
      </c>
      <c r="D42" s="132" t="s">
        <v>46</v>
      </c>
      <c r="E42" s="132" t="s">
        <v>82</v>
      </c>
      <c r="F42" s="132" t="s">
        <v>83</v>
      </c>
      <c r="G42" s="132" t="s">
        <v>234</v>
      </c>
      <c r="H42" s="132" t="s">
        <v>235</v>
      </c>
      <c r="I42" s="134">
        <v>30000</v>
      </c>
      <c r="J42" s="134">
        <v>30000</v>
      </c>
      <c r="K42" s="134">
        <v>30000</v>
      </c>
      <c r="L42" s="134"/>
      <c r="M42" s="134"/>
      <c r="N42" s="132"/>
      <c r="O42" s="132"/>
      <c r="P42" s="132"/>
      <c r="Q42" s="134"/>
      <c r="R42" s="134"/>
      <c r="S42" s="134"/>
      <c r="T42" s="134"/>
      <c r="U42" s="134"/>
      <c r="V42" s="134"/>
      <c r="W42" s="134"/>
    </row>
    <row r="43" ht="52.5" customHeight="1" spans="1:23">
      <c r="A43" s="132"/>
      <c r="B43" s="132"/>
      <c r="C43" s="132" t="s">
        <v>280</v>
      </c>
      <c r="D43" s="132"/>
      <c r="E43" s="132"/>
      <c r="F43" s="132"/>
      <c r="G43" s="132"/>
      <c r="H43" s="132"/>
      <c r="I43" s="134">
        <v>20000</v>
      </c>
      <c r="J43" s="134">
        <v>20000</v>
      </c>
      <c r="K43" s="134">
        <v>20000</v>
      </c>
      <c r="L43" s="134"/>
      <c r="M43" s="134"/>
      <c r="N43" s="132"/>
      <c r="O43" s="132"/>
      <c r="P43" s="132"/>
      <c r="Q43" s="134"/>
      <c r="R43" s="134"/>
      <c r="S43" s="134"/>
      <c r="T43" s="134"/>
      <c r="U43" s="134"/>
      <c r="V43" s="134"/>
      <c r="W43" s="134"/>
    </row>
    <row r="44" ht="52.5" customHeight="1" outlineLevel="1" spans="1:23">
      <c r="A44" s="132" t="s">
        <v>260</v>
      </c>
      <c r="B44" s="132" t="s">
        <v>281</v>
      </c>
      <c r="C44" s="132" t="s">
        <v>280</v>
      </c>
      <c r="D44" s="132" t="s">
        <v>46</v>
      </c>
      <c r="E44" s="132" t="s">
        <v>80</v>
      </c>
      <c r="F44" s="132" t="s">
        <v>81</v>
      </c>
      <c r="G44" s="132" t="s">
        <v>219</v>
      </c>
      <c r="H44" s="132" t="s">
        <v>220</v>
      </c>
      <c r="I44" s="134">
        <v>8000</v>
      </c>
      <c r="J44" s="134">
        <v>8000</v>
      </c>
      <c r="K44" s="134">
        <v>8000</v>
      </c>
      <c r="L44" s="134"/>
      <c r="M44" s="134"/>
      <c r="N44" s="132"/>
      <c r="O44" s="132"/>
      <c r="P44" s="132"/>
      <c r="Q44" s="134"/>
      <c r="R44" s="134"/>
      <c r="S44" s="134"/>
      <c r="T44" s="134"/>
      <c r="U44" s="134"/>
      <c r="V44" s="134"/>
      <c r="W44" s="134"/>
    </row>
    <row r="45" ht="52.5" customHeight="1" outlineLevel="1" spans="1:23">
      <c r="A45" s="132" t="s">
        <v>260</v>
      </c>
      <c r="B45" s="132" t="s">
        <v>281</v>
      </c>
      <c r="C45" s="132" t="s">
        <v>280</v>
      </c>
      <c r="D45" s="132" t="s">
        <v>46</v>
      </c>
      <c r="E45" s="132" t="s">
        <v>80</v>
      </c>
      <c r="F45" s="132" t="s">
        <v>81</v>
      </c>
      <c r="G45" s="132" t="s">
        <v>266</v>
      </c>
      <c r="H45" s="132" t="s">
        <v>267</v>
      </c>
      <c r="I45" s="134">
        <v>10000</v>
      </c>
      <c r="J45" s="134">
        <v>10000</v>
      </c>
      <c r="K45" s="134">
        <v>10000</v>
      </c>
      <c r="L45" s="134"/>
      <c r="M45" s="134"/>
      <c r="N45" s="132"/>
      <c r="O45" s="132"/>
      <c r="P45" s="132"/>
      <c r="Q45" s="134"/>
      <c r="R45" s="134"/>
      <c r="S45" s="134"/>
      <c r="T45" s="134"/>
      <c r="U45" s="134"/>
      <c r="V45" s="134"/>
      <c r="W45" s="134"/>
    </row>
    <row r="46" ht="52.5" customHeight="1" outlineLevel="1" spans="1:23">
      <c r="A46" s="132" t="s">
        <v>260</v>
      </c>
      <c r="B46" s="132" t="s">
        <v>281</v>
      </c>
      <c r="C46" s="132" t="s">
        <v>280</v>
      </c>
      <c r="D46" s="132" t="s">
        <v>46</v>
      </c>
      <c r="E46" s="132" t="s">
        <v>80</v>
      </c>
      <c r="F46" s="132" t="s">
        <v>81</v>
      </c>
      <c r="G46" s="132" t="s">
        <v>227</v>
      </c>
      <c r="H46" s="132" t="s">
        <v>228</v>
      </c>
      <c r="I46" s="134">
        <v>2000</v>
      </c>
      <c r="J46" s="134">
        <v>2000</v>
      </c>
      <c r="K46" s="134">
        <v>2000</v>
      </c>
      <c r="L46" s="134"/>
      <c r="M46" s="134"/>
      <c r="N46" s="132"/>
      <c r="O46" s="132"/>
      <c r="P46" s="132"/>
      <c r="Q46" s="134"/>
      <c r="R46" s="134"/>
      <c r="S46" s="134"/>
      <c r="T46" s="134"/>
      <c r="U46" s="134"/>
      <c r="V46" s="134"/>
      <c r="W46" s="134"/>
    </row>
    <row r="47" ht="52.5" customHeight="1" spans="1:23">
      <c r="A47" s="132"/>
      <c r="B47" s="132"/>
      <c r="C47" s="132" t="s">
        <v>282</v>
      </c>
      <c r="D47" s="132"/>
      <c r="E47" s="132"/>
      <c r="F47" s="132"/>
      <c r="G47" s="132"/>
      <c r="H47" s="132"/>
      <c r="I47" s="134">
        <v>100000</v>
      </c>
      <c r="J47" s="134">
        <v>100000</v>
      </c>
      <c r="K47" s="134">
        <v>100000</v>
      </c>
      <c r="L47" s="134"/>
      <c r="M47" s="134"/>
      <c r="N47" s="132"/>
      <c r="O47" s="132"/>
      <c r="P47" s="132"/>
      <c r="Q47" s="134"/>
      <c r="R47" s="134"/>
      <c r="S47" s="134"/>
      <c r="T47" s="134"/>
      <c r="U47" s="134"/>
      <c r="V47" s="134"/>
      <c r="W47" s="134"/>
    </row>
    <row r="48" ht="52.5" customHeight="1" outlineLevel="1" spans="1:23">
      <c r="A48" s="132" t="s">
        <v>260</v>
      </c>
      <c r="B48" s="132" t="s">
        <v>283</v>
      </c>
      <c r="C48" s="132" t="s">
        <v>282</v>
      </c>
      <c r="D48" s="132" t="s">
        <v>46</v>
      </c>
      <c r="E48" s="132" t="s">
        <v>84</v>
      </c>
      <c r="F48" s="132" t="s">
        <v>85</v>
      </c>
      <c r="G48" s="132" t="s">
        <v>219</v>
      </c>
      <c r="H48" s="132" t="s">
        <v>220</v>
      </c>
      <c r="I48" s="134">
        <v>20000</v>
      </c>
      <c r="J48" s="134">
        <v>20000</v>
      </c>
      <c r="K48" s="134">
        <v>20000</v>
      </c>
      <c r="L48" s="134"/>
      <c r="M48" s="134"/>
      <c r="N48" s="132"/>
      <c r="O48" s="132"/>
      <c r="P48" s="132"/>
      <c r="Q48" s="134"/>
      <c r="R48" s="134"/>
      <c r="S48" s="134"/>
      <c r="T48" s="134"/>
      <c r="U48" s="134"/>
      <c r="V48" s="134"/>
      <c r="W48" s="134"/>
    </row>
    <row r="49" ht="52.5" customHeight="1" outlineLevel="1" spans="1:23">
      <c r="A49" s="132" t="s">
        <v>260</v>
      </c>
      <c r="B49" s="132" t="s">
        <v>283</v>
      </c>
      <c r="C49" s="132" t="s">
        <v>282</v>
      </c>
      <c r="D49" s="132" t="s">
        <v>46</v>
      </c>
      <c r="E49" s="132" t="s">
        <v>84</v>
      </c>
      <c r="F49" s="132" t="s">
        <v>85</v>
      </c>
      <c r="G49" s="132" t="s">
        <v>225</v>
      </c>
      <c r="H49" s="132" t="s">
        <v>226</v>
      </c>
      <c r="I49" s="134">
        <v>30000</v>
      </c>
      <c r="J49" s="134">
        <v>30000</v>
      </c>
      <c r="K49" s="134">
        <v>30000</v>
      </c>
      <c r="L49" s="134"/>
      <c r="M49" s="134"/>
      <c r="N49" s="132"/>
      <c r="O49" s="132"/>
      <c r="P49" s="132"/>
      <c r="Q49" s="134"/>
      <c r="R49" s="134"/>
      <c r="S49" s="134"/>
      <c r="T49" s="134"/>
      <c r="U49" s="134"/>
      <c r="V49" s="134"/>
      <c r="W49" s="134"/>
    </row>
    <row r="50" ht="52.5" customHeight="1" outlineLevel="1" spans="1:23">
      <c r="A50" s="132" t="s">
        <v>260</v>
      </c>
      <c r="B50" s="132" t="s">
        <v>283</v>
      </c>
      <c r="C50" s="132" t="s">
        <v>282</v>
      </c>
      <c r="D50" s="132" t="s">
        <v>46</v>
      </c>
      <c r="E50" s="132" t="s">
        <v>84</v>
      </c>
      <c r="F50" s="132" t="s">
        <v>85</v>
      </c>
      <c r="G50" s="132" t="s">
        <v>223</v>
      </c>
      <c r="H50" s="132" t="s">
        <v>224</v>
      </c>
      <c r="I50" s="134">
        <v>50000</v>
      </c>
      <c r="J50" s="134">
        <v>50000</v>
      </c>
      <c r="K50" s="134">
        <v>50000</v>
      </c>
      <c r="L50" s="134"/>
      <c r="M50" s="134"/>
      <c r="N50" s="132"/>
      <c r="O50" s="132"/>
      <c r="P50" s="132"/>
      <c r="Q50" s="134"/>
      <c r="R50" s="134"/>
      <c r="S50" s="134"/>
      <c r="T50" s="134"/>
      <c r="U50" s="134"/>
      <c r="V50" s="134"/>
      <c r="W50" s="134"/>
    </row>
    <row r="51" ht="30" customHeight="1" spans="1:23">
      <c r="A51" s="133" t="s">
        <v>30</v>
      </c>
      <c r="B51" s="133"/>
      <c r="C51" s="133"/>
      <c r="D51" s="133"/>
      <c r="E51" s="133"/>
      <c r="F51" s="133"/>
      <c r="G51" s="133"/>
      <c r="H51" s="133"/>
      <c r="I51" s="134">
        <v>1952000</v>
      </c>
      <c r="J51" s="134">
        <v>1952000</v>
      </c>
      <c r="K51" s="134">
        <v>1952000</v>
      </c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3" customHeight="1" spans="10:10">
      <c r="J53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51:H5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11805555555556" footer="0.51180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1"/>
  <sheetViews>
    <sheetView showZeros="0" tabSelected="1" topLeftCell="A17" workbookViewId="0">
      <selection activeCell="Q24" sqref="Q24"/>
    </sheetView>
  </sheetViews>
  <sheetFormatPr defaultColWidth="10.2857142857143" defaultRowHeight="15" customHeight="1"/>
  <cols>
    <col min="1" max="1" width="16.8571428571429" customWidth="1"/>
    <col min="2" max="2" width="22.4285714285714" customWidth="1"/>
    <col min="3" max="4" width="14.2857142857143" customWidth="1"/>
    <col min="5" max="5" width="15.4285714285714" customWidth="1"/>
    <col min="6" max="6" width="11.1428571428571" customWidth="1"/>
    <col min="7" max="7" width="13.5714285714286" customWidth="1"/>
    <col min="8" max="8" width="10.8571428571429" customWidth="1"/>
    <col min="9" max="9" width="12.4285714285714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284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"单位名称："&amp;"中国人民政治协商会议云南省盈江县委员会办公室"</f>
        <v>单位名称：中国人民政治协商会议云南省盈江县委员会办公室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38" customHeight="1" spans="1:10">
      <c r="A4" s="125" t="s">
        <v>285</v>
      </c>
      <c r="B4" s="125" t="s">
        <v>286</v>
      </c>
      <c r="C4" s="125" t="s">
        <v>287</v>
      </c>
      <c r="D4" s="125" t="s">
        <v>288</v>
      </c>
      <c r="E4" s="125" t="s">
        <v>289</v>
      </c>
      <c r="F4" s="125" t="s">
        <v>290</v>
      </c>
      <c r="G4" s="125" t="s">
        <v>291</v>
      </c>
      <c r="H4" s="125" t="s">
        <v>292</v>
      </c>
      <c r="I4" s="125" t="s">
        <v>293</v>
      </c>
      <c r="J4" s="125" t="s">
        <v>294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38" customHeight="1" outlineLevel="1" spans="1:10">
      <c r="A7" s="126" t="s">
        <v>278</v>
      </c>
      <c r="B7" s="126" t="s">
        <v>295</v>
      </c>
      <c r="C7" s="126" t="s">
        <v>296</v>
      </c>
      <c r="D7" s="126" t="s">
        <v>297</v>
      </c>
      <c r="E7" s="126" t="s">
        <v>298</v>
      </c>
      <c r="F7" s="126" t="s">
        <v>299</v>
      </c>
      <c r="G7" s="125" t="s">
        <v>60</v>
      </c>
      <c r="H7" s="125" t="s">
        <v>300</v>
      </c>
      <c r="I7" s="126" t="s">
        <v>301</v>
      </c>
      <c r="J7" s="126" t="s">
        <v>302</v>
      </c>
    </row>
    <row r="8" ht="38" customHeight="1" outlineLevel="1" spans="1:10">
      <c r="A8" s="126" t="s">
        <v>278</v>
      </c>
      <c r="B8" s="126" t="s">
        <v>295</v>
      </c>
      <c r="C8" s="126" t="s">
        <v>296</v>
      </c>
      <c r="D8" s="126" t="s">
        <v>297</v>
      </c>
      <c r="E8" s="126" t="s">
        <v>303</v>
      </c>
      <c r="F8" s="126" t="s">
        <v>299</v>
      </c>
      <c r="G8" s="125" t="s">
        <v>60</v>
      </c>
      <c r="H8" s="125" t="s">
        <v>304</v>
      </c>
      <c r="I8" s="126" t="s">
        <v>301</v>
      </c>
      <c r="J8" s="126" t="s">
        <v>305</v>
      </c>
    </row>
    <row r="9" ht="38" customHeight="1" outlineLevel="1" spans="1:10">
      <c r="A9" s="126" t="s">
        <v>278</v>
      </c>
      <c r="B9" s="126" t="s">
        <v>295</v>
      </c>
      <c r="C9" s="126" t="s">
        <v>296</v>
      </c>
      <c r="D9" s="126" t="s">
        <v>306</v>
      </c>
      <c r="E9" s="126" t="s">
        <v>307</v>
      </c>
      <c r="F9" s="126" t="s">
        <v>308</v>
      </c>
      <c r="G9" s="125" t="s">
        <v>309</v>
      </c>
      <c r="H9" s="125" t="s">
        <v>310</v>
      </c>
      <c r="I9" s="126" t="s">
        <v>311</v>
      </c>
      <c r="J9" s="126" t="s">
        <v>312</v>
      </c>
    </row>
    <row r="10" ht="38" customHeight="1" outlineLevel="1" spans="1:10">
      <c r="A10" s="126" t="s">
        <v>278</v>
      </c>
      <c r="B10" s="126" t="s">
        <v>295</v>
      </c>
      <c r="C10" s="126" t="s">
        <v>313</v>
      </c>
      <c r="D10" s="126" t="s">
        <v>314</v>
      </c>
      <c r="E10" s="126" t="s">
        <v>315</v>
      </c>
      <c r="F10" s="126" t="s">
        <v>299</v>
      </c>
      <c r="G10" s="125" t="s">
        <v>316</v>
      </c>
      <c r="H10" s="125" t="s">
        <v>317</v>
      </c>
      <c r="I10" s="126" t="s">
        <v>301</v>
      </c>
      <c r="J10" s="126" t="s">
        <v>318</v>
      </c>
    </row>
    <row r="11" ht="38" customHeight="1" outlineLevel="1" spans="1:10">
      <c r="A11" s="126" t="s">
        <v>278</v>
      </c>
      <c r="B11" s="126" t="s">
        <v>295</v>
      </c>
      <c r="C11" s="126" t="s">
        <v>319</v>
      </c>
      <c r="D11" s="126" t="s">
        <v>320</v>
      </c>
      <c r="E11" s="126" t="s">
        <v>321</v>
      </c>
      <c r="F11" s="126" t="s">
        <v>299</v>
      </c>
      <c r="G11" s="125" t="s">
        <v>322</v>
      </c>
      <c r="H11" s="125" t="s">
        <v>317</v>
      </c>
      <c r="I11" s="126" t="s">
        <v>301</v>
      </c>
      <c r="J11" s="126" t="s">
        <v>323</v>
      </c>
    </row>
    <row r="12" ht="38" customHeight="1" outlineLevel="1" spans="1:10">
      <c r="A12" s="126" t="s">
        <v>272</v>
      </c>
      <c r="B12" s="126" t="s">
        <v>324</v>
      </c>
      <c r="C12" s="126" t="s">
        <v>296</v>
      </c>
      <c r="D12" s="126" t="s">
        <v>297</v>
      </c>
      <c r="E12" s="126" t="s">
        <v>325</v>
      </c>
      <c r="F12" s="126" t="s">
        <v>299</v>
      </c>
      <c r="G12" s="125" t="s">
        <v>62</v>
      </c>
      <c r="H12" s="125" t="s">
        <v>304</v>
      </c>
      <c r="I12" s="126" t="s">
        <v>301</v>
      </c>
      <c r="J12" s="126" t="s">
        <v>326</v>
      </c>
    </row>
    <row r="13" ht="38" customHeight="1" outlineLevel="1" spans="1:10">
      <c r="A13" s="126" t="s">
        <v>272</v>
      </c>
      <c r="B13" s="126" t="s">
        <v>324</v>
      </c>
      <c r="C13" s="126" t="s">
        <v>296</v>
      </c>
      <c r="D13" s="126" t="s">
        <v>297</v>
      </c>
      <c r="E13" s="126" t="s">
        <v>327</v>
      </c>
      <c r="F13" s="126" t="s">
        <v>299</v>
      </c>
      <c r="G13" s="125" t="s">
        <v>328</v>
      </c>
      <c r="H13" s="125" t="s">
        <v>304</v>
      </c>
      <c r="I13" s="126" t="s">
        <v>301</v>
      </c>
      <c r="J13" s="126" t="s">
        <v>329</v>
      </c>
    </row>
    <row r="14" ht="38" customHeight="1" outlineLevel="1" spans="1:10">
      <c r="A14" s="126" t="s">
        <v>272</v>
      </c>
      <c r="B14" s="126" t="s">
        <v>324</v>
      </c>
      <c r="C14" s="126" t="s">
        <v>296</v>
      </c>
      <c r="D14" s="126" t="s">
        <v>297</v>
      </c>
      <c r="E14" s="126" t="s">
        <v>330</v>
      </c>
      <c r="F14" s="126" t="s">
        <v>299</v>
      </c>
      <c r="G14" s="125" t="s">
        <v>328</v>
      </c>
      <c r="H14" s="125" t="s">
        <v>304</v>
      </c>
      <c r="I14" s="126" t="s">
        <v>301</v>
      </c>
      <c r="J14" s="126" t="s">
        <v>331</v>
      </c>
    </row>
    <row r="15" ht="38" customHeight="1" outlineLevel="1" spans="1:10">
      <c r="A15" s="126" t="s">
        <v>272</v>
      </c>
      <c r="B15" s="126" t="s">
        <v>324</v>
      </c>
      <c r="C15" s="126" t="s">
        <v>313</v>
      </c>
      <c r="D15" s="126" t="s">
        <v>314</v>
      </c>
      <c r="E15" s="126" t="s">
        <v>332</v>
      </c>
      <c r="F15" s="126" t="s">
        <v>308</v>
      </c>
      <c r="G15" s="125" t="s">
        <v>333</v>
      </c>
      <c r="H15" s="125" t="s">
        <v>310</v>
      </c>
      <c r="I15" s="126" t="s">
        <v>311</v>
      </c>
      <c r="J15" s="126" t="s">
        <v>334</v>
      </c>
    </row>
    <row r="16" ht="38" customHeight="1" outlineLevel="1" spans="1:10">
      <c r="A16" s="126" t="s">
        <v>272</v>
      </c>
      <c r="B16" s="126" t="s">
        <v>324</v>
      </c>
      <c r="C16" s="126" t="s">
        <v>319</v>
      </c>
      <c r="D16" s="126" t="s">
        <v>320</v>
      </c>
      <c r="E16" s="126" t="s">
        <v>335</v>
      </c>
      <c r="F16" s="126" t="s">
        <v>299</v>
      </c>
      <c r="G16" s="125" t="s">
        <v>322</v>
      </c>
      <c r="H16" s="125" t="s">
        <v>317</v>
      </c>
      <c r="I16" s="126" t="s">
        <v>301</v>
      </c>
      <c r="J16" s="126" t="s">
        <v>336</v>
      </c>
    </row>
    <row r="17" ht="45" customHeight="1" outlineLevel="1" spans="1:10">
      <c r="A17" s="126" t="s">
        <v>264</v>
      </c>
      <c r="B17" s="126" t="s">
        <v>337</v>
      </c>
      <c r="C17" s="126" t="s">
        <v>296</v>
      </c>
      <c r="D17" s="126" t="s">
        <v>297</v>
      </c>
      <c r="E17" s="126" t="s">
        <v>338</v>
      </c>
      <c r="F17" s="126" t="s">
        <v>299</v>
      </c>
      <c r="G17" s="125" t="s">
        <v>328</v>
      </c>
      <c r="H17" s="125" t="s">
        <v>304</v>
      </c>
      <c r="I17" s="126" t="s">
        <v>301</v>
      </c>
      <c r="J17" s="126" t="s">
        <v>339</v>
      </c>
    </row>
    <row r="18" ht="45" customHeight="1" outlineLevel="1" spans="1:10">
      <c r="A18" s="126" t="s">
        <v>264</v>
      </c>
      <c r="B18" s="126" t="s">
        <v>340</v>
      </c>
      <c r="C18" s="126" t="s">
        <v>296</v>
      </c>
      <c r="D18" s="126" t="s">
        <v>297</v>
      </c>
      <c r="E18" s="126" t="s">
        <v>341</v>
      </c>
      <c r="F18" s="126" t="s">
        <v>299</v>
      </c>
      <c r="G18" s="125" t="s">
        <v>342</v>
      </c>
      <c r="H18" s="125" t="s">
        <v>343</v>
      </c>
      <c r="I18" s="126" t="s">
        <v>301</v>
      </c>
      <c r="J18" s="126" t="s">
        <v>344</v>
      </c>
    </row>
    <row r="19" ht="45" customHeight="1" outlineLevel="1" spans="1:10">
      <c r="A19" s="126" t="s">
        <v>264</v>
      </c>
      <c r="B19" s="126" t="s">
        <v>340</v>
      </c>
      <c r="C19" s="126" t="s">
        <v>296</v>
      </c>
      <c r="D19" s="126" t="s">
        <v>297</v>
      </c>
      <c r="E19" s="126" t="s">
        <v>345</v>
      </c>
      <c r="F19" s="126" t="s">
        <v>299</v>
      </c>
      <c r="G19" s="125" t="s">
        <v>61</v>
      </c>
      <c r="H19" s="125" t="s">
        <v>346</v>
      </c>
      <c r="I19" s="126" t="s">
        <v>301</v>
      </c>
      <c r="J19" s="126" t="s">
        <v>347</v>
      </c>
    </row>
    <row r="20" ht="45" customHeight="1" outlineLevel="1" spans="1:10">
      <c r="A20" s="126" t="s">
        <v>264</v>
      </c>
      <c r="B20" s="126" t="s">
        <v>340</v>
      </c>
      <c r="C20" s="126" t="s">
        <v>296</v>
      </c>
      <c r="D20" s="126" t="s">
        <v>297</v>
      </c>
      <c r="E20" s="126" t="s">
        <v>348</v>
      </c>
      <c r="F20" s="126" t="s">
        <v>299</v>
      </c>
      <c r="G20" s="125" t="s">
        <v>349</v>
      </c>
      <c r="H20" s="125" t="s">
        <v>350</v>
      </c>
      <c r="I20" s="126" t="s">
        <v>301</v>
      </c>
      <c r="J20" s="126" t="s">
        <v>351</v>
      </c>
    </row>
    <row r="21" ht="45" customHeight="1" outlineLevel="1" spans="1:10">
      <c r="A21" s="126" t="s">
        <v>264</v>
      </c>
      <c r="B21" s="126" t="s">
        <v>340</v>
      </c>
      <c r="C21" s="126" t="s">
        <v>296</v>
      </c>
      <c r="D21" s="126" t="s">
        <v>352</v>
      </c>
      <c r="E21" s="126" t="s">
        <v>353</v>
      </c>
      <c r="F21" s="126" t="s">
        <v>308</v>
      </c>
      <c r="G21" s="125" t="s">
        <v>354</v>
      </c>
      <c r="H21" s="125" t="s">
        <v>355</v>
      </c>
      <c r="I21" s="126" t="s">
        <v>311</v>
      </c>
      <c r="J21" s="126" t="s">
        <v>356</v>
      </c>
    </row>
    <row r="22" ht="45" customHeight="1" outlineLevel="1" spans="1:10">
      <c r="A22" s="126" t="s">
        <v>264</v>
      </c>
      <c r="B22" s="126" t="s">
        <v>340</v>
      </c>
      <c r="C22" s="126" t="s">
        <v>296</v>
      </c>
      <c r="D22" s="126" t="s">
        <v>352</v>
      </c>
      <c r="E22" s="126" t="s">
        <v>357</v>
      </c>
      <c r="F22" s="126" t="s">
        <v>308</v>
      </c>
      <c r="G22" s="125" t="s">
        <v>358</v>
      </c>
      <c r="H22" s="125" t="s">
        <v>317</v>
      </c>
      <c r="I22" s="126" t="s">
        <v>301</v>
      </c>
      <c r="J22" s="126" t="s">
        <v>359</v>
      </c>
    </row>
    <row r="23" ht="45" customHeight="1" outlineLevel="1" spans="1:10">
      <c r="A23" s="126" t="s">
        <v>264</v>
      </c>
      <c r="B23" s="126" t="s">
        <v>340</v>
      </c>
      <c r="C23" s="126" t="s">
        <v>313</v>
      </c>
      <c r="D23" s="126" t="s">
        <v>314</v>
      </c>
      <c r="E23" s="126" t="s">
        <v>360</v>
      </c>
      <c r="F23" s="126" t="s">
        <v>299</v>
      </c>
      <c r="G23" s="125" t="s">
        <v>322</v>
      </c>
      <c r="H23" s="125" t="s">
        <v>317</v>
      </c>
      <c r="I23" s="126" t="s">
        <v>301</v>
      </c>
      <c r="J23" s="126" t="s">
        <v>361</v>
      </c>
    </row>
    <row r="24" ht="45" customHeight="1" outlineLevel="1" spans="1:10">
      <c r="A24" s="126" t="s">
        <v>264</v>
      </c>
      <c r="B24" s="126" t="s">
        <v>340</v>
      </c>
      <c r="C24" s="126" t="s">
        <v>319</v>
      </c>
      <c r="D24" s="126" t="s">
        <v>320</v>
      </c>
      <c r="E24" s="126" t="s">
        <v>362</v>
      </c>
      <c r="F24" s="126" t="s">
        <v>299</v>
      </c>
      <c r="G24" s="125" t="s">
        <v>322</v>
      </c>
      <c r="H24" s="125" t="s">
        <v>317</v>
      </c>
      <c r="I24" s="126" t="s">
        <v>301</v>
      </c>
      <c r="J24" s="126" t="s">
        <v>363</v>
      </c>
    </row>
    <row r="25" ht="45" customHeight="1" outlineLevel="1" spans="1:10">
      <c r="A25" s="126" t="s">
        <v>274</v>
      </c>
      <c r="B25" s="126" t="s">
        <v>364</v>
      </c>
      <c r="C25" s="126" t="s">
        <v>296</v>
      </c>
      <c r="D25" s="126" t="s">
        <v>297</v>
      </c>
      <c r="E25" s="126" t="s">
        <v>365</v>
      </c>
      <c r="F25" s="126" t="s">
        <v>299</v>
      </c>
      <c r="G25" s="125" t="s">
        <v>64</v>
      </c>
      <c r="H25" s="125" t="s">
        <v>304</v>
      </c>
      <c r="I25" s="126" t="s">
        <v>301</v>
      </c>
      <c r="J25" s="126" t="s">
        <v>366</v>
      </c>
    </row>
    <row r="26" ht="45" customHeight="1" outlineLevel="1" spans="1:10">
      <c r="A26" s="126" t="s">
        <v>274</v>
      </c>
      <c r="B26" s="126" t="s">
        <v>364</v>
      </c>
      <c r="C26" s="126" t="s">
        <v>296</v>
      </c>
      <c r="D26" s="126" t="s">
        <v>297</v>
      </c>
      <c r="E26" s="126" t="s">
        <v>367</v>
      </c>
      <c r="F26" s="126" t="s">
        <v>299</v>
      </c>
      <c r="G26" s="125" t="s">
        <v>368</v>
      </c>
      <c r="H26" s="125" t="s">
        <v>343</v>
      </c>
      <c r="I26" s="126" t="s">
        <v>301</v>
      </c>
      <c r="J26" s="126" t="s">
        <v>369</v>
      </c>
    </row>
    <row r="27" ht="45" customHeight="1" outlineLevel="1" spans="1:10">
      <c r="A27" s="126" t="s">
        <v>274</v>
      </c>
      <c r="B27" s="126" t="s">
        <v>364</v>
      </c>
      <c r="C27" s="126" t="s">
        <v>296</v>
      </c>
      <c r="D27" s="126" t="s">
        <v>297</v>
      </c>
      <c r="E27" s="126" t="s">
        <v>370</v>
      </c>
      <c r="F27" s="126" t="s">
        <v>299</v>
      </c>
      <c r="G27" s="125" t="s">
        <v>371</v>
      </c>
      <c r="H27" s="125" t="s">
        <v>372</v>
      </c>
      <c r="I27" s="126" t="s">
        <v>301</v>
      </c>
      <c r="J27" s="126" t="s">
        <v>373</v>
      </c>
    </row>
    <row r="28" ht="45" customHeight="1" outlineLevel="1" spans="1:10">
      <c r="A28" s="126" t="s">
        <v>274</v>
      </c>
      <c r="B28" s="126" t="s">
        <v>364</v>
      </c>
      <c r="C28" s="126" t="s">
        <v>313</v>
      </c>
      <c r="D28" s="126" t="s">
        <v>314</v>
      </c>
      <c r="E28" s="126" t="s">
        <v>374</v>
      </c>
      <c r="F28" s="126" t="s">
        <v>308</v>
      </c>
      <c r="G28" s="125" t="s">
        <v>375</v>
      </c>
      <c r="H28" s="125" t="s">
        <v>310</v>
      </c>
      <c r="I28" s="126" t="s">
        <v>311</v>
      </c>
      <c r="J28" s="126" t="s">
        <v>376</v>
      </c>
    </row>
    <row r="29" ht="45" customHeight="1" outlineLevel="1" spans="1:10">
      <c r="A29" s="126" t="s">
        <v>274</v>
      </c>
      <c r="B29" s="126" t="s">
        <v>364</v>
      </c>
      <c r="C29" s="126" t="s">
        <v>319</v>
      </c>
      <c r="D29" s="126" t="s">
        <v>320</v>
      </c>
      <c r="E29" s="126" t="s">
        <v>321</v>
      </c>
      <c r="F29" s="126" t="s">
        <v>299</v>
      </c>
      <c r="G29" s="125" t="s">
        <v>322</v>
      </c>
      <c r="H29" s="125" t="s">
        <v>317</v>
      </c>
      <c r="I29" s="126" t="s">
        <v>301</v>
      </c>
      <c r="J29" s="126" t="s">
        <v>377</v>
      </c>
    </row>
    <row r="30" ht="52.5" customHeight="1" outlineLevel="1" spans="1:10">
      <c r="A30" s="126" t="s">
        <v>270</v>
      </c>
      <c r="B30" s="126" t="s">
        <v>378</v>
      </c>
      <c r="C30" s="126" t="s">
        <v>296</v>
      </c>
      <c r="D30" s="126" t="s">
        <v>297</v>
      </c>
      <c r="E30" s="126" t="s">
        <v>379</v>
      </c>
      <c r="F30" s="126" t="s">
        <v>299</v>
      </c>
      <c r="G30" s="125" t="s">
        <v>60</v>
      </c>
      <c r="H30" s="125" t="s">
        <v>304</v>
      </c>
      <c r="I30" s="126" t="s">
        <v>301</v>
      </c>
      <c r="J30" s="126" t="s">
        <v>380</v>
      </c>
    </row>
    <row r="31" ht="52.5" customHeight="1" outlineLevel="1" spans="1:10">
      <c r="A31" s="126" t="s">
        <v>270</v>
      </c>
      <c r="B31" s="126" t="s">
        <v>378</v>
      </c>
      <c r="C31" s="126" t="s">
        <v>296</v>
      </c>
      <c r="D31" s="126" t="s">
        <v>297</v>
      </c>
      <c r="E31" s="126" t="s">
        <v>381</v>
      </c>
      <c r="F31" s="126" t="s">
        <v>299</v>
      </c>
      <c r="G31" s="125" t="s">
        <v>68</v>
      </c>
      <c r="H31" s="125" t="s">
        <v>304</v>
      </c>
      <c r="I31" s="126" t="s">
        <v>301</v>
      </c>
      <c r="J31" s="126" t="s">
        <v>382</v>
      </c>
    </row>
    <row r="32" ht="52.5" customHeight="1" outlineLevel="1" spans="1:10">
      <c r="A32" s="126" t="s">
        <v>270</v>
      </c>
      <c r="B32" s="126" t="s">
        <v>378</v>
      </c>
      <c r="C32" s="126" t="s">
        <v>296</v>
      </c>
      <c r="D32" s="126" t="s">
        <v>352</v>
      </c>
      <c r="E32" s="126" t="s">
        <v>383</v>
      </c>
      <c r="F32" s="126" t="s">
        <v>299</v>
      </c>
      <c r="G32" s="125" t="s">
        <v>328</v>
      </c>
      <c r="H32" s="125" t="s">
        <v>304</v>
      </c>
      <c r="I32" s="126" t="s">
        <v>301</v>
      </c>
      <c r="J32" s="126" t="s">
        <v>384</v>
      </c>
    </row>
    <row r="33" ht="52.5" customHeight="1" outlineLevel="1" spans="1:10">
      <c r="A33" s="126" t="s">
        <v>270</v>
      </c>
      <c r="B33" s="126" t="s">
        <v>378</v>
      </c>
      <c r="C33" s="126" t="s">
        <v>313</v>
      </c>
      <c r="D33" s="126" t="s">
        <v>314</v>
      </c>
      <c r="E33" s="126" t="s">
        <v>385</v>
      </c>
      <c r="F33" s="126" t="s">
        <v>308</v>
      </c>
      <c r="G33" s="125" t="s">
        <v>333</v>
      </c>
      <c r="H33" s="125" t="s">
        <v>310</v>
      </c>
      <c r="I33" s="126" t="s">
        <v>311</v>
      </c>
      <c r="J33" s="126" t="s">
        <v>386</v>
      </c>
    </row>
    <row r="34" ht="52.5" customHeight="1" outlineLevel="1" spans="1:10">
      <c r="A34" s="126" t="s">
        <v>270</v>
      </c>
      <c r="B34" s="126" t="s">
        <v>378</v>
      </c>
      <c r="C34" s="126" t="s">
        <v>319</v>
      </c>
      <c r="D34" s="126" t="s">
        <v>320</v>
      </c>
      <c r="E34" s="126" t="s">
        <v>387</v>
      </c>
      <c r="F34" s="126" t="s">
        <v>299</v>
      </c>
      <c r="G34" s="125" t="s">
        <v>322</v>
      </c>
      <c r="H34" s="125" t="s">
        <v>317</v>
      </c>
      <c r="I34" s="126" t="s">
        <v>301</v>
      </c>
      <c r="J34" s="126" t="s">
        <v>388</v>
      </c>
    </row>
    <row r="35" ht="52.5" customHeight="1" outlineLevel="1" spans="1:10">
      <c r="A35" s="126" t="s">
        <v>268</v>
      </c>
      <c r="B35" s="126" t="s">
        <v>389</v>
      </c>
      <c r="C35" s="126" t="s">
        <v>296</v>
      </c>
      <c r="D35" s="126" t="s">
        <v>297</v>
      </c>
      <c r="E35" s="126" t="s">
        <v>338</v>
      </c>
      <c r="F35" s="126" t="s">
        <v>299</v>
      </c>
      <c r="G35" s="125" t="s">
        <v>62</v>
      </c>
      <c r="H35" s="125" t="s">
        <v>304</v>
      </c>
      <c r="I35" s="126" t="s">
        <v>301</v>
      </c>
      <c r="J35" s="126" t="s">
        <v>390</v>
      </c>
    </row>
    <row r="36" ht="52.5" customHeight="1" outlineLevel="1" spans="1:10">
      <c r="A36" s="126" t="s">
        <v>268</v>
      </c>
      <c r="B36" s="126" t="s">
        <v>391</v>
      </c>
      <c r="C36" s="126" t="s">
        <v>296</v>
      </c>
      <c r="D36" s="126" t="s">
        <v>297</v>
      </c>
      <c r="E36" s="126" t="s">
        <v>341</v>
      </c>
      <c r="F36" s="126" t="s">
        <v>299</v>
      </c>
      <c r="G36" s="125" t="s">
        <v>170</v>
      </c>
      <c r="H36" s="125" t="s">
        <v>343</v>
      </c>
      <c r="I36" s="126" t="s">
        <v>301</v>
      </c>
      <c r="J36" s="126" t="s">
        <v>392</v>
      </c>
    </row>
    <row r="37" ht="52.5" customHeight="1" outlineLevel="1" spans="1:10">
      <c r="A37" s="126" t="s">
        <v>268</v>
      </c>
      <c r="B37" s="126" t="s">
        <v>391</v>
      </c>
      <c r="C37" s="126" t="s">
        <v>296</v>
      </c>
      <c r="D37" s="126" t="s">
        <v>297</v>
      </c>
      <c r="E37" s="126" t="s">
        <v>393</v>
      </c>
      <c r="F37" s="126" t="s">
        <v>308</v>
      </c>
      <c r="G37" s="125" t="s">
        <v>328</v>
      </c>
      <c r="H37" s="125" t="s">
        <v>394</v>
      </c>
      <c r="I37" s="126" t="s">
        <v>301</v>
      </c>
      <c r="J37" s="126" t="s">
        <v>395</v>
      </c>
    </row>
    <row r="38" ht="52.5" customHeight="1" outlineLevel="1" spans="1:10">
      <c r="A38" s="126" t="s">
        <v>268</v>
      </c>
      <c r="B38" s="126" t="s">
        <v>391</v>
      </c>
      <c r="C38" s="126" t="s">
        <v>296</v>
      </c>
      <c r="D38" s="126" t="s">
        <v>352</v>
      </c>
      <c r="E38" s="126" t="s">
        <v>396</v>
      </c>
      <c r="F38" s="126" t="s">
        <v>299</v>
      </c>
      <c r="G38" s="125" t="s">
        <v>322</v>
      </c>
      <c r="H38" s="125" t="s">
        <v>317</v>
      </c>
      <c r="I38" s="126" t="s">
        <v>301</v>
      </c>
      <c r="J38" s="126" t="s">
        <v>397</v>
      </c>
    </row>
    <row r="39" ht="52.5" customHeight="1" outlineLevel="1" spans="1:10">
      <c r="A39" s="126" t="s">
        <v>268</v>
      </c>
      <c r="B39" s="126" t="s">
        <v>391</v>
      </c>
      <c r="C39" s="126" t="s">
        <v>313</v>
      </c>
      <c r="D39" s="126" t="s">
        <v>314</v>
      </c>
      <c r="E39" s="126" t="s">
        <v>398</v>
      </c>
      <c r="F39" s="126" t="s">
        <v>308</v>
      </c>
      <c r="G39" s="125" t="s">
        <v>375</v>
      </c>
      <c r="H39" s="125" t="s">
        <v>310</v>
      </c>
      <c r="I39" s="126" t="s">
        <v>311</v>
      </c>
      <c r="J39" s="126" t="s">
        <v>399</v>
      </c>
    </row>
    <row r="40" ht="52.5" customHeight="1" outlineLevel="1" spans="1:10">
      <c r="A40" s="126" t="s">
        <v>268</v>
      </c>
      <c r="B40" s="126" t="s">
        <v>391</v>
      </c>
      <c r="C40" s="126" t="s">
        <v>319</v>
      </c>
      <c r="D40" s="126" t="s">
        <v>320</v>
      </c>
      <c r="E40" s="126" t="s">
        <v>400</v>
      </c>
      <c r="F40" s="126" t="s">
        <v>299</v>
      </c>
      <c r="G40" s="125" t="s">
        <v>322</v>
      </c>
      <c r="H40" s="125" t="s">
        <v>317</v>
      </c>
      <c r="I40" s="126" t="s">
        <v>311</v>
      </c>
      <c r="J40" s="126" t="s">
        <v>401</v>
      </c>
    </row>
    <row r="41" ht="52.5" customHeight="1" outlineLevel="1" spans="1:10">
      <c r="A41" s="126" t="s">
        <v>282</v>
      </c>
      <c r="B41" s="126" t="s">
        <v>402</v>
      </c>
      <c r="C41" s="126" t="s">
        <v>296</v>
      </c>
      <c r="D41" s="126" t="s">
        <v>297</v>
      </c>
      <c r="E41" s="126" t="s">
        <v>403</v>
      </c>
      <c r="F41" s="126" t="s">
        <v>299</v>
      </c>
      <c r="G41" s="125" t="s">
        <v>62</v>
      </c>
      <c r="H41" s="125" t="s">
        <v>300</v>
      </c>
      <c r="I41" s="126" t="s">
        <v>301</v>
      </c>
      <c r="J41" s="126" t="s">
        <v>404</v>
      </c>
    </row>
    <row r="42" ht="52.5" customHeight="1" outlineLevel="1" spans="1:10">
      <c r="A42" s="126" t="s">
        <v>282</v>
      </c>
      <c r="B42" s="126" t="s">
        <v>402</v>
      </c>
      <c r="C42" s="126" t="s">
        <v>296</v>
      </c>
      <c r="D42" s="126" t="s">
        <v>297</v>
      </c>
      <c r="E42" s="126" t="s">
        <v>405</v>
      </c>
      <c r="F42" s="126" t="s">
        <v>299</v>
      </c>
      <c r="G42" s="125" t="s">
        <v>62</v>
      </c>
      <c r="H42" s="125" t="s">
        <v>304</v>
      </c>
      <c r="I42" s="126" t="s">
        <v>301</v>
      </c>
      <c r="J42" s="126" t="s">
        <v>406</v>
      </c>
    </row>
    <row r="43" ht="52.5" customHeight="1" outlineLevel="1" spans="1:10">
      <c r="A43" s="126" t="s">
        <v>282</v>
      </c>
      <c r="B43" s="126" t="s">
        <v>402</v>
      </c>
      <c r="C43" s="126" t="s">
        <v>296</v>
      </c>
      <c r="D43" s="126" t="s">
        <v>297</v>
      </c>
      <c r="E43" s="126" t="s">
        <v>407</v>
      </c>
      <c r="F43" s="126" t="s">
        <v>299</v>
      </c>
      <c r="G43" s="125" t="s">
        <v>328</v>
      </c>
      <c r="H43" s="125" t="s">
        <v>372</v>
      </c>
      <c r="I43" s="126" t="s">
        <v>301</v>
      </c>
      <c r="J43" s="126" t="s">
        <v>408</v>
      </c>
    </row>
    <row r="44" ht="59" customHeight="1" outlineLevel="1" spans="1:10">
      <c r="A44" s="126" t="s">
        <v>282</v>
      </c>
      <c r="B44" s="126" t="s">
        <v>402</v>
      </c>
      <c r="C44" s="126" t="s">
        <v>313</v>
      </c>
      <c r="D44" s="126" t="s">
        <v>314</v>
      </c>
      <c r="E44" s="126" t="s">
        <v>409</v>
      </c>
      <c r="F44" s="126" t="s">
        <v>299</v>
      </c>
      <c r="G44" s="125" t="s">
        <v>316</v>
      </c>
      <c r="H44" s="125" t="s">
        <v>317</v>
      </c>
      <c r="I44" s="126" t="s">
        <v>301</v>
      </c>
      <c r="J44" s="126" t="s">
        <v>410</v>
      </c>
    </row>
    <row r="45" ht="73" customHeight="1" outlineLevel="1" spans="1:10">
      <c r="A45" s="126" t="s">
        <v>282</v>
      </c>
      <c r="B45" s="126" t="s">
        <v>402</v>
      </c>
      <c r="C45" s="126" t="s">
        <v>319</v>
      </c>
      <c r="D45" s="126" t="s">
        <v>320</v>
      </c>
      <c r="E45" s="126" t="s">
        <v>411</v>
      </c>
      <c r="F45" s="126" t="s">
        <v>299</v>
      </c>
      <c r="G45" s="125" t="s">
        <v>322</v>
      </c>
      <c r="H45" s="125" t="s">
        <v>317</v>
      </c>
      <c r="I45" s="126" t="s">
        <v>301</v>
      </c>
      <c r="J45" s="126" t="s">
        <v>412</v>
      </c>
    </row>
    <row r="46" ht="52.5" customHeight="1" outlineLevel="1" spans="1:10">
      <c r="A46" s="126" t="s">
        <v>254</v>
      </c>
      <c r="B46" s="126" t="s">
        <v>413</v>
      </c>
      <c r="C46" s="126" t="s">
        <v>296</v>
      </c>
      <c r="D46" s="126" t="s">
        <v>297</v>
      </c>
      <c r="E46" s="126" t="s">
        <v>414</v>
      </c>
      <c r="F46" s="126" t="s">
        <v>299</v>
      </c>
      <c r="G46" s="125" t="s">
        <v>60</v>
      </c>
      <c r="H46" s="125" t="s">
        <v>300</v>
      </c>
      <c r="I46" s="126" t="s">
        <v>301</v>
      </c>
      <c r="J46" s="126" t="s">
        <v>415</v>
      </c>
    </row>
    <row r="47" ht="52.5" customHeight="1" outlineLevel="1" spans="1:10">
      <c r="A47" s="126" t="s">
        <v>254</v>
      </c>
      <c r="B47" s="126" t="s">
        <v>416</v>
      </c>
      <c r="C47" s="126" t="s">
        <v>296</v>
      </c>
      <c r="D47" s="126" t="s">
        <v>297</v>
      </c>
      <c r="E47" s="126" t="s">
        <v>365</v>
      </c>
      <c r="F47" s="126" t="s">
        <v>299</v>
      </c>
      <c r="G47" s="125" t="s">
        <v>63</v>
      </c>
      <c r="H47" s="125" t="s">
        <v>304</v>
      </c>
      <c r="I47" s="126" t="s">
        <v>301</v>
      </c>
      <c r="J47" s="126" t="s">
        <v>417</v>
      </c>
    </row>
    <row r="48" ht="52.5" customHeight="1" outlineLevel="1" spans="1:10">
      <c r="A48" s="126" t="s">
        <v>254</v>
      </c>
      <c r="B48" s="126" t="s">
        <v>416</v>
      </c>
      <c r="C48" s="126" t="s">
        <v>296</v>
      </c>
      <c r="D48" s="126" t="s">
        <v>297</v>
      </c>
      <c r="E48" s="126" t="s">
        <v>418</v>
      </c>
      <c r="F48" s="126" t="s">
        <v>299</v>
      </c>
      <c r="G48" s="125" t="s">
        <v>63</v>
      </c>
      <c r="H48" s="125" t="s">
        <v>419</v>
      </c>
      <c r="I48" s="126" t="s">
        <v>301</v>
      </c>
      <c r="J48" s="126" t="s">
        <v>420</v>
      </c>
    </row>
    <row r="49" ht="52.5" customHeight="1" outlineLevel="1" spans="1:10">
      <c r="A49" s="126" t="s">
        <v>254</v>
      </c>
      <c r="B49" s="126" t="s">
        <v>416</v>
      </c>
      <c r="C49" s="126" t="s">
        <v>313</v>
      </c>
      <c r="D49" s="126" t="s">
        <v>314</v>
      </c>
      <c r="E49" s="126" t="s">
        <v>421</v>
      </c>
      <c r="F49" s="126" t="s">
        <v>308</v>
      </c>
      <c r="G49" s="125" t="s">
        <v>375</v>
      </c>
      <c r="H49" s="125" t="s">
        <v>310</v>
      </c>
      <c r="I49" s="126" t="s">
        <v>311</v>
      </c>
      <c r="J49" s="126" t="s">
        <v>422</v>
      </c>
    </row>
    <row r="50" ht="52.5" customHeight="1" outlineLevel="1" spans="1:10">
      <c r="A50" s="126" t="s">
        <v>254</v>
      </c>
      <c r="B50" s="126" t="s">
        <v>416</v>
      </c>
      <c r="C50" s="126" t="s">
        <v>319</v>
      </c>
      <c r="D50" s="126" t="s">
        <v>320</v>
      </c>
      <c r="E50" s="126" t="s">
        <v>423</v>
      </c>
      <c r="F50" s="126" t="s">
        <v>299</v>
      </c>
      <c r="G50" s="125" t="s">
        <v>322</v>
      </c>
      <c r="H50" s="125" t="s">
        <v>317</v>
      </c>
      <c r="I50" s="126" t="s">
        <v>301</v>
      </c>
      <c r="J50" s="126" t="s">
        <v>424</v>
      </c>
    </row>
    <row r="51" ht="52.5" customHeight="1" outlineLevel="1" spans="1:10">
      <c r="A51" s="126" t="s">
        <v>259</v>
      </c>
      <c r="B51" s="126" t="s">
        <v>425</v>
      </c>
      <c r="C51" s="126" t="s">
        <v>296</v>
      </c>
      <c r="D51" s="126" t="s">
        <v>297</v>
      </c>
      <c r="E51" s="126" t="s">
        <v>426</v>
      </c>
      <c r="F51" s="126" t="s">
        <v>299</v>
      </c>
      <c r="G51" s="125" t="s">
        <v>60</v>
      </c>
      <c r="H51" s="125" t="s">
        <v>372</v>
      </c>
      <c r="I51" s="126" t="s">
        <v>301</v>
      </c>
      <c r="J51" s="126" t="s">
        <v>427</v>
      </c>
    </row>
    <row r="52" ht="52.5" customHeight="1" outlineLevel="1" spans="1:10">
      <c r="A52" s="126" t="s">
        <v>259</v>
      </c>
      <c r="B52" s="126" t="s">
        <v>425</v>
      </c>
      <c r="C52" s="126" t="s">
        <v>296</v>
      </c>
      <c r="D52" s="126" t="s">
        <v>297</v>
      </c>
      <c r="E52" s="126" t="s">
        <v>428</v>
      </c>
      <c r="F52" s="126" t="s">
        <v>299</v>
      </c>
      <c r="G52" s="125" t="s">
        <v>429</v>
      </c>
      <c r="H52" s="125" t="s">
        <v>430</v>
      </c>
      <c r="I52" s="126" t="s">
        <v>301</v>
      </c>
      <c r="J52" s="126" t="s">
        <v>431</v>
      </c>
    </row>
    <row r="53" ht="57" customHeight="1" outlineLevel="1" spans="1:10">
      <c r="A53" s="126" t="s">
        <v>259</v>
      </c>
      <c r="B53" s="126" t="s">
        <v>425</v>
      </c>
      <c r="C53" s="126" t="s">
        <v>296</v>
      </c>
      <c r="D53" s="126" t="s">
        <v>352</v>
      </c>
      <c r="E53" s="126" t="s">
        <v>432</v>
      </c>
      <c r="F53" s="126" t="s">
        <v>433</v>
      </c>
      <c r="G53" s="125" t="s">
        <v>63</v>
      </c>
      <c r="H53" s="125" t="s">
        <v>317</v>
      </c>
      <c r="I53" s="126" t="s">
        <v>301</v>
      </c>
      <c r="J53" s="126" t="s">
        <v>434</v>
      </c>
    </row>
    <row r="54" ht="52.5" customHeight="1" outlineLevel="1" spans="1:10">
      <c r="A54" s="126" t="s">
        <v>259</v>
      </c>
      <c r="B54" s="126" t="s">
        <v>425</v>
      </c>
      <c r="C54" s="126" t="s">
        <v>296</v>
      </c>
      <c r="D54" s="126" t="s">
        <v>306</v>
      </c>
      <c r="E54" s="126" t="s">
        <v>435</v>
      </c>
      <c r="F54" s="126" t="s">
        <v>299</v>
      </c>
      <c r="G54" s="125" t="s">
        <v>358</v>
      </c>
      <c r="H54" s="125" t="s">
        <v>317</v>
      </c>
      <c r="I54" s="126" t="s">
        <v>301</v>
      </c>
      <c r="J54" s="126" t="s">
        <v>436</v>
      </c>
    </row>
    <row r="55" ht="52.5" customHeight="1" outlineLevel="1" spans="1:10">
      <c r="A55" s="126" t="s">
        <v>259</v>
      </c>
      <c r="B55" s="126" t="s">
        <v>425</v>
      </c>
      <c r="C55" s="126" t="s">
        <v>313</v>
      </c>
      <c r="D55" s="126" t="s">
        <v>314</v>
      </c>
      <c r="E55" s="126" t="s">
        <v>437</v>
      </c>
      <c r="F55" s="126" t="s">
        <v>308</v>
      </c>
      <c r="G55" s="125" t="s">
        <v>333</v>
      </c>
      <c r="H55" s="125" t="s">
        <v>310</v>
      </c>
      <c r="I55" s="126" t="s">
        <v>311</v>
      </c>
      <c r="J55" s="126" t="s">
        <v>438</v>
      </c>
    </row>
    <row r="56" ht="52.5" customHeight="1" outlineLevel="1" spans="1:10">
      <c r="A56" s="126" t="s">
        <v>259</v>
      </c>
      <c r="B56" s="126" t="s">
        <v>425</v>
      </c>
      <c r="C56" s="126" t="s">
        <v>319</v>
      </c>
      <c r="D56" s="126" t="s">
        <v>320</v>
      </c>
      <c r="E56" s="126" t="s">
        <v>439</v>
      </c>
      <c r="F56" s="126" t="s">
        <v>299</v>
      </c>
      <c r="G56" s="125" t="s">
        <v>322</v>
      </c>
      <c r="H56" s="125" t="s">
        <v>317</v>
      </c>
      <c r="I56" s="126" t="s">
        <v>301</v>
      </c>
      <c r="J56" s="126" t="s">
        <v>440</v>
      </c>
    </row>
    <row r="57" ht="52.5" customHeight="1" outlineLevel="1" spans="1:10">
      <c r="A57" s="126" t="s">
        <v>280</v>
      </c>
      <c r="B57" s="126" t="s">
        <v>441</v>
      </c>
      <c r="C57" s="126" t="s">
        <v>296</v>
      </c>
      <c r="D57" s="126" t="s">
        <v>297</v>
      </c>
      <c r="E57" s="126" t="s">
        <v>442</v>
      </c>
      <c r="F57" s="126" t="s">
        <v>299</v>
      </c>
      <c r="G57" s="125" t="s">
        <v>328</v>
      </c>
      <c r="H57" s="125" t="s">
        <v>304</v>
      </c>
      <c r="I57" s="126" t="s">
        <v>301</v>
      </c>
      <c r="J57" s="126" t="s">
        <v>443</v>
      </c>
    </row>
    <row r="58" ht="52.5" customHeight="1" outlineLevel="1" spans="1:10">
      <c r="A58" s="126" t="s">
        <v>280</v>
      </c>
      <c r="B58" s="126" t="s">
        <v>441</v>
      </c>
      <c r="C58" s="126" t="s">
        <v>296</v>
      </c>
      <c r="D58" s="126" t="s">
        <v>297</v>
      </c>
      <c r="E58" s="126" t="s">
        <v>444</v>
      </c>
      <c r="F58" s="126" t="s">
        <v>299</v>
      </c>
      <c r="G58" s="125" t="s">
        <v>445</v>
      </c>
      <c r="H58" s="125" t="s">
        <v>343</v>
      </c>
      <c r="I58" s="126" t="s">
        <v>301</v>
      </c>
      <c r="J58" s="126" t="s">
        <v>446</v>
      </c>
    </row>
    <row r="59" ht="57" customHeight="1" outlineLevel="1" spans="1:10">
      <c r="A59" s="126" t="s">
        <v>280</v>
      </c>
      <c r="B59" s="126" t="s">
        <v>441</v>
      </c>
      <c r="C59" s="126" t="s">
        <v>296</v>
      </c>
      <c r="D59" s="126" t="s">
        <v>447</v>
      </c>
      <c r="E59" s="126" t="s">
        <v>448</v>
      </c>
      <c r="F59" s="126" t="s">
        <v>433</v>
      </c>
      <c r="G59" s="125" t="s">
        <v>449</v>
      </c>
      <c r="H59" s="125" t="s">
        <v>450</v>
      </c>
      <c r="I59" s="126" t="s">
        <v>301</v>
      </c>
      <c r="J59" s="126" t="s">
        <v>451</v>
      </c>
    </row>
    <row r="60" ht="52.5" customHeight="1" outlineLevel="1" spans="1:10">
      <c r="A60" s="126" t="s">
        <v>280</v>
      </c>
      <c r="B60" s="126" t="s">
        <v>441</v>
      </c>
      <c r="C60" s="126" t="s">
        <v>313</v>
      </c>
      <c r="D60" s="126" t="s">
        <v>314</v>
      </c>
      <c r="E60" s="126" t="s">
        <v>452</v>
      </c>
      <c r="F60" s="126" t="s">
        <v>308</v>
      </c>
      <c r="G60" s="125" t="s">
        <v>453</v>
      </c>
      <c r="H60" s="125" t="s">
        <v>310</v>
      </c>
      <c r="I60" s="126" t="s">
        <v>311</v>
      </c>
      <c r="J60" s="126" t="s">
        <v>454</v>
      </c>
    </row>
    <row r="61" ht="52.5" customHeight="1" outlineLevel="1" spans="1:10">
      <c r="A61" s="126" t="s">
        <v>280</v>
      </c>
      <c r="B61" s="126" t="s">
        <v>441</v>
      </c>
      <c r="C61" s="126" t="s">
        <v>319</v>
      </c>
      <c r="D61" s="126" t="s">
        <v>320</v>
      </c>
      <c r="E61" s="126" t="s">
        <v>362</v>
      </c>
      <c r="F61" s="126" t="s">
        <v>299</v>
      </c>
      <c r="G61" s="125" t="s">
        <v>322</v>
      </c>
      <c r="H61" s="125" t="s">
        <v>317</v>
      </c>
      <c r="I61" s="126" t="s">
        <v>301</v>
      </c>
      <c r="J61" s="126" t="s">
        <v>363</v>
      </c>
    </row>
  </sheetData>
  <mergeCells count="22">
    <mergeCell ref="A2:J2"/>
    <mergeCell ref="A3:E3"/>
    <mergeCell ref="A7:A11"/>
    <mergeCell ref="A12:A16"/>
    <mergeCell ref="A17:A24"/>
    <mergeCell ref="A25:A29"/>
    <mergeCell ref="A30:A34"/>
    <mergeCell ref="A35:A40"/>
    <mergeCell ref="A41:A45"/>
    <mergeCell ref="A46:A50"/>
    <mergeCell ref="A51:A56"/>
    <mergeCell ref="A57:A61"/>
    <mergeCell ref="B7:B11"/>
    <mergeCell ref="B12:B16"/>
    <mergeCell ref="B17:B24"/>
    <mergeCell ref="B25:B29"/>
    <mergeCell ref="B30:B34"/>
    <mergeCell ref="B35:B40"/>
    <mergeCell ref="B41:B45"/>
    <mergeCell ref="B46:B50"/>
    <mergeCell ref="B51:B56"/>
    <mergeCell ref="B57:B61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2025-04-16T13:21:00Z</dcterms:created>
  <dcterms:modified xsi:type="dcterms:W3CDTF">2026-03-10T01:53:37Z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77B1C904096F4188A2BA06AE2B586869</vt:lpwstr>
  </property>
</Properties>
</file>