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 firstSheet="13" activeTab="14"/>
  </bookViews>
  <sheets>
    <sheet name="部门财务收支预算总表 01-1" sheetId="1" r:id="rId1"/>
    <sheet name="部门收入预算表01-2" sheetId="2" r:id="rId2"/>
    <sheet name="部门支出预算表01-3" sheetId="3" r:id="rId3"/>
    <sheet name="部门财政拨款收支预算总表 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盈江）" sheetId="13" r:id="rId13"/>
    <sheet name="县对下转移支付绩效目标表09-2（盈江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7" hidden="1">'部门项目支出预算表05-1'!$A$8:$W$28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<sst xmlns="http://schemas.openxmlformats.org/spreadsheetml/2006/main" count="986" uniqueCount="369">
  <si>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</si>
  <si>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</si>
  <si>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</si>
  <si>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</si>
  <si>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</si>
  <si>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</si>
  <si>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</si>
  <si>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</si>
  <si>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</si>
  <si>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</si>
  <si>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</si>
  <si>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</si>
  <si>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</si>
  <si>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</si>
  <si>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</si>
  <si>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</si>
  <si>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</si>
  <si>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</si>
  <si>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</si>
  <si>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</si>
  <si>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</si>
  <si>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</si>
  <si>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</si>
  <si>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</si>
  <si>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</si>
  <si>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</si>
  <si>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</si>
  <si>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</si>
  <si>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</si>
  <si>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</si>
  <si>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</si>
  <si>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</si>
  <si>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</si>
  <si>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</si>
  <si>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</si>
  <si>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</si>
  <si>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</si>
  <si>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</si>
  <si>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</si>
  <si>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</si>
  <si>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</si>
  <si>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</si>
  <si>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</si>
  <si>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</si>
  <si>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</si>
  <si>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713001</t>
  </si>
  <si>
    <t>盈江县防震减灾局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</si>
  <si>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</si>
  <si>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</si>
  <si>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</si>
  <si>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</si>
  <si>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</si>
  <si>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</si>
  <si>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</si>
  <si>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</si>
  <si>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</si>
  <si>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</si>
  <si>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</si>
  <si>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</si>
  <si>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</si>
  <si>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</si>
  <si>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</si>
  <si>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</si>
  <si>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</si>
  <si>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</si>
  <si>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</si>
  <si>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</si>
  <si>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</si>
  <si>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</si>
  <si>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</si>
  <si>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</si>
  <si>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</si>
  <si>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</si>
  <si>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</si>
  <si>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</si>
  <si>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</si>
  <si>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</si>
  <si>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</si>
  <si>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</si>
  <si>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</si>
  <si>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</si>
  <si>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</si>
  <si>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</si>
  <si>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</si>
  <si>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</si>
  <si>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</si>
  <si>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</si>
  <si>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</si>
  <si>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</si>
  <si>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</si>
  <si>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</si>
  <si>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</si>
  <si>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</si>
  <si>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</si>
  <si>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</si>
  <si>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</si>
  <si>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</si>
  <si>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</si>
  <si>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</si>
  <si>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</si>
  <si>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</si>
  <si>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</si>
  <si>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</si>
  <si>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22405</t>
  </si>
  <si>
    <t>地震事务</t>
  </si>
  <si>
    <t>2240501</t>
  </si>
  <si>
    <t>行政运行</t>
  </si>
  <si>
    <t>2240502</t>
  </si>
  <si>
    <t>一般行政管理事务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</si>
  <si>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</si>
  <si>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</si>
  <si>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</si>
  <si>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</si>
  <si>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</si>
  <si>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</si>
  <si>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</si>
  <si>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</si>
  <si>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</si>
  <si>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</si>
  <si>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</si>
  <si>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</si>
  <si>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</si>
  <si>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</si>
  <si>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</si>
  <si>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</si>
  <si>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</si>
  <si>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</si>
  <si>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</si>
  <si>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</si>
  <si>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</si>
  <si>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</si>
  <si>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</si>
  <si>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</si>
  <si>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</si>
  <si>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</si>
  <si>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</si>
  <si>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</si>
  <si>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</si>
  <si>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</si>
  <si>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</si>
  <si>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</si>
  <si>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</si>
  <si>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</si>
  <si>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</si>
  <si>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</si>
  <si>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</si>
  <si>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</si>
  <si>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</si>
  <si>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</si>
  <si>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</si>
  <si>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</si>
  <si>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</si>
  <si>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</si>
  <si>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</si>
  <si>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</si>
  <si>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</si>
  <si>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533123210000000003710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</si>
  <si>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</si>
  <si>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</si>
  <si>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</si>
  <si>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</si>
  <si>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</si>
  <si>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</si>
  <si>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</si>
  <si>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533123231100001434875</t>
  </si>
  <si>
    <t>事业绩效奖励</t>
  </si>
  <si>
    <t>533123231100001434891</t>
  </si>
  <si>
    <t>事业人员奖励性绩效改革性补贴</t>
  </si>
  <si>
    <t>533123210000000003711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</si>
  <si>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</si>
  <si>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</si>
  <si>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</si>
  <si>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</si>
  <si>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</si>
  <si>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</si>
  <si>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</si>
  <si>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533123221100000299708</t>
  </si>
  <si>
    <t>社会保险经费</t>
  </si>
  <si>
    <t>30112</t>
  </si>
  <si>
    <t>其他社会保障缴费</t>
  </si>
  <si>
    <t>533123210000000003712</t>
  </si>
  <si>
    <t>30113</t>
  </si>
  <si>
    <t>533123231100001076705</t>
  </si>
  <si>
    <t>公用经费安排的工会经费</t>
  </si>
  <si>
    <t>30228</t>
  </si>
  <si>
    <t>工会经费</t>
  </si>
  <si>
    <t>533123261100004995713</t>
  </si>
  <si>
    <t>公用经费安排的其他工资福利支出</t>
  </si>
  <si>
    <t>30114</t>
  </si>
  <si>
    <t>医疗费</t>
  </si>
  <si>
    <t>533123231100001076703</t>
  </si>
  <si>
    <t>公用经费安排的公车购置及运维费</t>
  </si>
  <si>
    <t>30231</t>
  </si>
  <si>
    <t>公务用车运行维护费</t>
  </si>
  <si>
    <t>533123261100004972062</t>
  </si>
  <si>
    <t>公用经费安排的公务接待费</t>
  </si>
  <si>
    <t>30217</t>
  </si>
  <si>
    <t>533123231100001076704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</si>
  <si>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</si>
  <si>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</si>
  <si>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</si>
  <si>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</si>
  <si>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</si>
  <si>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</si>
  <si>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</si>
  <si>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单位资金安排省州补助台站运行维护经费</t>
  </si>
  <si>
    <t>事业发展类</t>
  </si>
  <si>
    <t>533123241100002309395</t>
  </si>
  <si>
    <t>30211</t>
  </si>
  <si>
    <t>差旅费</t>
  </si>
  <si>
    <t>30305</t>
  </si>
  <si>
    <t>生活补助</t>
  </si>
  <si>
    <t>单位资金安排州级补助台站运行维护经费</t>
  </si>
  <si>
    <t>533123241100002309424</t>
  </si>
  <si>
    <t>30201</t>
  </si>
  <si>
    <t>办公费</t>
  </si>
  <si>
    <t>防震减灾工作经费</t>
  </si>
  <si>
    <t>专项业务类</t>
  </si>
  <si>
    <t>533123200000000001130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</si>
  <si>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</si>
  <si>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</si>
  <si>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</si>
  <si>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</si>
  <si>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</si>
  <si>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</si>
  <si>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</si>
  <si>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</si>
  <si>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30299</t>
  </si>
  <si>
    <t>其他商品和服务支出</t>
  </si>
  <si>
    <t>31002</t>
  </si>
  <si>
    <t>办公设备购置</t>
  </si>
  <si>
    <t>机关事业单位党组织工作经费</t>
  </si>
  <si>
    <t>533123231100001079260</t>
  </si>
  <si>
    <t>盈江县防震减灾局宏观联络员补助资金</t>
  </si>
  <si>
    <t>533123231100001079043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</si>
  <si>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</si>
  <si>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</si>
  <si>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</si>
  <si>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</si>
  <si>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</si>
  <si>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</si>
  <si>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</si>
  <si>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</si>
  <si>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</si>
  <si>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</si>
  <si>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</si>
  <si>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</si>
  <si>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</si>
  <si>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</si>
  <si>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公用经费保障人数</t>
  </si>
  <si>
    <t>&gt;=</t>
  </si>
  <si>
    <t>人</t>
  </si>
  <si>
    <t>定量指标</t>
  </si>
  <si>
    <t>反映公用经费保障部门（单位）正常运转的在职人数情在职人数主要指办公、会议、培训、差旅、水费、电费等公用经费中服务保障的人数。</t>
  </si>
  <si>
    <t>效益指标</t>
  </si>
  <si>
    <t>社会效益</t>
  </si>
  <si>
    <t>部门运转</t>
  </si>
  <si>
    <t>=</t>
  </si>
  <si>
    <t>正常运转</t>
  </si>
  <si>
    <t>定性指标</t>
  </si>
  <si>
    <t>部门全年正常运转，得分，反之，不得分。</t>
  </si>
  <si>
    <t>满意度指标</t>
  </si>
  <si>
    <t>服务对象满意度</t>
  </si>
  <si>
    <t>社会公众满意度</t>
  </si>
  <si>
    <t>90</t>
  </si>
  <si>
    <t>%</t>
  </si>
  <si>
    <t>反映社会公众对部门（单位）履职情况的满意程度。</t>
  </si>
  <si>
    <t>（一）进一步抓好党风廉政建设。强化局党组全面从严治党主体责任落实，严格遵守党内政治纪律和政治规矩，加强全面从严治建设，规范和落实机关各项运行制度，自觉接受县纪委监委和县人大纪检组的工作监督和指导。
（二）进一步强化监测预报工作。认真做好4个宏观观测点的管理工作，做好1个强震台分析仪的运维工作，进一步完善震情会商制度，加强日常地震预报资料处理分析工作。及时跟踪宏微观异常，对出现突出异常的观测资料及时处理分析，有突变异常及时上报州防震减灾局，并主动联系、沟通，加强综合分析。
（三）进一步完善震害防御工作。持续推进防震减灾宣传教育，精心组织防震减灾知识“进机关、进企业、进学校、进社区、进农村、进家庭”宣传活动。大力开展地震安全示范社区（小区）及地震科普示范学校创建活动。加强建设工程抗震设防要求监管，贯彻落实一般建设工程抗震设防要求，加大对重大建设工程、生命线工程和可能发生严重次生灾害的建设工程加强监管力度，确保建设工程达到抗震设防要求，提升震害防御能力。
（四）切实增强大震巨灾综合应对能力。进一步加大对应急救援“第一响应人”的培训，更新完善相关知识，提高应急救援水平。完善地震应急预案管理，指导各乡镇、县直有关部门、相关企事业单位组织修订各自领域、行业的专项地震应急预案，并适时组织预案演练。</t>
  </si>
  <si>
    <t>发放宣传册</t>
  </si>
  <si>
    <t>1000</t>
  </si>
  <si>
    <t>本</t>
  </si>
  <si>
    <t>反映发放防震减灾宣传手册的情况。</t>
  </si>
  <si>
    <t>开展防震减灾科普宣传活动</t>
  </si>
  <si>
    <t>次</t>
  </si>
  <si>
    <t>反映开展宣传活动的情况。</t>
  </si>
  <si>
    <t>经济效益</t>
  </si>
  <si>
    <t>参加全州监查资料综合考核</t>
  </si>
  <si>
    <t>“优、良、中、差”</t>
  </si>
  <si>
    <t>参加全州监测资料综合考核。</t>
  </si>
  <si>
    <t>反映社会公众满度。满意度=满意人员数量/调查总人数*100%。</t>
  </si>
  <si>
    <t>台站运维经费保障人数</t>
  </si>
  <si>
    <t>指标值数据来源：部门年度工作总结及相关考核情况</t>
  </si>
  <si>
    <t>部门台站运转</t>
  </si>
  <si>
    <t>反映部门（单位）正常运转情况。</t>
  </si>
  <si>
    <t>申报表</t>
  </si>
  <si>
    <t>工资福利发放人数（事业编）</t>
  </si>
  <si>
    <t>600</t>
  </si>
  <si>
    <t>元</t>
  </si>
  <si>
    <t>绩效指标设定依据：《云南省省级部门预算基本支出核定方案》。指标值数据来源：人员信息表</t>
  </si>
  <si>
    <t>增加基层党建经费投入，保障基层党组织工作经费，有效提升基层党建工作。</t>
  </si>
  <si>
    <t>召开党支部会议次数</t>
  </si>
  <si>
    <t>反映党支部召开会议次数</t>
  </si>
  <si>
    <t>提升防震减灾党支部基层党建工作</t>
  </si>
  <si>
    <t>有效提升</t>
  </si>
  <si>
    <t>反映有效提升党支部基层党建工作</t>
  </si>
  <si>
    <t>反映受益群众满意度。满意度=满意人员数量/调查总人数*100%。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</si>
  <si>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</si>
  <si>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</si>
  <si>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</si>
  <si>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</si>
  <si>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</si>
  <si>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说明：盈江县防震减灾局2026年无部门政府性基金预算支出，故公开空表。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</si>
  <si>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</si>
  <si>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</si>
  <si>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</si>
  <si>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</si>
  <si>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</si>
  <si>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</si>
  <si>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</si>
  <si>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</si>
  <si>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</si>
  <si>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</si>
  <si>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</si>
  <si>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</si>
  <si>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保密柜</t>
  </si>
  <si>
    <t>个</t>
  </si>
  <si>
    <t>公车加油</t>
  </si>
  <si>
    <t>车辆加油、添加燃料服务</t>
  </si>
  <si>
    <t>辆</t>
  </si>
  <si>
    <t>车辆维修</t>
  </si>
  <si>
    <t>车辆维修和保养服务</t>
  </si>
  <si>
    <t>公车保险</t>
  </si>
  <si>
    <t>机动车保险服务</t>
  </si>
  <si>
    <t>预算08表</t>
  </si>
  <si>
    <t>政府购买服务项目</t>
  </si>
  <si>
    <t>政府购买服务目录</t>
  </si>
  <si>
    <t>说明：盈江县防震减灾局2026年无政府购买服务预算，帮公开空表。</t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</si>
  <si>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</si>
  <si>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</si>
  <si>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</si>
  <si>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</si>
  <si>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</si>
  <si>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</si>
  <si>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</si>
  <si>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</si>
  <si>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</si>
  <si>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</si>
  <si>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</si>
  <si>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</si>
  <si>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</si>
  <si>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</si>
  <si>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</si>
  <si>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</si>
  <si>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</si>
  <si>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</si>
  <si>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</si>
  <si>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</si>
  <si>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</si>
  <si>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1"/>
        <color rgb="FF000000"/>
        <rFont val="宋体"/>
        <charset val="134"/>
      </rPr>
      <t>说明：盈江县防震减灾局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年无县对下转移支付预算，故公开空表。</t>
    </r>
  </si>
  <si>
    <t>预算09-2表</t>
  </si>
  <si>
    <r>
      <rPr>
        <sz val="11"/>
        <color rgb="FF000000"/>
        <rFont val="宋体"/>
        <charset val="134"/>
      </rPr>
      <t>说明：盈江县防震减灾局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年无县对下转移支付绩效，故公开空表。</t>
    </r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</si>
  <si>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</si>
  <si>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</si>
  <si>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</si>
  <si>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</si>
  <si>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</si>
  <si>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</si>
  <si>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</si>
  <si>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</si>
  <si>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柜类</t>
  </si>
  <si>
    <t>A05010504</t>
  </si>
  <si>
    <t>预算11表</t>
  </si>
  <si>
    <t>上级补助</t>
  </si>
  <si>
    <r>
      <rPr>
        <sz val="11"/>
        <color rgb="FF000000"/>
        <rFont val="宋体"/>
        <charset val="134"/>
      </rPr>
      <t>说明：盈江县防震减灾局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年无上级转移支付补助项目支出预算，故公开空表。</t>
    </r>
  </si>
  <si>
    <t>预算12表</t>
  </si>
  <si>
    <t>项目级次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</si>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</sst>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97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 vertical="top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 vertical="top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horizontal="right" vertical="center" wrapText="1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 vertical="top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vertical="top"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/>
    <xf numFmtId="4" fontId="4" fillId="0" borderId="1" xfId="0" applyNumberFormat="1" applyFont="1" applyBorder="1" applyAlignment="1" applyProtection="1">
      <alignment horizontal="right" vertical="center"/>
      <protection locked="0"/>
    </xf>
    <xf numFmtId="4" fontId="4" fillId="0" borderId="9" xfId="0" applyNumberFormat="1" applyFont="1" applyBorder="1" applyAlignment="1" applyProtection="1">
      <alignment horizontal="right" vertical="center"/>
      <protection locked="0"/>
    </xf>
    <xf numFmtId="0" fontId="4" fillId="0" borderId="1" xfId="0" applyFont="1" applyBorder="1" applyProtection="1">
      <alignment vertical="top"/>
      <protection locked="0"/>
    </xf>
    <xf numFmtId="4" fontId="4" fillId="0" borderId="8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1" xfId="0" applyBorder="1" applyAlignment="1">
      <alignment vertical="center" wrapText="1"/>
    </xf>
    <xf numFmtId="178" fontId="1" fillId="0" borderId="1" xfId="54" applyBorder="1" applyProtection="1">
      <alignment horizontal="right" vertical="center"/>
      <protection locked="0"/>
    </xf>
    <xf numFmtId="0" fontId="5" fillId="0" borderId="8" xfId="0" applyBorder="1" applyAlignment="1">
      <alignment horizontal="center" vertical="center"/>
    </xf>
    <xf numFmtId="0" fontId="5" fillId="0" borderId="8" xfId="0" applyBorder="1" applyAlignment="1">
      <alignment vertical="center"/>
    </xf>
    <xf numFmtId="178" fontId="1" fillId="0" borderId="8" xfId="54" applyBorder="1" applyProtection="1">
      <alignment horizontal="right" vertical="center"/>
      <protection locked="0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top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top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 vertical="top"/>
    </xf>
    <xf numFmtId="0" fontId="7" fillId="0" borderId="0" xfId="0" applyFont="1" applyBorder="1" applyAlignment="1" applyProtection="1">
      <alignment horizontal="right" vertical="top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 vertical="top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4" fontId="4" fillId="0" borderId="8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vertical="top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25" workbookViewId="0">
      <selection activeCell="A1" sqref="A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93"/>
      <c r="B1" s="193"/>
      <c r="C1" s="193"/>
      <c r="D1" s="194" t="s">
        <v>0</v>
      </c>
    </row>
    <row r="2" ht="42" customHeight="1" spans="1:4">
      <c r="A2" s="195" t="str">
        <f>"2026"&amp;"年部门财务收支预算总表"</f>
        <v>2026年部门财务收支预算总表</v>
      </c>
      <c r="B2" s="195"/>
      <c r="C2" s="195"/>
      <c r="D2" s="195"/>
    </row>
    <row r="3" ht="18.75" customHeight="1" spans="1:4">
      <c r="A3" s="193" t="str">
        <f>"单位名称："&amp;"盈江县防震减灾局"</f>
        <v>单位名称：盈江县防震减灾局</v>
      </c>
      <c r="B3" s="193"/>
      <c r="C3" s="196"/>
      <c r="D3" s="194" t="s">
        <v>1</v>
      </c>
    </row>
    <row r="4" ht="18.75" customHeight="1" spans="1:4">
      <c r="A4" s="152" t="s">
        <v>2</v>
      </c>
      <c r="B4" s="152"/>
      <c r="C4" s="152" t="s">
        <v>3</v>
      </c>
      <c r="D4" s="152"/>
    </row>
    <row r="5" ht="18.75" customHeight="1" spans="1:4">
      <c r="A5" s="152" t="s">
        <v>4</v>
      </c>
      <c r="B5" s="152" t="s">
        <v>5</v>
      </c>
      <c r="C5" s="152" t="s">
        <v>6</v>
      </c>
      <c r="D5" s="152" t="s">
        <v>5</v>
      </c>
    </row>
    <row r="6" ht="18.75" customHeight="1" spans="1:4">
      <c r="A6" s="151" t="s">
        <v>7</v>
      </c>
      <c r="B6" s="153">
        <v>1098182.19</v>
      </c>
      <c r="C6" s="151" t="str">
        <f>"一"&amp;"、"&amp;"社会保障和就业支出"</f>
        <v>一、社会保障和就业支出</v>
      </c>
      <c r="D6" s="153">
        <v>108423.25</v>
      </c>
    </row>
    <row r="7" ht="18.75" customHeight="1" spans="1:4">
      <c r="A7" s="151" t="s">
        <v>8</v>
      </c>
      <c r="B7" s="153"/>
      <c r="C7" s="151" t="str">
        <f>"二"&amp;"、"&amp;"卫生健康支出"</f>
        <v>二、卫生健康支出</v>
      </c>
      <c r="D7" s="153">
        <v>43351.42</v>
      </c>
    </row>
    <row r="8" ht="18.75" customHeight="1" spans="1:4">
      <c r="A8" s="151" t="s">
        <v>9</v>
      </c>
      <c r="B8" s="153"/>
      <c r="C8" s="151" t="str">
        <f>"三"&amp;"、"&amp;"住房保障支出"</f>
        <v>三、住房保障支出</v>
      </c>
      <c r="D8" s="153">
        <v>77909</v>
      </c>
    </row>
    <row r="9" ht="18.75" customHeight="1" spans="1:4">
      <c r="A9" s="151" t="s">
        <v>10</v>
      </c>
      <c r="B9" s="153"/>
      <c r="C9" s="151" t="str">
        <f>"四"&amp;"、"&amp;"灾害防治及应急管理支出"</f>
        <v>四、灾害防治及应急管理支出</v>
      </c>
      <c r="D9" s="153">
        <v>968498.52</v>
      </c>
    </row>
    <row r="10" ht="18.75" customHeight="1" spans="1:4">
      <c r="A10" s="151" t="s">
        <v>11</v>
      </c>
      <c r="B10" s="153">
        <v>100000</v>
      </c>
      <c r="C10" s="151"/>
      <c r="D10" s="153"/>
    </row>
    <row r="11" ht="18.75" customHeight="1" spans="1:4">
      <c r="A11" s="151" t="s">
        <v>12</v>
      </c>
      <c r="B11" s="153"/>
      <c r="C11" s="151"/>
      <c r="D11" s="153"/>
    </row>
    <row r="12" ht="18.75" customHeight="1" spans="1:4">
      <c r="A12" s="151" t="s">
        <v>13</v>
      </c>
      <c r="B12" s="153"/>
      <c r="C12" s="151"/>
      <c r="D12" s="153"/>
    </row>
    <row r="13" ht="18.75" customHeight="1" spans="1:4">
      <c r="A13" s="151" t="s">
        <v>14</v>
      </c>
      <c r="B13" s="153"/>
      <c r="C13" s="151"/>
      <c r="D13" s="153"/>
    </row>
    <row r="14" ht="18.75" customHeight="1" spans="1:4">
      <c r="A14" s="151" t="s">
        <v>15</v>
      </c>
      <c r="B14" s="153"/>
      <c r="C14" s="151"/>
      <c r="D14" s="153"/>
    </row>
    <row r="15" ht="18.75" customHeight="1" spans="1:4">
      <c r="A15" s="151" t="s">
        <v>16</v>
      </c>
      <c r="B15" s="153">
        <v>100000</v>
      </c>
      <c r="C15" s="151"/>
      <c r="D15" s="153"/>
    </row>
    <row r="16" ht="18.75" customHeight="1" spans="1:4">
      <c r="A16" s="151"/>
      <c r="B16" s="153"/>
      <c r="C16" s="151"/>
      <c r="D16" s="153"/>
    </row>
    <row r="17" ht="18.75" customHeight="1" spans="1:4">
      <c r="A17" s="151"/>
      <c r="B17" s="153"/>
      <c r="C17" s="151"/>
      <c r="D17" s="153"/>
    </row>
    <row r="18" ht="18.75" customHeight="1" spans="1:4">
      <c r="A18" s="151"/>
      <c r="B18" s="153"/>
      <c r="C18" s="151"/>
      <c r="D18" s="153"/>
    </row>
    <row r="19" ht="18.75" customHeight="1" spans="1:4">
      <c r="A19" s="151"/>
      <c r="B19" s="153"/>
      <c r="C19" s="151"/>
      <c r="D19" s="153"/>
    </row>
    <row r="20" ht="18.75" customHeight="1" spans="1:4">
      <c r="A20" s="151"/>
      <c r="B20" s="153"/>
      <c r="C20" s="151"/>
      <c r="D20" s="153"/>
    </row>
    <row r="21" ht="18.75" customHeight="1" spans="1:4">
      <c r="A21" s="151"/>
      <c r="B21" s="153"/>
      <c r="C21" s="151"/>
      <c r="D21" s="153"/>
    </row>
    <row r="22" ht="18.75" customHeight="1" spans="1:4">
      <c r="A22" s="151"/>
      <c r="B22" s="153"/>
      <c r="C22" s="151"/>
      <c r="D22" s="153"/>
    </row>
    <row r="23" ht="18.75" customHeight="1" spans="1:4">
      <c r="A23" s="151"/>
      <c r="B23" s="153"/>
      <c r="C23" s="151"/>
      <c r="D23" s="153"/>
    </row>
    <row r="24" ht="18.75" customHeight="1" spans="1:4">
      <c r="A24" s="151"/>
      <c r="B24" s="153"/>
      <c r="C24" s="151"/>
      <c r="D24" s="153"/>
    </row>
    <row r="25" ht="18.75" customHeight="1" spans="1:4">
      <c r="A25" s="151"/>
      <c r="B25" s="153"/>
      <c r="C25" s="151"/>
      <c r="D25" s="153"/>
    </row>
    <row r="26" ht="18.75" customHeight="1" spans="1:4">
      <c r="A26" s="151"/>
      <c r="B26" s="153"/>
      <c r="C26" s="151"/>
      <c r="D26" s="153"/>
    </row>
    <row r="27" ht="18.75" customHeight="1" spans="1:4">
      <c r="A27" s="151"/>
      <c r="B27" s="153"/>
      <c r="C27" s="151"/>
      <c r="D27" s="153"/>
    </row>
    <row r="28" ht="18.75" customHeight="1" spans="1:4">
      <c r="A28" s="151"/>
      <c r="B28" s="153"/>
      <c r="C28" s="151"/>
      <c r="D28" s="153"/>
    </row>
    <row r="29" ht="18.75" customHeight="1" spans="1:4">
      <c r="A29" s="151"/>
      <c r="B29" s="153"/>
      <c r="C29" s="151"/>
      <c r="D29" s="153"/>
    </row>
    <row r="30" ht="18.75" customHeight="1" spans="1:4">
      <c r="A30" s="151"/>
      <c r="B30" s="153"/>
      <c r="C30" s="151"/>
      <c r="D30" s="153"/>
    </row>
    <row r="31" ht="18.75" customHeight="1" spans="1:4">
      <c r="A31" s="151"/>
      <c r="B31" s="153"/>
      <c r="C31" s="151"/>
      <c r="D31" s="153"/>
    </row>
    <row r="32" ht="18.75" customHeight="1" spans="1:4">
      <c r="A32" s="151" t="s">
        <v>17</v>
      </c>
      <c r="B32" s="153">
        <v>1198182.19</v>
      </c>
      <c r="C32" s="151" t="s">
        <v>18</v>
      </c>
      <c r="D32" s="153">
        <v>1198182.19</v>
      </c>
    </row>
    <row r="33" ht="18.75" customHeight="1" spans="1:4">
      <c r="A33" s="151" t="s">
        <v>19</v>
      </c>
      <c r="B33" s="153"/>
      <c r="C33" s="151" t="s">
        <v>20</v>
      </c>
      <c r="D33" s="153"/>
    </row>
    <row r="34" ht="18.75" customHeight="1" spans="1:4">
      <c r="A34" s="151" t="s">
        <v>21</v>
      </c>
      <c r="B34" s="153"/>
      <c r="C34" s="151" t="s">
        <v>21</v>
      </c>
      <c r="D34" s="153"/>
    </row>
    <row r="35" ht="18.75" customHeight="1" spans="1:4">
      <c r="A35" s="151" t="s">
        <v>22</v>
      </c>
      <c r="B35" s="153"/>
      <c r="C35" s="151" t="s">
        <v>23</v>
      </c>
      <c r="D35" s="153"/>
    </row>
    <row r="36" ht="18.75" customHeight="1" spans="1:4">
      <c r="A36" s="151" t="s">
        <v>24</v>
      </c>
      <c r="B36" s="153">
        <v>1198182.19</v>
      </c>
      <c r="C36" s="151" t="s">
        <v>25</v>
      </c>
      <c r="D36" s="153">
        <v>1198182.19</v>
      </c>
    </row>
  </sheetData>
  <mergeCells count="4">
    <mergeCell ref="A2:D2"/>
    <mergeCell ref="A3:B3"/>
    <mergeCell ref="A4:B4"/>
    <mergeCell ref="C4:D4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9" sqref="A9:F9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28">
        <v>1</v>
      </c>
      <c r="B1" s="129">
        <v>0</v>
      </c>
      <c r="C1" s="128">
        <v>1</v>
      </c>
      <c r="D1" s="101"/>
      <c r="E1" s="101"/>
      <c r="F1" s="127" t="s">
        <v>296</v>
      </c>
    </row>
    <row r="2" ht="26.25" customHeight="1" spans="1:6">
      <c r="A2" s="130" t="str">
        <f>"2026"&amp;"年部门政府性基金预算支出预算表"</f>
        <v>2026年部门政府性基金预算支出预算表</v>
      </c>
      <c r="B2" s="130" t="s">
        <v>297</v>
      </c>
      <c r="C2" s="131"/>
      <c r="D2" s="132"/>
      <c r="E2" s="132"/>
      <c r="F2" s="132"/>
    </row>
    <row r="3" ht="13.5" customHeight="1" spans="1:6">
      <c r="A3" s="133" t="str">
        <f>"单位名称："&amp;"盈江县防震减灾局"</f>
        <v>单位名称：盈江县防震减灾局</v>
      </c>
      <c r="B3" s="133" t="s">
        <v>298</v>
      </c>
      <c r="C3" s="134"/>
      <c r="D3" s="101"/>
      <c r="E3" s="101"/>
      <c r="F3" s="127" t="s">
        <v>1</v>
      </c>
    </row>
    <row r="4" ht="19.5" customHeight="1" spans="1:6">
      <c r="A4" s="60" t="s">
        <v>133</v>
      </c>
      <c r="B4" s="135" t="s">
        <v>48</v>
      </c>
      <c r="C4" s="60" t="s">
        <v>49</v>
      </c>
      <c r="D4" s="35" t="s">
        <v>299</v>
      </c>
      <c r="E4" s="35"/>
      <c r="F4" s="35"/>
    </row>
    <row r="5" ht="18.55" customHeight="1" spans="1:6">
      <c r="A5" s="60"/>
      <c r="B5" s="135"/>
      <c r="C5" s="60"/>
      <c r="D5" s="35" t="s">
        <v>30</v>
      </c>
      <c r="E5" s="35" t="s">
        <v>52</v>
      </c>
      <c r="F5" s="35" t="s">
        <v>53</v>
      </c>
    </row>
    <row r="6" ht="20.25" customHeight="1" spans="1:6">
      <c r="A6" s="60">
        <v>1</v>
      </c>
      <c r="B6" s="136" t="s">
        <v>60</v>
      </c>
      <c r="C6" s="136" t="s">
        <v>61</v>
      </c>
      <c r="D6" s="136" t="s">
        <v>62</v>
      </c>
      <c r="E6" s="136" t="s">
        <v>63</v>
      </c>
      <c r="F6" s="136" t="s">
        <v>64</v>
      </c>
    </row>
    <row r="7" ht="30" customHeight="1" spans="1:6">
      <c r="A7" s="33"/>
      <c r="B7" s="135"/>
      <c r="C7" s="33"/>
      <c r="D7" s="82"/>
      <c r="E7" s="137"/>
      <c r="F7" s="137"/>
    </row>
    <row r="8" ht="30" customHeight="1" spans="1:6">
      <c r="A8" s="138"/>
      <c r="B8" s="138"/>
      <c r="C8" s="138"/>
      <c r="D8" s="86"/>
      <c r="E8" s="139"/>
      <c r="F8" s="139"/>
    </row>
    <row r="9" ht="30" customHeight="1" spans="1:6">
      <c r="A9" s="140" t="s">
        <v>300</v>
      </c>
      <c r="B9" s="140" t="s">
        <v>300</v>
      </c>
      <c r="C9" s="140" t="s">
        <v>300</v>
      </c>
      <c r="D9" s="89"/>
      <c r="E9" s="141"/>
      <c r="F9" s="141"/>
    </row>
    <row r="10" customHeight="1" spans="1:1">
      <c r="A10" s="39" t="s">
        <v>301</v>
      </c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4"/>
  <sheetViews>
    <sheetView showZeros="0" topLeftCell="A4" workbookViewId="0">
      <selection activeCell="A13" sqref="A13:Q13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8"/>
      <c r="P1" s="118"/>
      <c r="Q1" s="43" t="s">
        <v>302</v>
      </c>
    </row>
    <row r="2" ht="27.75" customHeight="1" spans="1:17">
      <c r="A2" s="44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9"/>
      <c r="L2" s="29"/>
      <c r="M2" s="29"/>
      <c r="N2" s="29"/>
      <c r="O2" s="119"/>
      <c r="P2" s="119"/>
      <c r="Q2" s="29"/>
    </row>
    <row r="3" ht="18.75" customHeight="1" spans="1:17">
      <c r="A3" s="45" t="str">
        <f>"单位名称："&amp;"盈江县防震减灾局"</f>
        <v>单位名称：盈江县防震减灾局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20"/>
      <c r="P3" s="120"/>
      <c r="Q3" s="127" t="s">
        <v>27</v>
      </c>
    </row>
    <row r="4" ht="15.75" customHeight="1" spans="1:17">
      <c r="A4" s="11" t="s">
        <v>303</v>
      </c>
      <c r="B4" s="102" t="s">
        <v>304</v>
      </c>
      <c r="C4" s="102" t="s">
        <v>305</v>
      </c>
      <c r="D4" s="102" t="s">
        <v>306</v>
      </c>
      <c r="E4" s="102" t="s">
        <v>307</v>
      </c>
      <c r="F4" s="102" t="s">
        <v>308</v>
      </c>
      <c r="G4" s="48" t="s">
        <v>140</v>
      </c>
      <c r="H4" s="48"/>
      <c r="I4" s="48"/>
      <c r="J4" s="48"/>
      <c r="K4" s="121"/>
      <c r="L4" s="48"/>
      <c r="M4" s="48"/>
      <c r="N4" s="48"/>
      <c r="O4" s="75"/>
      <c r="P4" s="121"/>
      <c r="Q4" s="49"/>
    </row>
    <row r="5" ht="17.25" customHeight="1" spans="1:17">
      <c r="A5" s="16"/>
      <c r="B5" s="103"/>
      <c r="C5" s="103"/>
      <c r="D5" s="103"/>
      <c r="E5" s="103"/>
      <c r="F5" s="103"/>
      <c r="G5" s="103" t="s">
        <v>30</v>
      </c>
      <c r="H5" s="103" t="s">
        <v>34</v>
      </c>
      <c r="I5" s="103" t="s">
        <v>309</v>
      </c>
      <c r="J5" s="103" t="s">
        <v>310</v>
      </c>
      <c r="K5" s="122" t="s">
        <v>311</v>
      </c>
      <c r="L5" s="123" t="s">
        <v>312</v>
      </c>
      <c r="M5" s="123"/>
      <c r="N5" s="123"/>
      <c r="O5" s="124"/>
      <c r="P5" s="125"/>
      <c r="Q5" s="104"/>
    </row>
    <row r="6" ht="54" customHeight="1" spans="1:17">
      <c r="A6" s="18"/>
      <c r="B6" s="104"/>
      <c r="C6" s="104"/>
      <c r="D6" s="104"/>
      <c r="E6" s="104"/>
      <c r="F6" s="104"/>
      <c r="G6" s="104"/>
      <c r="H6" s="104" t="s">
        <v>33</v>
      </c>
      <c r="I6" s="104"/>
      <c r="J6" s="104"/>
      <c r="K6" s="126"/>
      <c r="L6" s="104" t="s">
        <v>33</v>
      </c>
      <c r="M6" s="104" t="s">
        <v>40</v>
      </c>
      <c r="N6" s="104" t="s">
        <v>313</v>
      </c>
      <c r="O6" s="33" t="s">
        <v>42</v>
      </c>
      <c r="P6" s="126" t="s">
        <v>43</v>
      </c>
      <c r="Q6" s="104" t="s">
        <v>44</v>
      </c>
    </row>
    <row r="7" ht="15" customHeight="1" spans="1:17">
      <c r="A7" s="76">
        <v>1</v>
      </c>
      <c r="B7" s="105">
        <v>2</v>
      </c>
      <c r="C7" s="105">
        <v>3</v>
      </c>
      <c r="D7" s="105">
        <v>4</v>
      </c>
      <c r="E7" s="105">
        <v>5</v>
      </c>
      <c r="F7" s="105">
        <v>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>
        <v>12</v>
      </c>
      <c r="M7" s="106">
        <v>13</v>
      </c>
      <c r="N7" s="106">
        <v>14</v>
      </c>
      <c r="O7" s="106">
        <v>15</v>
      </c>
      <c r="P7" s="106">
        <v>16</v>
      </c>
      <c r="Q7" s="106">
        <v>17</v>
      </c>
    </row>
    <row r="8" ht="52.5" customHeight="1" spans="1:17">
      <c r="A8" s="107" t="s">
        <v>46</v>
      </c>
      <c r="B8" s="108"/>
      <c r="C8" s="108"/>
      <c r="D8" s="109"/>
      <c r="E8" s="110"/>
      <c r="F8" s="23">
        <v>5880</v>
      </c>
      <c r="G8" s="23">
        <v>12880</v>
      </c>
      <c r="H8" s="23">
        <v>12880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7" t="str">
        <f>"     "&amp;"防震减灾工作经费"</f>
        <v>     防震减灾工作经费</v>
      </c>
      <c r="B9" s="108" t="s">
        <v>314</v>
      </c>
      <c r="C9" s="108" t="s">
        <v>314</v>
      </c>
      <c r="D9" s="109" t="s">
        <v>315</v>
      </c>
      <c r="E9" s="110">
        <v>1</v>
      </c>
      <c r="F9" s="23">
        <v>880</v>
      </c>
      <c r="G9" s="23">
        <v>880</v>
      </c>
      <c r="H9" s="23">
        <v>880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7" t="str">
        <f t="shared" ref="A10:A12" si="0">"     "&amp;"公用经费安排的公车购置及运维费"</f>
        <v>     公用经费安排的公车购置及运维费</v>
      </c>
      <c r="B10" s="108" t="s">
        <v>316</v>
      </c>
      <c r="C10" s="108" t="s">
        <v>317</v>
      </c>
      <c r="D10" s="109" t="s">
        <v>318</v>
      </c>
      <c r="E10" s="110">
        <v>1</v>
      </c>
      <c r="F10" s="23"/>
      <c r="G10" s="23">
        <v>5000</v>
      </c>
      <c r="H10" s="23">
        <v>5000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7" t="str">
        <f t="shared" si="0"/>
        <v>     公用经费安排的公车购置及运维费</v>
      </c>
      <c r="B11" s="108" t="s">
        <v>319</v>
      </c>
      <c r="C11" s="108" t="s">
        <v>320</v>
      </c>
      <c r="D11" s="109" t="s">
        <v>318</v>
      </c>
      <c r="E11" s="110">
        <v>1</v>
      </c>
      <c r="F11" s="23">
        <v>5000</v>
      </c>
      <c r="G11" s="23">
        <v>5000</v>
      </c>
      <c r="H11" s="23">
        <v>5000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11" t="str">
        <f t="shared" si="0"/>
        <v>     公用经费安排的公车购置及运维费</v>
      </c>
      <c r="B12" s="112" t="s">
        <v>321</v>
      </c>
      <c r="C12" s="112" t="s">
        <v>322</v>
      </c>
      <c r="D12" s="113" t="s">
        <v>318</v>
      </c>
      <c r="E12" s="114">
        <v>1</v>
      </c>
      <c r="F12" s="96"/>
      <c r="G12" s="96">
        <v>2000</v>
      </c>
      <c r="H12" s="96">
        <v>2000</v>
      </c>
      <c r="I12" s="96"/>
      <c r="J12" s="96"/>
      <c r="K12" s="96"/>
      <c r="L12" s="96"/>
      <c r="M12" s="96"/>
      <c r="N12" s="96"/>
      <c r="O12" s="96"/>
      <c r="P12" s="96"/>
      <c r="Q12" s="96"/>
    </row>
    <row r="13" ht="30" customHeight="1" spans="1:17">
      <c r="A13" s="115" t="s">
        <v>300</v>
      </c>
      <c r="B13" s="116"/>
      <c r="C13" s="116"/>
      <c r="D13" s="116"/>
      <c r="E13" s="117"/>
      <c r="F13" s="99">
        <v>5880</v>
      </c>
      <c r="G13" s="99">
        <v>12880</v>
      </c>
      <c r="H13" s="99">
        <v>12880</v>
      </c>
      <c r="I13" s="99"/>
      <c r="J13" s="99"/>
      <c r="K13" s="99"/>
      <c r="L13" s="99"/>
      <c r="M13" s="99"/>
      <c r="N13" s="99"/>
      <c r="O13" s="99"/>
      <c r="P13" s="99"/>
      <c r="Q13" s="99"/>
    </row>
    <row r="14" customHeight="1" spans="1:1">
      <c r="A14" s="39"/>
    </row>
  </sheetData>
  <mergeCells count="17">
    <mergeCell ref="A2:Q2"/>
    <mergeCell ref="A3:F3"/>
    <mergeCell ref="G4:Q4"/>
    <mergeCell ref="L5:Q5"/>
    <mergeCell ref="A13:E13"/>
    <mergeCell ref="A14:Q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0" sqref="A10:N10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3"/>
      <c r="I1" s="1"/>
      <c r="J1" s="1"/>
      <c r="K1" s="93"/>
      <c r="L1" s="1"/>
      <c r="M1" s="100"/>
      <c r="N1" s="100" t="s">
        <v>323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"单位名称："&amp;"盈江县防震减灾局"</f>
        <v>单位名称：盈江县防震减灾局</v>
      </c>
      <c r="B3" s="32"/>
      <c r="C3" s="32"/>
      <c r="D3" s="32"/>
      <c r="E3" s="32"/>
      <c r="F3" s="32"/>
      <c r="G3" s="32"/>
      <c r="H3" s="93"/>
      <c r="I3" s="1"/>
      <c r="J3" s="1"/>
      <c r="K3" s="93"/>
      <c r="L3" s="1"/>
      <c r="M3" s="101"/>
      <c r="N3" s="43" t="s">
        <v>27</v>
      </c>
    </row>
    <row r="4" ht="15.75" customHeight="1" spans="1:14">
      <c r="A4" s="11" t="s">
        <v>303</v>
      </c>
      <c r="B4" s="11" t="s">
        <v>324</v>
      </c>
      <c r="C4" s="11" t="s">
        <v>325</v>
      </c>
      <c r="D4" s="12" t="s">
        <v>140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7" t="s">
        <v>30</v>
      </c>
      <c r="E5" s="11" t="s">
        <v>34</v>
      </c>
      <c r="F5" s="11" t="s">
        <v>309</v>
      </c>
      <c r="G5" s="11" t="s">
        <v>310</v>
      </c>
      <c r="H5" s="11" t="s">
        <v>311</v>
      </c>
      <c r="I5" s="12" t="s">
        <v>312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6"/>
      <c r="E6" s="16" t="s">
        <v>33</v>
      </c>
      <c r="F6" s="18"/>
      <c r="G6" s="18"/>
      <c r="H6" s="76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4"/>
      <c r="B8" s="94"/>
      <c r="C8" s="94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5"/>
      <c r="B9" s="95"/>
      <c r="C9" s="95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</row>
    <row r="10" ht="30" customHeight="1" spans="1:14">
      <c r="A10" s="97" t="s">
        <v>30</v>
      </c>
      <c r="B10" s="98"/>
      <c r="C10" s="98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</row>
    <row r="11" customHeight="1" spans="1:1">
      <c r="A11" s="39" t="s">
        <v>326</v>
      </c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A10" sqref="A10:T10"/>
    </sheetView>
  </sheetViews>
  <sheetFormatPr defaultColWidth="9.14285714285714" defaultRowHeight="14.25" customHeight="1"/>
  <cols>
    <col min="1" max="1" width="24.4761904761905" customWidth="1"/>
    <col min="2" max="20" width="5.77142857142857" customWidth="1"/>
  </cols>
  <sheetData>
    <row r="1" ht="13.5" customHeight="1" spans="1:20">
      <c r="A1" s="67"/>
      <c r="B1" s="67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90" t="s">
        <v>327</v>
      </c>
    </row>
    <row r="2" ht="27.75" customHeight="1" spans="1:20">
      <c r="A2" s="69" t="str">
        <f>"2026"&amp;"年县对下转移支付预算表"</f>
        <v>2026年县对下转移支付预算表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"/>
    </row>
    <row r="3" customHeight="1" spans="1:20">
      <c r="A3" s="70" t="s">
        <v>1</v>
      </c>
      <c r="B3" s="71"/>
      <c r="C3" s="71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1"/>
    </row>
    <row r="4" ht="18" customHeight="1" spans="1:20">
      <c r="A4" s="72" t="str">
        <f>"单位名称："&amp;"盈江县防震减灾局"</f>
        <v>单位名称：盈江县防震减灾局</v>
      </c>
      <c r="B4" s="73"/>
      <c r="C4" s="73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2"/>
    </row>
    <row r="5" ht="19.5" customHeight="1" spans="1:20">
      <c r="A5" s="74" t="s">
        <v>328</v>
      </c>
      <c r="B5" s="12" t="s">
        <v>140</v>
      </c>
      <c r="C5" s="13"/>
      <c r="D5" s="75"/>
      <c r="E5" s="60" t="s">
        <v>329</v>
      </c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35"/>
    </row>
    <row r="6" ht="61.3" customHeight="1" spans="1:20">
      <c r="A6" s="76"/>
      <c r="B6" s="77" t="s">
        <v>30</v>
      </c>
      <c r="C6" s="11" t="s">
        <v>34</v>
      </c>
      <c r="D6" s="78" t="s">
        <v>330</v>
      </c>
      <c r="E6" s="33" t="s">
        <v>331</v>
      </c>
      <c r="F6" s="33" t="s">
        <v>332</v>
      </c>
      <c r="G6" s="33" t="s">
        <v>333</v>
      </c>
      <c r="H6" s="33" t="s">
        <v>334</v>
      </c>
      <c r="I6" s="33" t="s">
        <v>335</v>
      </c>
      <c r="J6" s="33" t="s">
        <v>336</v>
      </c>
      <c r="K6" s="33" t="s">
        <v>337</v>
      </c>
      <c r="L6" s="33" t="s">
        <v>338</v>
      </c>
      <c r="M6" s="33" t="s">
        <v>339</v>
      </c>
      <c r="N6" s="33" t="s">
        <v>340</v>
      </c>
      <c r="O6" s="33" t="s">
        <v>341</v>
      </c>
      <c r="P6" s="33" t="s">
        <v>342</v>
      </c>
      <c r="Q6" s="33" t="s">
        <v>343</v>
      </c>
      <c r="R6" s="33" t="s">
        <v>344</v>
      </c>
      <c r="S6" s="33" t="s">
        <v>345</v>
      </c>
      <c r="T6" s="34" t="s">
        <v>346</v>
      </c>
    </row>
    <row r="7" ht="19.5" customHeight="1" spans="1:20">
      <c r="A7" s="35">
        <v>1</v>
      </c>
      <c r="B7" s="35">
        <v>2</v>
      </c>
      <c r="C7" s="79">
        <v>3</v>
      </c>
      <c r="D7" s="80">
        <v>4</v>
      </c>
      <c r="E7" s="79">
        <v>5</v>
      </c>
      <c r="F7" s="81">
        <v>6</v>
      </c>
      <c r="G7" s="79">
        <v>7</v>
      </c>
      <c r="H7" s="81">
        <v>8</v>
      </c>
      <c r="I7" s="79">
        <v>9</v>
      </c>
      <c r="J7" s="81">
        <v>10</v>
      </c>
      <c r="K7" s="79">
        <v>11</v>
      </c>
      <c r="L7" s="81">
        <v>12</v>
      </c>
      <c r="M7" s="79">
        <v>13</v>
      </c>
      <c r="N7" s="81">
        <v>14</v>
      </c>
      <c r="O7" s="79">
        <v>15</v>
      </c>
      <c r="P7" s="81">
        <v>16</v>
      </c>
      <c r="Q7" s="79">
        <v>17</v>
      </c>
      <c r="R7" s="81">
        <v>18</v>
      </c>
      <c r="S7" s="79">
        <v>19</v>
      </c>
      <c r="T7" s="79">
        <v>20</v>
      </c>
    </row>
    <row r="8" ht="19.5" customHeight="1" spans="1:20">
      <c r="A8" s="36" t="s">
        <v>347</v>
      </c>
      <c r="B8" s="82"/>
      <c r="C8" s="82"/>
      <c r="D8" s="83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</row>
    <row r="9" ht="19.5" customHeight="1" spans="1:20">
      <c r="A9" s="85"/>
      <c r="B9" s="86"/>
      <c r="C9" s="86"/>
      <c r="D9" s="87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5"/>
    </row>
    <row r="10" ht="19.5" customHeight="1" spans="1:20">
      <c r="A10" s="52" t="s">
        <v>30</v>
      </c>
      <c r="B10" s="89"/>
      <c r="C10" s="89"/>
      <c r="D10" s="89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</row>
    <row r="11" customHeight="1" spans="1:1">
      <c r="A11" s="39" t="s">
        <v>348</v>
      </c>
    </row>
  </sheetData>
  <mergeCells count="7">
    <mergeCell ref="A2:T2"/>
    <mergeCell ref="A3:T3"/>
    <mergeCell ref="A4:T4"/>
    <mergeCell ref="B5:D5"/>
    <mergeCell ref="E5:T5"/>
    <mergeCell ref="A11:T11"/>
    <mergeCell ref="A5:A6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7" sqref="A7:J7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0:10">
      <c r="J1" s="66" t="s">
        <v>349</v>
      </c>
    </row>
    <row r="2" ht="28.5" customHeight="1" spans="1:10">
      <c r="A2" s="56" t="str">
        <f>"2026"&amp;"年县对下转移支付绩效目标表"</f>
        <v>2026年县对下转移支付绩效目标表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"单位名称："&amp;"盈江县防震减灾局"</f>
        <v>单位名称：盈江县防震减灾局</v>
      </c>
      <c r="B3" s="58"/>
      <c r="C3" s="58"/>
      <c r="D3" s="58"/>
      <c r="E3" s="58"/>
      <c r="F3" s="59"/>
      <c r="G3" s="58"/>
      <c r="H3" s="59"/>
    </row>
    <row r="4" ht="44.25" customHeight="1" spans="1:10">
      <c r="A4" s="34" t="s">
        <v>236</v>
      </c>
      <c r="B4" s="34" t="s">
        <v>237</v>
      </c>
      <c r="C4" s="34" t="s">
        <v>238</v>
      </c>
      <c r="D4" s="34" t="s">
        <v>239</v>
      </c>
      <c r="E4" s="34" t="s">
        <v>240</v>
      </c>
      <c r="F4" s="60" t="s">
        <v>241</v>
      </c>
      <c r="G4" s="34" t="s">
        <v>242</v>
      </c>
      <c r="H4" s="60" t="s">
        <v>243</v>
      </c>
      <c r="I4" s="60" t="s">
        <v>244</v>
      </c>
      <c r="J4" s="34" t="s">
        <v>245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0">
        <v>6</v>
      </c>
      <c r="G5" s="34">
        <v>7</v>
      </c>
      <c r="H5" s="60">
        <v>8</v>
      </c>
      <c r="I5" s="60">
        <v>9</v>
      </c>
      <c r="J5" s="34">
        <v>10</v>
      </c>
    </row>
    <row r="6" ht="32.7" customHeight="1" spans="1:10">
      <c r="A6" s="61"/>
      <c r="B6" s="62"/>
      <c r="C6" s="62"/>
      <c r="D6" s="62"/>
      <c r="E6" s="50"/>
      <c r="F6" s="63"/>
      <c r="G6" s="50"/>
      <c r="H6" s="63"/>
      <c r="I6" s="63"/>
      <c r="J6" s="50"/>
    </row>
    <row r="7" ht="32.7" customHeight="1" spans="1:10">
      <c r="A7" s="64"/>
      <c r="B7" s="65" t="s">
        <v>347</v>
      </c>
      <c r="C7" s="65" t="s">
        <v>347</v>
      </c>
      <c r="D7" s="65" t="s">
        <v>347</v>
      </c>
      <c r="E7" s="64" t="s">
        <v>347</v>
      </c>
      <c r="F7" s="65" t="s">
        <v>347</v>
      </c>
      <c r="G7" s="64" t="s">
        <v>347</v>
      </c>
      <c r="H7" s="65" t="s">
        <v>347</v>
      </c>
      <c r="I7" s="65" t="s">
        <v>347</v>
      </c>
      <c r="J7" s="64" t="s">
        <v>347</v>
      </c>
    </row>
    <row r="8" customHeight="1" spans="1:1">
      <c r="A8" s="39" t="s">
        <v>350</v>
      </c>
    </row>
  </sheetData>
  <mergeCells count="3">
    <mergeCell ref="A2:J2"/>
    <mergeCell ref="A3:H3"/>
    <mergeCell ref="A8:J8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tabSelected="1" workbookViewId="0">
      <selection activeCell="A7" sqref="A7:H7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351</v>
      </c>
    </row>
    <row r="2" ht="28.5" customHeight="1" spans="1:8">
      <c r="A2" s="44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"单位名称："&amp;"盈江县防震减灾局"</f>
        <v>单位名称：盈江县防震减灾局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133</v>
      </c>
      <c r="B4" s="11" t="s">
        <v>352</v>
      </c>
      <c r="C4" s="11" t="s">
        <v>353</v>
      </c>
      <c r="D4" s="11" t="s">
        <v>354</v>
      </c>
      <c r="E4" s="11" t="s">
        <v>355</v>
      </c>
      <c r="F4" s="47" t="s">
        <v>356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307</v>
      </c>
      <c r="G5" s="34" t="s">
        <v>357</v>
      </c>
      <c r="H5" s="34" t="s">
        <v>358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 t="s">
        <v>46</v>
      </c>
      <c r="B7" s="50" t="s">
        <v>359</v>
      </c>
      <c r="C7" s="50" t="s">
        <v>360</v>
      </c>
      <c r="D7" s="50" t="s">
        <v>314</v>
      </c>
      <c r="E7" s="50" t="s">
        <v>315</v>
      </c>
      <c r="F7" s="50">
        <v>1</v>
      </c>
      <c r="G7" s="51">
        <v>880</v>
      </c>
      <c r="H7" s="51">
        <v>880</v>
      </c>
    </row>
    <row r="8" ht="24" customHeight="1" spans="1:8">
      <c r="A8" s="52" t="s">
        <v>30</v>
      </c>
      <c r="B8" s="53"/>
      <c r="C8" s="53"/>
      <c r="D8" s="53"/>
      <c r="E8" s="53"/>
      <c r="F8" s="54"/>
      <c r="G8" s="55"/>
      <c r="H8" s="55"/>
    </row>
    <row r="9" ht="18" customHeight="1" spans="1:1">
      <c r="A9" s="39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B15" sqref="B15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361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"单位名称："&amp;"盈江县防震减灾局"</f>
        <v>单位名称：盈江县防震减灾局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199</v>
      </c>
      <c r="B4" s="33" t="s">
        <v>135</v>
      </c>
      <c r="C4" s="33" t="s">
        <v>200</v>
      </c>
      <c r="D4" s="34" t="s">
        <v>136</v>
      </c>
      <c r="E4" s="34" t="s">
        <v>137</v>
      </c>
      <c r="F4" s="34" t="s">
        <v>201</v>
      </c>
      <c r="G4" s="34" t="s">
        <v>202</v>
      </c>
      <c r="H4" s="35" t="s">
        <v>30</v>
      </c>
      <c r="I4" s="35" t="s">
        <v>362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300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363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2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364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"单位名称："&amp;"盈江县防震减灾局"</f>
        <v>单位名称：盈江县防震减灾局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200</v>
      </c>
      <c r="B4" s="10" t="s">
        <v>199</v>
      </c>
      <c r="C4" s="10" t="s">
        <v>135</v>
      </c>
      <c r="D4" s="11" t="s">
        <v>365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165000</v>
      </c>
      <c r="F8" s="23">
        <v>64000</v>
      </c>
      <c r="G8" s="23"/>
    </row>
    <row r="9" ht="52.5" customHeight="1" spans="1:7">
      <c r="A9" s="24"/>
      <c r="B9" s="22" t="s">
        <v>366</v>
      </c>
      <c r="C9" s="22" t="s">
        <v>216</v>
      </c>
      <c r="D9" s="22" t="s">
        <v>367</v>
      </c>
      <c r="E9" s="23">
        <v>100000</v>
      </c>
      <c r="F9" s="23"/>
      <c r="G9" s="23"/>
    </row>
    <row r="10" ht="52.5" customHeight="1" spans="1:7">
      <c r="A10" s="25"/>
      <c r="B10" s="22" t="s">
        <v>366</v>
      </c>
      <c r="C10" s="22" t="s">
        <v>231</v>
      </c>
      <c r="D10" s="22" t="s">
        <v>367</v>
      </c>
      <c r="E10" s="23">
        <v>1000</v>
      </c>
      <c r="F10" s="23"/>
      <c r="G10" s="23"/>
    </row>
    <row r="11" ht="52.5" customHeight="1" spans="1:7">
      <c r="A11" s="25"/>
      <c r="B11" s="22" t="s">
        <v>368</v>
      </c>
      <c r="C11" s="22" t="s">
        <v>233</v>
      </c>
      <c r="D11" s="22" t="s">
        <v>367</v>
      </c>
      <c r="E11" s="23">
        <v>64000</v>
      </c>
      <c r="F11" s="23">
        <v>64000</v>
      </c>
      <c r="G11" s="23"/>
    </row>
    <row r="12" ht="30" customHeight="1" spans="1:7">
      <c r="A12" s="26" t="s">
        <v>30</v>
      </c>
      <c r="B12" s="27" t="s">
        <v>347</v>
      </c>
      <c r="C12" s="27"/>
      <c r="D12" s="28"/>
      <c r="E12" s="23">
        <v>165000</v>
      </c>
      <c r="F12" s="23">
        <v>64000</v>
      </c>
      <c r="G12" s="23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89"/>
      <c r="B1" s="1"/>
      <c r="C1" s="1"/>
      <c r="D1" s="1"/>
      <c r="E1" s="1"/>
      <c r="F1" s="1"/>
      <c r="G1" s="1"/>
      <c r="H1" s="1"/>
      <c r="I1" s="93"/>
      <c r="J1" s="1"/>
      <c r="K1" s="1"/>
      <c r="L1" s="1"/>
      <c r="M1" s="1"/>
      <c r="N1" s="1"/>
      <c r="O1" s="1"/>
      <c r="P1" s="100" t="s">
        <v>26</v>
      </c>
      <c r="Q1" s="100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"单位名称："&amp;"盈江县防震减灾局"</f>
        <v>单位名称：盈江县防震减灾局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100" t="s">
        <v>27</v>
      </c>
      <c r="Q3" s="100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2" t="s">
        <v>38</v>
      </c>
      <c r="J5" s="192"/>
      <c r="K5" s="192"/>
      <c r="L5" s="192"/>
      <c r="M5" s="192"/>
      <c r="N5" s="192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6"/>
      <c r="B6" s="76"/>
      <c r="C6" s="76"/>
      <c r="D6" s="77"/>
      <c r="E6" s="77"/>
      <c r="F6" s="77"/>
      <c r="G6" s="76"/>
      <c r="H6" s="76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7"/>
      <c r="P6" s="77"/>
      <c r="Q6" s="77"/>
      <c r="R6" s="77"/>
      <c r="S6" s="77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0">
        <v>19</v>
      </c>
    </row>
    <row r="8" ht="52.5" customHeight="1" spans="1:19">
      <c r="A8" s="190" t="s">
        <v>45</v>
      </c>
      <c r="B8" s="190" t="s">
        <v>46</v>
      </c>
      <c r="C8" s="23">
        <v>1198182.19</v>
      </c>
      <c r="D8" s="23">
        <v>1198182.19</v>
      </c>
      <c r="E8" s="23">
        <v>1098182.19</v>
      </c>
      <c r="F8" s="23"/>
      <c r="G8" s="23"/>
      <c r="H8" s="23"/>
      <c r="I8" s="23">
        <v>100000</v>
      </c>
      <c r="J8" s="23"/>
      <c r="K8" s="23"/>
      <c r="L8" s="23"/>
      <c r="M8" s="23"/>
      <c r="N8" s="23">
        <v>100000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91"/>
      <c r="C9" s="180">
        <v>1198182.19</v>
      </c>
      <c r="D9" s="180">
        <v>1198182.19</v>
      </c>
      <c r="E9" s="180">
        <v>1098182.19</v>
      </c>
      <c r="F9" s="180"/>
      <c r="G9" s="180"/>
      <c r="H9" s="180"/>
      <c r="I9" s="180">
        <v>100000</v>
      </c>
      <c r="J9" s="180"/>
      <c r="K9" s="180"/>
      <c r="L9" s="180"/>
      <c r="M9" s="180"/>
      <c r="N9" s="180">
        <v>100000</v>
      </c>
      <c r="O9" s="180"/>
      <c r="P9" s="180"/>
      <c r="Q9" s="180"/>
      <c r="R9" s="180"/>
      <c r="S9" s="180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topLeftCell="A19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82"/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43" t="s">
        <v>47</v>
      </c>
      <c r="O1" s="43"/>
    </row>
    <row r="2" ht="36" customHeight="1" spans="1:15">
      <c r="A2" s="183" t="str">
        <f>"2026"&amp;"年部门支出预算表"</f>
        <v>2026年部门支出预算表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</row>
    <row r="3" ht="18.75" customHeight="1" spans="1:15">
      <c r="A3" s="31" t="str">
        <f>"单位名称："&amp;"盈江县防震减灾局"</f>
        <v>单位名称：盈江县防震减灾局</v>
      </c>
      <c r="B3" s="31"/>
      <c r="C3" s="31"/>
      <c r="D3" s="31"/>
      <c r="E3" s="31"/>
      <c r="F3" s="31"/>
      <c r="G3" s="182"/>
      <c r="H3" s="182"/>
      <c r="I3" s="182"/>
      <c r="J3" s="182"/>
      <c r="K3" s="182"/>
      <c r="L3" s="182"/>
      <c r="M3" s="182"/>
      <c r="N3" s="43" t="s">
        <v>1</v>
      </c>
      <c r="O3" s="43"/>
    </row>
    <row r="4" ht="31.5" customHeight="1" spans="1:15">
      <c r="A4" s="184" t="s">
        <v>48</v>
      </c>
      <c r="B4" s="184" t="s">
        <v>49</v>
      </c>
      <c r="C4" s="184" t="s">
        <v>30</v>
      </c>
      <c r="D4" s="184" t="s">
        <v>34</v>
      </c>
      <c r="E4" s="184"/>
      <c r="F4" s="184"/>
      <c r="G4" s="184" t="s">
        <v>35</v>
      </c>
      <c r="H4" s="184" t="s">
        <v>36</v>
      </c>
      <c r="I4" s="184" t="s">
        <v>50</v>
      </c>
      <c r="J4" s="184" t="s">
        <v>51</v>
      </c>
      <c r="K4" s="184"/>
      <c r="L4" s="184"/>
      <c r="M4" s="184"/>
      <c r="N4" s="184"/>
      <c r="O4" s="184"/>
    </row>
    <row r="5" ht="37.3" customHeight="1" spans="1:15">
      <c r="A5" s="184"/>
      <c r="B5" s="184"/>
      <c r="C5" s="184"/>
      <c r="D5" s="184" t="s">
        <v>33</v>
      </c>
      <c r="E5" s="184" t="s">
        <v>52</v>
      </c>
      <c r="F5" s="184" t="s">
        <v>53</v>
      </c>
      <c r="G5" s="184"/>
      <c r="H5" s="184"/>
      <c r="I5" s="184"/>
      <c r="J5" s="184" t="s">
        <v>33</v>
      </c>
      <c r="K5" s="184" t="s">
        <v>54</v>
      </c>
      <c r="L5" s="184" t="s">
        <v>55</v>
      </c>
      <c r="M5" s="184" t="s">
        <v>56</v>
      </c>
      <c r="N5" s="184" t="s">
        <v>57</v>
      </c>
      <c r="O5" s="184" t="s">
        <v>58</v>
      </c>
    </row>
    <row r="6" ht="18.75" customHeight="1" spans="1:15">
      <c r="A6" s="185" t="s">
        <v>59</v>
      </c>
      <c r="B6" s="185" t="s">
        <v>60</v>
      </c>
      <c r="C6" s="185" t="s">
        <v>61</v>
      </c>
      <c r="D6" s="185" t="s">
        <v>62</v>
      </c>
      <c r="E6" s="185" t="s">
        <v>63</v>
      </c>
      <c r="F6" s="185" t="s">
        <v>64</v>
      </c>
      <c r="G6" s="185" t="s">
        <v>65</v>
      </c>
      <c r="H6" s="185" t="s">
        <v>66</v>
      </c>
      <c r="I6" s="185" t="s">
        <v>67</v>
      </c>
      <c r="J6" s="185" t="s">
        <v>68</v>
      </c>
      <c r="K6" s="185" t="s">
        <v>69</v>
      </c>
      <c r="L6" s="185" t="s">
        <v>70</v>
      </c>
      <c r="M6" s="185" t="s">
        <v>71</v>
      </c>
      <c r="N6" s="185" t="s">
        <v>72</v>
      </c>
      <c r="O6" s="185" t="s">
        <v>73</v>
      </c>
    </row>
    <row r="7" ht="52.5" customHeight="1" spans="1:15">
      <c r="A7" s="186" t="s">
        <v>74</v>
      </c>
      <c r="B7" s="186" t="s">
        <v>75</v>
      </c>
      <c r="C7" s="153">
        <v>108423.25</v>
      </c>
      <c r="D7" s="153">
        <v>108423.25</v>
      </c>
      <c r="E7" s="153">
        <v>108423.25</v>
      </c>
      <c r="F7" s="153"/>
      <c r="G7" s="153"/>
      <c r="H7" s="153"/>
      <c r="I7" s="153"/>
      <c r="J7" s="153"/>
      <c r="K7" s="153"/>
      <c r="L7" s="153"/>
      <c r="M7" s="153"/>
      <c r="N7" s="153"/>
      <c r="O7" s="153"/>
    </row>
    <row r="8" ht="52.5" customHeight="1" spans="1:15">
      <c r="A8" s="187" t="s">
        <v>76</v>
      </c>
      <c r="B8" s="187" t="s">
        <v>77</v>
      </c>
      <c r="C8" s="153">
        <v>103878.56</v>
      </c>
      <c r="D8" s="153">
        <v>103878.56</v>
      </c>
      <c r="E8" s="153">
        <v>103878.56</v>
      </c>
      <c r="F8" s="153"/>
      <c r="G8" s="153"/>
      <c r="H8" s="153"/>
      <c r="I8" s="153"/>
      <c r="J8" s="153"/>
      <c r="K8" s="153"/>
      <c r="L8" s="153"/>
      <c r="M8" s="153"/>
      <c r="N8" s="153"/>
      <c r="O8" s="153"/>
    </row>
    <row r="9" ht="52.5" customHeight="1" spans="1:15">
      <c r="A9" s="188" t="s">
        <v>78</v>
      </c>
      <c r="B9" s="188" t="s">
        <v>79</v>
      </c>
      <c r="C9" s="153">
        <v>103878.56</v>
      </c>
      <c r="D9" s="153">
        <v>103878.56</v>
      </c>
      <c r="E9" s="153">
        <v>103878.56</v>
      </c>
      <c r="F9" s="153"/>
      <c r="G9" s="153"/>
      <c r="H9" s="153"/>
      <c r="I9" s="153"/>
      <c r="J9" s="153"/>
      <c r="K9" s="153"/>
      <c r="L9" s="153"/>
      <c r="M9" s="153"/>
      <c r="N9" s="153"/>
      <c r="O9" s="153"/>
    </row>
    <row r="10" ht="52.5" customHeight="1" spans="1:15">
      <c r="A10" s="188" t="s">
        <v>80</v>
      </c>
      <c r="B10" s="188" t="s">
        <v>81</v>
      </c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</row>
    <row r="11" ht="52.5" customHeight="1" spans="1:15">
      <c r="A11" s="187" t="s">
        <v>82</v>
      </c>
      <c r="B11" s="187" t="s">
        <v>83</v>
      </c>
      <c r="C11" s="153">
        <v>4544.69</v>
      </c>
      <c r="D11" s="153">
        <v>4544.69</v>
      </c>
      <c r="E11" s="153">
        <v>4544.69</v>
      </c>
      <c r="F11" s="153"/>
      <c r="G11" s="153"/>
      <c r="H11" s="153"/>
      <c r="I11" s="153"/>
      <c r="J11" s="153"/>
      <c r="K11" s="153"/>
      <c r="L11" s="153"/>
      <c r="M11" s="153"/>
      <c r="N11" s="153"/>
      <c r="O11" s="153"/>
    </row>
    <row r="12" ht="52.5" customHeight="1" spans="1:15">
      <c r="A12" s="188" t="s">
        <v>84</v>
      </c>
      <c r="B12" s="188" t="s">
        <v>83</v>
      </c>
      <c r="C12" s="153">
        <v>4544.69</v>
      </c>
      <c r="D12" s="153">
        <v>4544.69</v>
      </c>
      <c r="E12" s="153">
        <v>4544.69</v>
      </c>
      <c r="F12" s="153"/>
      <c r="G12" s="153"/>
      <c r="H12" s="153"/>
      <c r="I12" s="153"/>
      <c r="J12" s="153"/>
      <c r="K12" s="153"/>
      <c r="L12" s="153"/>
      <c r="M12" s="153"/>
      <c r="N12" s="153"/>
      <c r="O12" s="153"/>
    </row>
    <row r="13" ht="52.5" customHeight="1" spans="1:15">
      <c r="A13" s="186" t="s">
        <v>85</v>
      </c>
      <c r="B13" s="186" t="s">
        <v>86</v>
      </c>
      <c r="C13" s="153">
        <v>43351.42</v>
      </c>
      <c r="D13" s="153">
        <v>43351.42</v>
      </c>
      <c r="E13" s="153">
        <v>43351.42</v>
      </c>
      <c r="F13" s="153"/>
      <c r="G13" s="153"/>
      <c r="H13" s="153"/>
      <c r="I13" s="153"/>
      <c r="J13" s="153"/>
      <c r="K13" s="153"/>
      <c r="L13" s="153"/>
      <c r="M13" s="153"/>
      <c r="N13" s="153"/>
      <c r="O13" s="153"/>
    </row>
    <row r="14" ht="52.5" customHeight="1" spans="1:15">
      <c r="A14" s="187" t="s">
        <v>87</v>
      </c>
      <c r="B14" s="187" t="s">
        <v>88</v>
      </c>
      <c r="C14" s="153">
        <v>43351.42</v>
      </c>
      <c r="D14" s="153">
        <v>43351.42</v>
      </c>
      <c r="E14" s="153">
        <v>43351.42</v>
      </c>
      <c r="F14" s="153"/>
      <c r="G14" s="153"/>
      <c r="H14" s="153"/>
      <c r="I14" s="153"/>
      <c r="J14" s="153"/>
      <c r="K14" s="153"/>
      <c r="L14" s="153"/>
      <c r="M14" s="153"/>
      <c r="N14" s="153"/>
      <c r="O14" s="153"/>
    </row>
    <row r="15" ht="52.5" customHeight="1" spans="1:15">
      <c r="A15" s="188" t="s">
        <v>89</v>
      </c>
      <c r="B15" s="188" t="s">
        <v>90</v>
      </c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</row>
    <row r="16" ht="52.5" customHeight="1" spans="1:15">
      <c r="A16" s="188" t="s">
        <v>91</v>
      </c>
      <c r="B16" s="188" t="s">
        <v>92</v>
      </c>
      <c r="C16" s="153">
        <v>40252.94</v>
      </c>
      <c r="D16" s="153">
        <v>40252.94</v>
      </c>
      <c r="E16" s="153">
        <v>40252.94</v>
      </c>
      <c r="F16" s="153"/>
      <c r="G16" s="153"/>
      <c r="H16" s="153"/>
      <c r="I16" s="153"/>
      <c r="J16" s="153"/>
      <c r="K16" s="153"/>
      <c r="L16" s="153"/>
      <c r="M16" s="153"/>
      <c r="N16" s="153"/>
      <c r="O16" s="153"/>
    </row>
    <row r="17" ht="52.5" customHeight="1" spans="1:15">
      <c r="A17" s="188" t="s">
        <v>93</v>
      </c>
      <c r="B17" s="188" t="s">
        <v>94</v>
      </c>
      <c r="C17" s="153">
        <v>3098.48</v>
      </c>
      <c r="D17" s="153">
        <v>3098.48</v>
      </c>
      <c r="E17" s="153">
        <v>3098.48</v>
      </c>
      <c r="F17" s="153"/>
      <c r="G17" s="153"/>
      <c r="H17" s="153"/>
      <c r="I17" s="153"/>
      <c r="J17" s="153"/>
      <c r="K17" s="153"/>
      <c r="L17" s="153"/>
      <c r="M17" s="153"/>
      <c r="N17" s="153"/>
      <c r="O17" s="153"/>
    </row>
    <row r="18" ht="52.5" customHeight="1" spans="1:15">
      <c r="A18" s="186" t="s">
        <v>95</v>
      </c>
      <c r="B18" s="186" t="s">
        <v>96</v>
      </c>
      <c r="C18" s="153">
        <v>77909</v>
      </c>
      <c r="D18" s="153">
        <v>77909</v>
      </c>
      <c r="E18" s="153">
        <v>77909</v>
      </c>
      <c r="F18" s="153"/>
      <c r="G18" s="153"/>
      <c r="H18" s="153"/>
      <c r="I18" s="153"/>
      <c r="J18" s="153"/>
      <c r="K18" s="153"/>
      <c r="L18" s="153"/>
      <c r="M18" s="153"/>
      <c r="N18" s="153"/>
      <c r="O18" s="153"/>
    </row>
    <row r="19" ht="52.5" customHeight="1" spans="1:15">
      <c r="A19" s="187" t="s">
        <v>97</v>
      </c>
      <c r="B19" s="187" t="s">
        <v>98</v>
      </c>
      <c r="C19" s="153">
        <v>77909</v>
      </c>
      <c r="D19" s="153">
        <v>77909</v>
      </c>
      <c r="E19" s="153">
        <v>77909</v>
      </c>
      <c r="F19" s="153"/>
      <c r="G19" s="153"/>
      <c r="H19" s="153"/>
      <c r="I19" s="153"/>
      <c r="J19" s="153"/>
      <c r="K19" s="153"/>
      <c r="L19" s="153"/>
      <c r="M19" s="153"/>
      <c r="N19" s="153"/>
      <c r="O19" s="153"/>
    </row>
    <row r="20" ht="52.5" customHeight="1" spans="1:15">
      <c r="A20" s="188" t="s">
        <v>99</v>
      </c>
      <c r="B20" s="188" t="s">
        <v>100</v>
      </c>
      <c r="C20" s="153">
        <v>77909</v>
      </c>
      <c r="D20" s="153">
        <v>77909</v>
      </c>
      <c r="E20" s="153">
        <v>77909</v>
      </c>
      <c r="F20" s="153"/>
      <c r="G20" s="153"/>
      <c r="H20" s="153"/>
      <c r="I20" s="153"/>
      <c r="J20" s="153"/>
      <c r="K20" s="153"/>
      <c r="L20" s="153"/>
      <c r="M20" s="153"/>
      <c r="N20" s="153"/>
      <c r="O20" s="153"/>
    </row>
    <row r="21" ht="52.5" customHeight="1" spans="1:15">
      <c r="A21" s="186" t="s">
        <v>101</v>
      </c>
      <c r="B21" s="186" t="s">
        <v>102</v>
      </c>
      <c r="C21" s="153">
        <v>968498.52</v>
      </c>
      <c r="D21" s="153">
        <v>868498.52</v>
      </c>
      <c r="E21" s="153">
        <v>703498.52</v>
      </c>
      <c r="F21" s="153">
        <v>165000</v>
      </c>
      <c r="G21" s="153"/>
      <c r="H21" s="153"/>
      <c r="I21" s="153"/>
      <c r="J21" s="153">
        <v>100000</v>
      </c>
      <c r="K21" s="153"/>
      <c r="L21" s="153"/>
      <c r="M21" s="153"/>
      <c r="N21" s="153"/>
      <c r="O21" s="153">
        <v>100000</v>
      </c>
    </row>
    <row r="22" ht="52.5" customHeight="1" spans="1:15">
      <c r="A22" s="187" t="s">
        <v>103</v>
      </c>
      <c r="B22" s="187" t="s">
        <v>104</v>
      </c>
      <c r="C22" s="153">
        <v>968498.52</v>
      </c>
      <c r="D22" s="153">
        <v>868498.52</v>
      </c>
      <c r="E22" s="153">
        <v>703498.52</v>
      </c>
      <c r="F22" s="153">
        <v>165000</v>
      </c>
      <c r="G22" s="153"/>
      <c r="H22" s="153"/>
      <c r="I22" s="153"/>
      <c r="J22" s="153">
        <v>100000</v>
      </c>
      <c r="K22" s="153"/>
      <c r="L22" s="153"/>
      <c r="M22" s="153"/>
      <c r="N22" s="153"/>
      <c r="O22" s="153">
        <v>100000</v>
      </c>
    </row>
    <row r="23" ht="52.5" customHeight="1" spans="1:15">
      <c r="A23" s="188" t="s">
        <v>105</v>
      </c>
      <c r="B23" s="188" t="s">
        <v>106</v>
      </c>
      <c r="C23" s="153">
        <v>703498.52</v>
      </c>
      <c r="D23" s="153">
        <v>703498.52</v>
      </c>
      <c r="E23" s="153">
        <v>703498.52</v>
      </c>
      <c r="F23" s="153"/>
      <c r="G23" s="153"/>
      <c r="H23" s="153"/>
      <c r="I23" s="153"/>
      <c r="J23" s="153"/>
      <c r="K23" s="153"/>
      <c r="L23" s="153"/>
      <c r="M23" s="153"/>
      <c r="N23" s="153"/>
      <c r="O23" s="153"/>
    </row>
    <row r="24" ht="52.5" customHeight="1" spans="1:15">
      <c r="A24" s="188" t="s">
        <v>107</v>
      </c>
      <c r="B24" s="188" t="s">
        <v>108</v>
      </c>
      <c r="C24" s="153">
        <v>265000</v>
      </c>
      <c r="D24" s="153">
        <v>165000</v>
      </c>
      <c r="E24" s="153"/>
      <c r="F24" s="153">
        <v>165000</v>
      </c>
      <c r="G24" s="153"/>
      <c r="H24" s="153"/>
      <c r="I24" s="153"/>
      <c r="J24" s="153">
        <v>100000</v>
      </c>
      <c r="K24" s="153"/>
      <c r="L24" s="153"/>
      <c r="M24" s="153"/>
      <c r="N24" s="153"/>
      <c r="O24" s="153">
        <v>100000</v>
      </c>
    </row>
    <row r="25" ht="30" customHeight="1" spans="1:15">
      <c r="A25" s="185" t="s">
        <v>30</v>
      </c>
      <c r="B25" s="185"/>
      <c r="C25" s="153">
        <v>1198182.19</v>
      </c>
      <c r="D25" s="153">
        <v>1098182.19</v>
      </c>
      <c r="E25" s="153">
        <v>933182.19</v>
      </c>
      <c r="F25" s="153">
        <v>165000</v>
      </c>
      <c r="G25" s="153"/>
      <c r="H25" s="153"/>
      <c r="I25" s="153"/>
      <c r="J25" s="153">
        <v>100000</v>
      </c>
      <c r="K25" s="153"/>
      <c r="L25" s="153"/>
      <c r="M25" s="153"/>
      <c r="N25" s="153"/>
      <c r="O25" s="153">
        <v>100000</v>
      </c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6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100" t="s">
        <v>109</v>
      </c>
    </row>
    <row r="2" ht="30.75" customHeight="1" spans="1:4">
      <c r="A2" s="175" t="str">
        <f>"2026"&amp;"年部门财政拨款收支预算总表"</f>
        <v>2026年部门财政拨款收支预算总表</v>
      </c>
      <c r="B2" s="175"/>
      <c r="C2" s="175"/>
      <c r="D2" s="175"/>
    </row>
    <row r="3" ht="18.75" customHeight="1" spans="1:4">
      <c r="A3" s="31" t="str">
        <f>"单位名称："&amp;"盈江县防震减灾局"</f>
        <v>单位名称：盈江县防震减灾局</v>
      </c>
      <c r="B3" s="176"/>
      <c r="C3" s="176"/>
      <c r="D3" s="101" t="s">
        <v>1</v>
      </c>
    </row>
    <row r="4" ht="19.5" customHeight="1" spans="1:4">
      <c r="A4" s="12" t="s">
        <v>110</v>
      </c>
      <c r="B4" s="14"/>
      <c r="C4" s="12" t="s">
        <v>111</v>
      </c>
      <c r="D4" s="14"/>
    </row>
    <row r="5" ht="21.75" customHeight="1" spans="1:4">
      <c r="A5" s="74" t="s">
        <v>112</v>
      </c>
      <c r="B5" s="11" t="s">
        <v>5</v>
      </c>
      <c r="C5" s="74" t="s">
        <v>113</v>
      </c>
      <c r="D5" s="11" t="s">
        <v>5</v>
      </c>
    </row>
    <row r="6" ht="17.25" customHeight="1" spans="1:4">
      <c r="A6" s="76"/>
      <c r="B6" s="18"/>
      <c r="C6" s="76"/>
      <c r="D6" s="18"/>
    </row>
    <row r="7" ht="19.5" customHeight="1" spans="1:4">
      <c r="A7" s="94" t="s">
        <v>114</v>
      </c>
      <c r="B7" s="23">
        <v>1098182.19</v>
      </c>
      <c r="C7" s="94" t="s">
        <v>115</v>
      </c>
      <c r="D7" s="23">
        <v>1098182.19</v>
      </c>
    </row>
    <row r="8" ht="19.5" customHeight="1" spans="1:4">
      <c r="A8" s="94" t="s">
        <v>116</v>
      </c>
      <c r="B8" s="23">
        <v>1098182.19</v>
      </c>
      <c r="C8" s="177" t="str">
        <f>"（"&amp;"一"&amp;"）"&amp;"社会保障和就业支出"</f>
        <v>（一）社会保障和就业支出</v>
      </c>
      <c r="D8" s="23">
        <v>108423.25</v>
      </c>
    </row>
    <row r="9" ht="19.5" customHeight="1" spans="1:4">
      <c r="A9" s="178" t="s">
        <v>117</v>
      </c>
      <c r="B9" s="23"/>
      <c r="C9" s="177" t="str">
        <f>"（"&amp;"二"&amp;"）"&amp;"卫生健康支出"</f>
        <v>（二）卫生健康支出</v>
      </c>
      <c r="D9" s="23">
        <v>43351.42</v>
      </c>
    </row>
    <row r="10" ht="19.5" customHeight="1" spans="1:4">
      <c r="A10" s="178" t="s">
        <v>118</v>
      </c>
      <c r="B10" s="23"/>
      <c r="C10" s="177" t="str">
        <f>"（"&amp;"三"&amp;"）"&amp;"住房保障支出"</f>
        <v>（三）住房保障支出</v>
      </c>
      <c r="D10" s="23">
        <v>77909</v>
      </c>
    </row>
    <row r="11" ht="19.5" customHeight="1" spans="1:4">
      <c r="A11" s="178" t="s">
        <v>119</v>
      </c>
      <c r="B11" s="23"/>
      <c r="C11" s="177" t="str">
        <f>"（"&amp;"四"&amp;"）"&amp;"灾害防治及应急管理支出"</f>
        <v>（四）灾害防治及应急管理支出</v>
      </c>
      <c r="D11" s="23">
        <v>868498.52</v>
      </c>
    </row>
    <row r="12" ht="19.5" customHeight="1" spans="1:4">
      <c r="A12" s="178" t="s">
        <v>116</v>
      </c>
      <c r="B12" s="23"/>
      <c r="C12" s="177"/>
      <c r="D12" s="23"/>
    </row>
    <row r="13" ht="19.5" customHeight="1" spans="1:4">
      <c r="A13" s="178" t="s">
        <v>117</v>
      </c>
      <c r="B13" s="23"/>
      <c r="C13" s="177"/>
      <c r="D13" s="23"/>
    </row>
    <row r="14" ht="19.5" customHeight="1" spans="1:4">
      <c r="A14" s="178" t="s">
        <v>118</v>
      </c>
      <c r="B14" s="23"/>
      <c r="C14" s="177"/>
      <c r="D14" s="23"/>
    </row>
    <row r="15" ht="19.5" customHeight="1" spans="1:4">
      <c r="A15" s="179"/>
      <c r="B15" s="23"/>
      <c r="C15" s="177"/>
      <c r="D15" s="23"/>
    </row>
    <row r="16" ht="19.5" customHeight="1" spans="1:4">
      <c r="A16" s="179"/>
      <c r="B16" s="23"/>
      <c r="C16" s="177"/>
      <c r="D16" s="23"/>
    </row>
    <row r="17" ht="19.5" customHeight="1" spans="1:4">
      <c r="A17" s="179"/>
      <c r="B17" s="23"/>
      <c r="C17" s="177"/>
      <c r="D17" s="23"/>
    </row>
    <row r="18" ht="19.5" customHeight="1" spans="1:4">
      <c r="A18" s="179"/>
      <c r="B18" s="23"/>
      <c r="C18" s="177"/>
      <c r="D18" s="23"/>
    </row>
    <row r="19" ht="19.5" customHeight="1" spans="1:4">
      <c r="A19" s="179"/>
      <c r="B19" s="23"/>
      <c r="C19" s="177"/>
      <c r="D19" s="23"/>
    </row>
    <row r="20" ht="19.5" customHeight="1" spans="1:4">
      <c r="A20" s="94"/>
      <c r="B20" s="23"/>
      <c r="C20" s="177"/>
      <c r="D20" s="23"/>
    </row>
    <row r="21" ht="19.5" customHeight="1" spans="1:4">
      <c r="A21" s="94"/>
      <c r="B21" s="23"/>
      <c r="C21" s="94"/>
      <c r="D21" s="23"/>
    </row>
    <row r="22" ht="19.5" customHeight="1" spans="1:4">
      <c r="A22" s="94"/>
      <c r="B22" s="23"/>
      <c r="C22" s="94"/>
      <c r="D22" s="23"/>
    </row>
    <row r="23" ht="19.5" customHeight="1" spans="1:4">
      <c r="A23" s="94"/>
      <c r="B23" s="23"/>
      <c r="C23" s="94"/>
      <c r="D23" s="23"/>
    </row>
    <row r="24" ht="19.5" customHeight="1" spans="1:4">
      <c r="A24" s="94"/>
      <c r="B24" s="23"/>
      <c r="C24" s="94"/>
      <c r="D24" s="23"/>
    </row>
    <row r="25" ht="19.5" customHeight="1" spans="1:4">
      <c r="A25" s="94"/>
      <c r="B25" s="23"/>
      <c r="C25" s="94"/>
      <c r="D25" s="23"/>
    </row>
    <row r="26" ht="19.5" customHeight="1" spans="1:4">
      <c r="A26" s="177"/>
      <c r="B26" s="23"/>
      <c r="C26" s="94"/>
      <c r="D26" s="23"/>
    </row>
    <row r="27" ht="19.5" customHeight="1" spans="1:4">
      <c r="A27" s="94"/>
      <c r="B27" s="23"/>
      <c r="C27" s="94"/>
      <c r="D27" s="23"/>
    </row>
    <row r="28" customHeight="1" spans="1:4">
      <c r="A28" s="94"/>
      <c r="B28" s="23"/>
      <c r="C28" s="178"/>
      <c r="D28" s="23"/>
    </row>
    <row r="29" ht="19.5" customHeight="1" spans="1:4">
      <c r="A29" s="94"/>
      <c r="B29" s="23"/>
      <c r="C29" s="94"/>
      <c r="D29" s="23"/>
    </row>
    <row r="30" ht="19.5" customHeight="1" spans="1:4">
      <c r="A30" s="177"/>
      <c r="B30" s="23"/>
      <c r="C30" s="94"/>
      <c r="D30" s="23"/>
    </row>
    <row r="31" ht="18" customHeight="1" spans="1:4">
      <c r="A31" s="177"/>
      <c r="B31" s="23"/>
      <c r="C31" s="94"/>
      <c r="D31" s="23"/>
    </row>
    <row r="32" ht="18" customHeight="1" spans="1:4">
      <c r="A32" s="177"/>
      <c r="B32" s="23"/>
      <c r="C32" s="178"/>
      <c r="D32" s="23"/>
    </row>
    <row r="33" ht="18" customHeight="1" spans="1:4">
      <c r="A33" s="177"/>
      <c r="B33" s="23"/>
      <c r="C33" s="178"/>
      <c r="D33" s="23"/>
    </row>
    <row r="34" ht="19.5" customHeight="1" spans="1:4">
      <c r="A34" s="177"/>
      <c r="B34" s="180"/>
      <c r="C34" s="94"/>
      <c r="D34" s="180"/>
    </row>
    <row r="35" ht="19.5" customHeight="1" spans="1:4">
      <c r="A35" s="177"/>
      <c r="B35" s="23"/>
      <c r="C35" s="94" t="s">
        <v>120</v>
      </c>
      <c r="D35" s="23"/>
    </row>
    <row r="36" ht="19.5" customHeight="1" spans="1:4">
      <c r="A36" s="181" t="s">
        <v>24</v>
      </c>
      <c r="B36" s="23">
        <v>1098182.19</v>
      </c>
      <c r="C36" s="181" t="s">
        <v>25</v>
      </c>
      <c r="D36" s="23">
        <v>1098182.19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3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42"/>
      <c r="B1" s="142"/>
      <c r="C1" s="142"/>
      <c r="D1" s="142"/>
      <c r="E1" s="142"/>
      <c r="F1" s="142"/>
      <c r="G1" s="146" t="s">
        <v>121</v>
      </c>
    </row>
    <row r="2" ht="33" customHeight="1" spans="1:7">
      <c r="A2" s="168" t="str">
        <f>"2026"&amp;"年一般公共预算支出预算表（按功能科目分类）"</f>
        <v>2026年一般公共预算支出预算表（按功能科目分类）</v>
      </c>
      <c r="B2" s="168"/>
      <c r="C2" s="168"/>
      <c r="D2" s="168"/>
      <c r="E2" s="168"/>
      <c r="F2" s="168"/>
      <c r="G2" s="168"/>
    </row>
    <row r="3" ht="18.75" customHeight="1" spans="1:7">
      <c r="A3" s="169" t="str">
        <f>"单位名称："&amp;"盈江县防震减灾局"</f>
        <v>单位名称：盈江县防震减灾局</v>
      </c>
      <c r="B3" s="169"/>
      <c r="C3" s="142"/>
      <c r="D3" s="142"/>
      <c r="E3" s="142"/>
      <c r="F3" s="142"/>
      <c r="G3" s="146" t="s">
        <v>1</v>
      </c>
    </row>
    <row r="4" ht="18.75" customHeight="1" spans="1:7">
      <c r="A4" s="170" t="s">
        <v>122</v>
      </c>
      <c r="B4" s="170"/>
      <c r="C4" s="170" t="s">
        <v>30</v>
      </c>
      <c r="D4" s="170" t="s">
        <v>52</v>
      </c>
      <c r="E4" s="170"/>
      <c r="F4" s="170"/>
      <c r="G4" s="170" t="s">
        <v>53</v>
      </c>
    </row>
    <row r="5" ht="18.75" customHeight="1" spans="1:7">
      <c r="A5" s="170" t="s">
        <v>48</v>
      </c>
      <c r="B5" s="170" t="s">
        <v>49</v>
      </c>
      <c r="C5" s="170"/>
      <c r="D5" s="170" t="s">
        <v>33</v>
      </c>
      <c r="E5" s="170" t="s">
        <v>123</v>
      </c>
      <c r="F5" s="170" t="s">
        <v>124</v>
      </c>
      <c r="G5" s="170"/>
    </row>
    <row r="6" ht="18.75" customHeight="1" spans="1:7">
      <c r="A6" s="170" t="s">
        <v>59</v>
      </c>
      <c r="B6" s="170" t="s">
        <v>60</v>
      </c>
      <c r="C6" s="170" t="s">
        <v>61</v>
      </c>
      <c r="D6" s="170" t="s">
        <v>62</v>
      </c>
      <c r="E6" s="170" t="s">
        <v>63</v>
      </c>
      <c r="F6" s="170" t="s">
        <v>64</v>
      </c>
      <c r="G6" s="170" t="s">
        <v>65</v>
      </c>
    </row>
    <row r="7" ht="18.75" customHeight="1" spans="1:7">
      <c r="A7" s="171" t="s">
        <v>74</v>
      </c>
      <c r="B7" s="171" t="s">
        <v>75</v>
      </c>
      <c r="C7" s="172">
        <v>108423.25</v>
      </c>
      <c r="D7" s="172">
        <v>108423.25</v>
      </c>
      <c r="E7" s="172">
        <v>108423.25</v>
      </c>
      <c r="F7" s="172"/>
      <c r="G7" s="172"/>
    </row>
    <row r="8" ht="18.75" customHeight="1" outlineLevel="1" spans="1:7">
      <c r="A8" s="173" t="s">
        <v>76</v>
      </c>
      <c r="B8" s="173" t="s">
        <v>77</v>
      </c>
      <c r="C8" s="172">
        <v>103878.56</v>
      </c>
      <c r="D8" s="172">
        <v>103878.56</v>
      </c>
      <c r="E8" s="172">
        <v>103878.56</v>
      </c>
      <c r="F8" s="172"/>
      <c r="G8" s="172"/>
    </row>
    <row r="9" ht="18.75" customHeight="1" outlineLevel="2" spans="1:7">
      <c r="A9" s="174" t="s">
        <v>78</v>
      </c>
      <c r="B9" s="174" t="s">
        <v>79</v>
      </c>
      <c r="C9" s="172">
        <v>103878.56</v>
      </c>
      <c r="D9" s="172">
        <v>103878.56</v>
      </c>
      <c r="E9" s="172">
        <v>103878.56</v>
      </c>
      <c r="F9" s="172"/>
      <c r="G9" s="172"/>
    </row>
    <row r="10" ht="18.75" customHeight="1" outlineLevel="1" spans="1:7">
      <c r="A10" s="173" t="s">
        <v>82</v>
      </c>
      <c r="B10" s="173" t="s">
        <v>83</v>
      </c>
      <c r="C10" s="172">
        <v>4544.69</v>
      </c>
      <c r="D10" s="172">
        <v>4544.69</v>
      </c>
      <c r="E10" s="172">
        <v>4544.69</v>
      </c>
      <c r="F10" s="172"/>
      <c r="G10" s="172"/>
    </row>
    <row r="11" ht="18.75" customHeight="1" outlineLevel="2" spans="1:7">
      <c r="A11" s="174" t="s">
        <v>84</v>
      </c>
      <c r="B11" s="174" t="s">
        <v>83</v>
      </c>
      <c r="C11" s="172">
        <v>4544.69</v>
      </c>
      <c r="D11" s="172">
        <v>4544.69</v>
      </c>
      <c r="E11" s="172">
        <v>4544.69</v>
      </c>
      <c r="F11" s="172"/>
      <c r="G11" s="172"/>
    </row>
    <row r="12" ht="18.75" customHeight="1" spans="1:7">
      <c r="A12" s="171" t="s">
        <v>85</v>
      </c>
      <c r="B12" s="171" t="s">
        <v>86</v>
      </c>
      <c r="C12" s="172">
        <v>43351.42</v>
      </c>
      <c r="D12" s="172">
        <v>43351.42</v>
      </c>
      <c r="E12" s="172">
        <v>43351.42</v>
      </c>
      <c r="F12" s="172"/>
      <c r="G12" s="172"/>
    </row>
    <row r="13" ht="18.75" customHeight="1" outlineLevel="1" spans="1:7">
      <c r="A13" s="173" t="s">
        <v>87</v>
      </c>
      <c r="B13" s="173" t="s">
        <v>88</v>
      </c>
      <c r="C13" s="172">
        <v>43351.42</v>
      </c>
      <c r="D13" s="172">
        <v>43351.42</v>
      </c>
      <c r="E13" s="172">
        <v>43351.42</v>
      </c>
      <c r="F13" s="172"/>
      <c r="G13" s="172"/>
    </row>
    <row r="14" ht="18.75" customHeight="1" outlineLevel="2" spans="1:7">
      <c r="A14" s="174" t="s">
        <v>91</v>
      </c>
      <c r="B14" s="174" t="s">
        <v>92</v>
      </c>
      <c r="C14" s="172">
        <v>40252.94</v>
      </c>
      <c r="D14" s="172">
        <v>40252.94</v>
      </c>
      <c r="E14" s="172">
        <v>40252.94</v>
      </c>
      <c r="F14" s="172"/>
      <c r="G14" s="172"/>
    </row>
    <row r="15" ht="18.75" customHeight="1" outlineLevel="2" spans="1:7">
      <c r="A15" s="174" t="s">
        <v>93</v>
      </c>
      <c r="B15" s="174" t="s">
        <v>94</v>
      </c>
      <c r="C15" s="172">
        <v>3098.48</v>
      </c>
      <c r="D15" s="172">
        <v>3098.48</v>
      </c>
      <c r="E15" s="172">
        <v>3098.48</v>
      </c>
      <c r="F15" s="172"/>
      <c r="G15" s="172"/>
    </row>
    <row r="16" ht="18.75" customHeight="1" spans="1:7">
      <c r="A16" s="171" t="s">
        <v>95</v>
      </c>
      <c r="B16" s="171" t="s">
        <v>96</v>
      </c>
      <c r="C16" s="172">
        <v>77909</v>
      </c>
      <c r="D16" s="172">
        <v>77909</v>
      </c>
      <c r="E16" s="172">
        <v>77909</v>
      </c>
      <c r="F16" s="172"/>
      <c r="G16" s="172"/>
    </row>
    <row r="17" ht="18.75" customHeight="1" outlineLevel="1" spans="1:7">
      <c r="A17" s="173" t="s">
        <v>97</v>
      </c>
      <c r="B17" s="173" t="s">
        <v>98</v>
      </c>
      <c r="C17" s="172">
        <v>77909</v>
      </c>
      <c r="D17" s="172">
        <v>77909</v>
      </c>
      <c r="E17" s="172">
        <v>77909</v>
      </c>
      <c r="F17" s="172"/>
      <c r="G17" s="172"/>
    </row>
    <row r="18" ht="18.75" customHeight="1" outlineLevel="2" spans="1:7">
      <c r="A18" s="174" t="s">
        <v>99</v>
      </c>
      <c r="B18" s="174" t="s">
        <v>100</v>
      </c>
      <c r="C18" s="172">
        <v>77909</v>
      </c>
      <c r="D18" s="172">
        <v>77909</v>
      </c>
      <c r="E18" s="172">
        <v>77909</v>
      </c>
      <c r="F18" s="172"/>
      <c r="G18" s="172"/>
    </row>
    <row r="19" ht="18.75" customHeight="1" spans="1:7">
      <c r="A19" s="171" t="s">
        <v>101</v>
      </c>
      <c r="B19" s="171" t="s">
        <v>102</v>
      </c>
      <c r="C19" s="172">
        <v>868498.52</v>
      </c>
      <c r="D19" s="172">
        <v>703498.52</v>
      </c>
      <c r="E19" s="172">
        <v>655241</v>
      </c>
      <c r="F19" s="172">
        <v>48257.52</v>
      </c>
      <c r="G19" s="172">
        <v>165000</v>
      </c>
    </row>
    <row r="20" ht="18.75" customHeight="1" outlineLevel="1" spans="1:7">
      <c r="A20" s="173" t="s">
        <v>103</v>
      </c>
      <c r="B20" s="173" t="s">
        <v>104</v>
      </c>
      <c r="C20" s="172">
        <v>868498.52</v>
      </c>
      <c r="D20" s="172">
        <v>703498.52</v>
      </c>
      <c r="E20" s="172">
        <v>655241</v>
      </c>
      <c r="F20" s="172">
        <v>48257.52</v>
      </c>
      <c r="G20" s="172">
        <v>165000</v>
      </c>
    </row>
    <row r="21" ht="18.75" customHeight="1" outlineLevel="2" spans="1:7">
      <c r="A21" s="174" t="s">
        <v>105</v>
      </c>
      <c r="B21" s="174" t="s">
        <v>106</v>
      </c>
      <c r="C21" s="172">
        <v>703498.52</v>
      </c>
      <c r="D21" s="172">
        <v>703498.52</v>
      </c>
      <c r="E21" s="172">
        <v>655241</v>
      </c>
      <c r="F21" s="172">
        <v>48257.52</v>
      </c>
      <c r="G21" s="172"/>
    </row>
    <row r="22" ht="18.75" customHeight="1" outlineLevel="2" spans="1:7">
      <c r="A22" s="174" t="s">
        <v>107</v>
      </c>
      <c r="B22" s="174" t="s">
        <v>108</v>
      </c>
      <c r="C22" s="172">
        <v>165000</v>
      </c>
      <c r="D22" s="172"/>
      <c r="E22" s="172"/>
      <c r="F22" s="172"/>
      <c r="G22" s="172">
        <v>165000</v>
      </c>
    </row>
    <row r="23" ht="18.75" customHeight="1" spans="1:7">
      <c r="A23" s="170" t="s">
        <v>30</v>
      </c>
      <c r="B23" s="170"/>
      <c r="C23" s="172">
        <v>1098182.19</v>
      </c>
      <c r="D23" s="172">
        <v>933182.19</v>
      </c>
      <c r="E23" s="172">
        <v>884924.67</v>
      </c>
      <c r="F23" s="172">
        <v>48257.52</v>
      </c>
      <c r="G23" s="172">
        <v>165000</v>
      </c>
    </row>
  </sheetData>
  <mergeCells count="7">
    <mergeCell ref="A2:G2"/>
    <mergeCell ref="A3:C3"/>
    <mergeCell ref="A4:B4"/>
    <mergeCell ref="D4:F4"/>
    <mergeCell ref="A23:B23"/>
    <mergeCell ref="C4:C5"/>
    <mergeCell ref="G4:G5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topLeftCell="A4" workbookViewId="0">
      <selection activeCell="B9" sqref="B9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59"/>
      <c r="B1" s="159"/>
      <c r="C1" s="160"/>
      <c r="D1" s="1"/>
      <c r="E1" s="1"/>
      <c r="F1" s="161" t="s">
        <v>125</v>
      </c>
    </row>
    <row r="2" ht="33.75" customHeight="1" spans="1:6">
      <c r="A2" s="162" t="str">
        <f>"2026"&amp;"年一般公共预算“三公”经费支出预算表"</f>
        <v>2026年一般公共预算“三公”经费支出预算表</v>
      </c>
      <c r="B2" s="162"/>
      <c r="C2" s="162"/>
      <c r="D2" s="162"/>
      <c r="E2" s="162"/>
      <c r="F2" s="162"/>
    </row>
    <row r="3" ht="21.75" customHeight="1" spans="1:6">
      <c r="A3" s="163" t="str">
        <f>"单位名称："&amp;"盈江县防震减灾局"</f>
        <v>单位名称：盈江县防震减灾局</v>
      </c>
      <c r="B3" s="159"/>
      <c r="C3" s="160"/>
      <c r="D3" s="3"/>
      <c r="E3" s="1"/>
      <c r="F3" s="161" t="s">
        <v>27</v>
      </c>
    </row>
    <row r="4" ht="19.5" customHeight="1" spans="1:6">
      <c r="A4" s="11" t="s">
        <v>126</v>
      </c>
      <c r="B4" s="74" t="s">
        <v>127</v>
      </c>
      <c r="C4" s="12" t="s">
        <v>128</v>
      </c>
      <c r="D4" s="13"/>
      <c r="E4" s="14"/>
      <c r="F4" s="74" t="s">
        <v>129</v>
      </c>
    </row>
    <row r="5" ht="19.5" customHeight="1" spans="1:6">
      <c r="A5" s="18"/>
      <c r="B5" s="76"/>
      <c r="C5" s="35" t="s">
        <v>33</v>
      </c>
      <c r="D5" s="35" t="s">
        <v>130</v>
      </c>
      <c r="E5" s="35" t="s">
        <v>131</v>
      </c>
      <c r="F5" s="76"/>
    </row>
    <row r="6" ht="18.75" customHeight="1" spans="1:6">
      <c r="A6" s="164">
        <v>1</v>
      </c>
      <c r="B6" s="164">
        <v>2</v>
      </c>
      <c r="C6" s="165">
        <v>3</v>
      </c>
      <c r="D6" s="164">
        <v>4</v>
      </c>
      <c r="E6" s="164">
        <v>5</v>
      </c>
      <c r="F6" s="164">
        <v>6</v>
      </c>
    </row>
    <row r="7" ht="24.75" customHeight="1" spans="1:6">
      <c r="A7" s="166">
        <v>18000</v>
      </c>
      <c r="B7" s="166"/>
      <c r="C7" s="167">
        <v>12000</v>
      </c>
      <c r="D7" s="166"/>
      <c r="E7" s="166">
        <v>12000</v>
      </c>
      <c r="F7" s="166">
        <v>6000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6"/>
  <sheetViews>
    <sheetView showZeros="0" topLeftCell="A32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8" t="s">
        <v>132</v>
      </c>
      <c r="U1" s="158"/>
      <c r="V1" s="158"/>
      <c r="W1" s="158"/>
    </row>
    <row r="2" ht="45.75" customHeight="1" spans="1:23">
      <c r="A2" s="155" t="str">
        <f>"2026"&amp;"年部门基本支出预算表"</f>
        <v>2026年部门基本支出预算表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</row>
    <row r="3" ht="18.75" customHeight="1" spans="1:23">
      <c r="A3" s="154" t="str">
        <f>"单位名称："&amp;"盈江县防震减灾局"</f>
        <v>单位名称：盈江县防震减灾局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8" t="s">
        <v>27</v>
      </c>
      <c r="U3" s="158"/>
      <c r="V3" s="158"/>
      <c r="W3" s="158"/>
    </row>
    <row r="4" ht="18.75" customHeight="1" spans="1:23">
      <c r="A4" s="156" t="s">
        <v>133</v>
      </c>
      <c r="B4" s="156" t="s">
        <v>134</v>
      </c>
      <c r="C4" s="156" t="s">
        <v>135</v>
      </c>
      <c r="D4" s="156" t="s">
        <v>136</v>
      </c>
      <c r="E4" s="156" t="s">
        <v>137</v>
      </c>
      <c r="F4" s="156" t="s">
        <v>138</v>
      </c>
      <c r="G4" s="156" t="s">
        <v>139</v>
      </c>
      <c r="H4" s="156" t="s">
        <v>140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</row>
    <row r="5" ht="28.3" customHeight="1" spans="1:23">
      <c r="A5" s="156"/>
      <c r="B5" s="156"/>
      <c r="C5" s="156"/>
      <c r="D5" s="156"/>
      <c r="E5" s="156"/>
      <c r="F5" s="156"/>
      <c r="G5" s="156"/>
      <c r="H5" s="156" t="s">
        <v>141</v>
      </c>
      <c r="I5" s="156" t="s">
        <v>34</v>
      </c>
      <c r="J5" s="156" t="s">
        <v>142</v>
      </c>
      <c r="K5" s="156" t="s">
        <v>143</v>
      </c>
      <c r="L5" s="156" t="s">
        <v>144</v>
      </c>
      <c r="M5" s="156" t="s">
        <v>145</v>
      </c>
      <c r="N5" s="156" t="s">
        <v>146</v>
      </c>
      <c r="O5" s="156" t="s">
        <v>35</v>
      </c>
      <c r="P5" s="156" t="s">
        <v>36</v>
      </c>
      <c r="Q5" s="156" t="s">
        <v>37</v>
      </c>
      <c r="R5" s="156" t="s">
        <v>51</v>
      </c>
      <c r="S5" s="156"/>
      <c r="T5" s="156"/>
      <c r="U5" s="156"/>
      <c r="V5" s="156"/>
      <c r="W5" s="156"/>
    </row>
    <row r="6" ht="24" customHeight="1" spans="1:23">
      <c r="A6" s="156"/>
      <c r="B6" s="156"/>
      <c r="C6" s="156"/>
      <c r="D6" s="156"/>
      <c r="E6" s="156"/>
      <c r="F6" s="156"/>
      <c r="G6" s="156"/>
      <c r="H6" s="156"/>
      <c r="I6" s="156" t="s">
        <v>147</v>
      </c>
      <c r="J6" s="156" t="s">
        <v>142</v>
      </c>
      <c r="K6" s="156" t="s">
        <v>143</v>
      </c>
      <c r="L6" s="156" t="s">
        <v>144</v>
      </c>
      <c r="M6" s="156" t="s">
        <v>145</v>
      </c>
      <c r="N6" s="156" t="s">
        <v>34</v>
      </c>
      <c r="O6" s="156" t="s">
        <v>35</v>
      </c>
      <c r="P6" s="156" t="s">
        <v>36</v>
      </c>
      <c r="Q6" s="156"/>
      <c r="R6" s="156" t="s">
        <v>33</v>
      </c>
      <c r="S6" s="156" t="s">
        <v>40</v>
      </c>
      <c r="T6" s="156" t="s">
        <v>41</v>
      </c>
      <c r="U6" s="156" t="s">
        <v>42</v>
      </c>
      <c r="V6" s="156" t="s">
        <v>43</v>
      </c>
      <c r="W6" s="156" t="s">
        <v>44</v>
      </c>
    </row>
    <row r="7" ht="32.05" customHeight="1" spans="1:23">
      <c r="A7" s="156"/>
      <c r="B7" s="156"/>
      <c r="C7" s="156"/>
      <c r="D7" s="156"/>
      <c r="E7" s="156"/>
      <c r="F7" s="156"/>
      <c r="G7" s="156"/>
      <c r="H7" s="156"/>
      <c r="I7" s="156" t="s">
        <v>33</v>
      </c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</row>
    <row r="8" ht="18.75" customHeight="1" spans="1:23">
      <c r="A8" s="156" t="s">
        <v>59</v>
      </c>
      <c r="B8" s="156" t="s">
        <v>60</v>
      </c>
      <c r="C8" s="156" t="s">
        <v>61</v>
      </c>
      <c r="D8" s="156" t="s">
        <v>62</v>
      </c>
      <c r="E8" s="156" t="s">
        <v>63</v>
      </c>
      <c r="F8" s="156" t="s">
        <v>64</v>
      </c>
      <c r="G8" s="156" t="s">
        <v>65</v>
      </c>
      <c r="H8" s="156" t="s">
        <v>66</v>
      </c>
      <c r="I8" s="156" t="s">
        <v>67</v>
      </c>
      <c r="J8" s="156" t="s">
        <v>68</v>
      </c>
      <c r="K8" s="156" t="s">
        <v>69</v>
      </c>
      <c r="L8" s="156" t="s">
        <v>70</v>
      </c>
      <c r="M8" s="156" t="s">
        <v>71</v>
      </c>
      <c r="N8" s="156" t="s">
        <v>72</v>
      </c>
      <c r="O8" s="156" t="s">
        <v>73</v>
      </c>
      <c r="P8" s="156" t="s">
        <v>148</v>
      </c>
      <c r="Q8" s="156" t="s">
        <v>149</v>
      </c>
      <c r="R8" s="156" t="s">
        <v>150</v>
      </c>
      <c r="S8" s="156" t="s">
        <v>151</v>
      </c>
      <c r="T8" s="156" t="s">
        <v>152</v>
      </c>
      <c r="U8" s="156" t="s">
        <v>153</v>
      </c>
      <c r="V8" s="156" t="s">
        <v>154</v>
      </c>
      <c r="W8" s="156" t="s">
        <v>155</v>
      </c>
    </row>
    <row r="9" ht="53.25" customHeight="1" spans="1:23">
      <c r="A9" s="151" t="s">
        <v>46</v>
      </c>
      <c r="B9" s="151"/>
      <c r="C9" s="151"/>
      <c r="D9" s="151"/>
      <c r="E9" s="151"/>
      <c r="F9" s="151"/>
      <c r="G9" s="151"/>
      <c r="H9" s="153">
        <v>933182.19</v>
      </c>
      <c r="I9" s="153">
        <v>933182.19</v>
      </c>
      <c r="J9" s="153"/>
      <c r="K9" s="153"/>
      <c r="L9" s="153">
        <v>933182.19</v>
      </c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</row>
    <row r="10" ht="53.25" customHeight="1" outlineLevel="1" spans="1:23">
      <c r="A10" s="151" t="s">
        <v>46</v>
      </c>
      <c r="B10" s="151" t="s">
        <v>156</v>
      </c>
      <c r="C10" s="151" t="s">
        <v>157</v>
      </c>
      <c r="D10" s="151" t="s">
        <v>105</v>
      </c>
      <c r="E10" s="151" t="s">
        <v>106</v>
      </c>
      <c r="F10" s="151" t="s">
        <v>158</v>
      </c>
      <c r="G10" s="151" t="s">
        <v>159</v>
      </c>
      <c r="H10" s="153">
        <v>292380</v>
      </c>
      <c r="I10" s="153">
        <v>292380</v>
      </c>
      <c r="J10" s="153"/>
      <c r="K10" s="153"/>
      <c r="L10" s="153">
        <v>292380</v>
      </c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</row>
    <row r="11" ht="53.25" customHeight="1" outlineLevel="1" spans="1:23">
      <c r="A11" s="151" t="s">
        <v>46</v>
      </c>
      <c r="B11" s="151" t="s">
        <v>156</v>
      </c>
      <c r="C11" s="151" t="s">
        <v>157</v>
      </c>
      <c r="D11" s="151" t="s">
        <v>105</v>
      </c>
      <c r="E11" s="151" t="s">
        <v>106</v>
      </c>
      <c r="F11" s="151" t="s">
        <v>160</v>
      </c>
      <c r="G11" s="151" t="s">
        <v>161</v>
      </c>
      <c r="H11" s="153">
        <v>30900</v>
      </c>
      <c r="I11" s="153">
        <v>30900</v>
      </c>
      <c r="J11" s="153"/>
      <c r="K11" s="153"/>
      <c r="L11" s="153">
        <v>30900</v>
      </c>
      <c r="M11" s="151"/>
      <c r="N11" s="153"/>
      <c r="O11" s="153"/>
      <c r="P11" s="153"/>
      <c r="Q11" s="153"/>
      <c r="R11" s="153"/>
      <c r="S11" s="153"/>
      <c r="T11" s="153"/>
      <c r="U11" s="153"/>
      <c r="V11" s="153"/>
      <c r="W11" s="153"/>
    </row>
    <row r="12" ht="53.25" customHeight="1" outlineLevel="1" spans="1:23">
      <c r="A12" s="151" t="s">
        <v>46</v>
      </c>
      <c r="B12" s="151" t="s">
        <v>156</v>
      </c>
      <c r="C12" s="151" t="s">
        <v>157</v>
      </c>
      <c r="D12" s="151" t="s">
        <v>105</v>
      </c>
      <c r="E12" s="151" t="s">
        <v>106</v>
      </c>
      <c r="F12" s="151" t="s">
        <v>162</v>
      </c>
      <c r="G12" s="151" t="s">
        <v>163</v>
      </c>
      <c r="H12" s="153">
        <v>24365</v>
      </c>
      <c r="I12" s="153">
        <v>24365</v>
      </c>
      <c r="J12" s="153"/>
      <c r="K12" s="153"/>
      <c r="L12" s="153">
        <v>24365</v>
      </c>
      <c r="M12" s="151"/>
      <c r="N12" s="153"/>
      <c r="O12" s="153"/>
      <c r="P12" s="153"/>
      <c r="Q12" s="153"/>
      <c r="R12" s="153"/>
      <c r="S12" s="153"/>
      <c r="T12" s="153"/>
      <c r="U12" s="153"/>
      <c r="V12" s="153"/>
      <c r="W12" s="153"/>
    </row>
    <row r="13" ht="53.25" customHeight="1" outlineLevel="1" spans="1:23">
      <c r="A13" s="151" t="s">
        <v>46</v>
      </c>
      <c r="B13" s="151" t="s">
        <v>164</v>
      </c>
      <c r="C13" s="151" t="s">
        <v>165</v>
      </c>
      <c r="D13" s="151" t="s">
        <v>105</v>
      </c>
      <c r="E13" s="151" t="s">
        <v>106</v>
      </c>
      <c r="F13" s="151" t="s">
        <v>162</v>
      </c>
      <c r="G13" s="151" t="s">
        <v>163</v>
      </c>
      <c r="H13" s="153">
        <v>72000</v>
      </c>
      <c r="I13" s="153">
        <v>72000</v>
      </c>
      <c r="J13" s="153"/>
      <c r="K13" s="153"/>
      <c r="L13" s="153">
        <v>72000</v>
      </c>
      <c r="M13" s="151"/>
      <c r="N13" s="153"/>
      <c r="O13" s="153"/>
      <c r="P13" s="153"/>
      <c r="Q13" s="153"/>
      <c r="R13" s="153"/>
      <c r="S13" s="153"/>
      <c r="T13" s="153"/>
      <c r="U13" s="153"/>
      <c r="V13" s="153"/>
      <c r="W13" s="153"/>
    </row>
    <row r="14" ht="53.25" customHeight="1" outlineLevel="1" spans="1:23">
      <c r="A14" s="151" t="s">
        <v>46</v>
      </c>
      <c r="B14" s="151" t="s">
        <v>156</v>
      </c>
      <c r="C14" s="151" t="s">
        <v>157</v>
      </c>
      <c r="D14" s="151" t="s">
        <v>105</v>
      </c>
      <c r="E14" s="151" t="s">
        <v>106</v>
      </c>
      <c r="F14" s="151" t="s">
        <v>162</v>
      </c>
      <c r="G14" s="151" t="s">
        <v>163</v>
      </c>
      <c r="H14" s="153">
        <v>72000</v>
      </c>
      <c r="I14" s="153">
        <v>72000</v>
      </c>
      <c r="J14" s="153"/>
      <c r="K14" s="153"/>
      <c r="L14" s="153">
        <v>72000</v>
      </c>
      <c r="M14" s="151"/>
      <c r="N14" s="153"/>
      <c r="O14" s="153"/>
      <c r="P14" s="153"/>
      <c r="Q14" s="153"/>
      <c r="R14" s="153"/>
      <c r="S14" s="153"/>
      <c r="T14" s="153"/>
      <c r="U14" s="153"/>
      <c r="V14" s="153"/>
      <c r="W14" s="153"/>
    </row>
    <row r="15" ht="53.25" customHeight="1" outlineLevel="1" spans="1:23">
      <c r="A15" s="151" t="s">
        <v>46</v>
      </c>
      <c r="B15" s="151" t="s">
        <v>156</v>
      </c>
      <c r="C15" s="151" t="s">
        <v>157</v>
      </c>
      <c r="D15" s="151" t="s">
        <v>105</v>
      </c>
      <c r="E15" s="151" t="s">
        <v>106</v>
      </c>
      <c r="F15" s="151" t="s">
        <v>162</v>
      </c>
      <c r="G15" s="151" t="s">
        <v>163</v>
      </c>
      <c r="H15" s="153">
        <v>76560</v>
      </c>
      <c r="I15" s="153">
        <v>76560</v>
      </c>
      <c r="J15" s="153"/>
      <c r="K15" s="153"/>
      <c r="L15" s="153">
        <v>76560</v>
      </c>
      <c r="M15" s="151"/>
      <c r="N15" s="153"/>
      <c r="O15" s="153"/>
      <c r="P15" s="153"/>
      <c r="Q15" s="153"/>
      <c r="R15" s="153"/>
      <c r="S15" s="153"/>
      <c r="T15" s="153"/>
      <c r="U15" s="153"/>
      <c r="V15" s="153"/>
      <c r="W15" s="153"/>
    </row>
    <row r="16" ht="53.25" customHeight="1" outlineLevel="1" spans="1:23">
      <c r="A16" s="151" t="s">
        <v>46</v>
      </c>
      <c r="B16" s="151" t="s">
        <v>166</v>
      </c>
      <c r="C16" s="151" t="s">
        <v>167</v>
      </c>
      <c r="D16" s="151" t="s">
        <v>105</v>
      </c>
      <c r="E16" s="151" t="s">
        <v>106</v>
      </c>
      <c r="F16" s="151" t="s">
        <v>162</v>
      </c>
      <c r="G16" s="151" t="s">
        <v>163</v>
      </c>
      <c r="H16" s="153">
        <v>81036</v>
      </c>
      <c r="I16" s="153">
        <v>81036</v>
      </c>
      <c r="J16" s="153"/>
      <c r="K16" s="153"/>
      <c r="L16" s="153">
        <v>81036</v>
      </c>
      <c r="M16" s="151"/>
      <c r="N16" s="153"/>
      <c r="O16" s="153"/>
      <c r="P16" s="153"/>
      <c r="Q16" s="153"/>
      <c r="R16" s="153"/>
      <c r="S16" s="153"/>
      <c r="T16" s="153"/>
      <c r="U16" s="153"/>
      <c r="V16" s="153"/>
      <c r="W16" s="153"/>
    </row>
    <row r="17" ht="53.25" customHeight="1" outlineLevel="1" spans="1:23">
      <c r="A17" s="151" t="s">
        <v>46</v>
      </c>
      <c r="B17" s="151" t="s">
        <v>168</v>
      </c>
      <c r="C17" s="151" t="s">
        <v>169</v>
      </c>
      <c r="D17" s="151" t="s">
        <v>78</v>
      </c>
      <c r="E17" s="151" t="s">
        <v>79</v>
      </c>
      <c r="F17" s="151" t="s">
        <v>170</v>
      </c>
      <c r="G17" s="151" t="s">
        <v>171</v>
      </c>
      <c r="H17" s="153"/>
      <c r="I17" s="153"/>
      <c r="J17" s="153"/>
      <c r="K17" s="153"/>
      <c r="L17" s="153"/>
      <c r="M17" s="151"/>
      <c r="N17" s="153"/>
      <c r="O17" s="153"/>
      <c r="P17" s="153"/>
      <c r="Q17" s="153"/>
      <c r="R17" s="153"/>
      <c r="S17" s="153"/>
      <c r="T17" s="153"/>
      <c r="U17" s="153"/>
      <c r="V17" s="153"/>
      <c r="W17" s="153"/>
    </row>
    <row r="18" ht="53.25" customHeight="1" outlineLevel="1" spans="1:23">
      <c r="A18" s="151" t="s">
        <v>46</v>
      </c>
      <c r="B18" s="151" t="s">
        <v>168</v>
      </c>
      <c r="C18" s="151" t="s">
        <v>169</v>
      </c>
      <c r="D18" s="151" t="s">
        <v>78</v>
      </c>
      <c r="E18" s="151" t="s">
        <v>79</v>
      </c>
      <c r="F18" s="151" t="s">
        <v>170</v>
      </c>
      <c r="G18" s="151" t="s">
        <v>171</v>
      </c>
      <c r="H18" s="153">
        <v>103878.56</v>
      </c>
      <c r="I18" s="153">
        <v>103878.56</v>
      </c>
      <c r="J18" s="153"/>
      <c r="K18" s="153"/>
      <c r="L18" s="153">
        <v>103878.56</v>
      </c>
      <c r="M18" s="151"/>
      <c r="N18" s="153"/>
      <c r="O18" s="153"/>
      <c r="P18" s="153"/>
      <c r="Q18" s="153"/>
      <c r="R18" s="153"/>
      <c r="S18" s="153"/>
      <c r="T18" s="153"/>
      <c r="U18" s="153"/>
      <c r="V18" s="153"/>
      <c r="W18" s="153"/>
    </row>
    <row r="19" ht="53.25" customHeight="1" outlineLevel="1" spans="1:23">
      <c r="A19" s="151" t="s">
        <v>46</v>
      </c>
      <c r="B19" s="151" t="s">
        <v>168</v>
      </c>
      <c r="C19" s="151" t="s">
        <v>169</v>
      </c>
      <c r="D19" s="151" t="s">
        <v>80</v>
      </c>
      <c r="E19" s="151" t="s">
        <v>81</v>
      </c>
      <c r="F19" s="151" t="s">
        <v>172</v>
      </c>
      <c r="G19" s="151" t="s">
        <v>173</v>
      </c>
      <c r="H19" s="153"/>
      <c r="I19" s="153"/>
      <c r="J19" s="153"/>
      <c r="K19" s="153"/>
      <c r="L19" s="153"/>
      <c r="M19" s="151"/>
      <c r="N19" s="153"/>
      <c r="O19" s="153"/>
      <c r="P19" s="153"/>
      <c r="Q19" s="153"/>
      <c r="R19" s="153"/>
      <c r="S19" s="153"/>
      <c r="T19" s="153"/>
      <c r="U19" s="153"/>
      <c r="V19" s="153"/>
      <c r="W19" s="153"/>
    </row>
    <row r="20" ht="53.25" customHeight="1" outlineLevel="1" spans="1:23">
      <c r="A20" s="151" t="s">
        <v>46</v>
      </c>
      <c r="B20" s="151" t="s">
        <v>168</v>
      </c>
      <c r="C20" s="151" t="s">
        <v>169</v>
      </c>
      <c r="D20" s="151" t="s">
        <v>89</v>
      </c>
      <c r="E20" s="151" t="s">
        <v>90</v>
      </c>
      <c r="F20" s="151" t="s">
        <v>174</v>
      </c>
      <c r="G20" s="151" t="s">
        <v>175</v>
      </c>
      <c r="H20" s="153"/>
      <c r="I20" s="153"/>
      <c r="J20" s="153"/>
      <c r="K20" s="153"/>
      <c r="L20" s="153"/>
      <c r="M20" s="151"/>
      <c r="N20" s="153"/>
      <c r="O20" s="153"/>
      <c r="P20" s="153"/>
      <c r="Q20" s="153"/>
      <c r="R20" s="153"/>
      <c r="S20" s="153"/>
      <c r="T20" s="153"/>
      <c r="U20" s="153"/>
      <c r="V20" s="153"/>
      <c r="W20" s="153"/>
    </row>
    <row r="21" ht="53.25" customHeight="1" outlineLevel="1" spans="1:23">
      <c r="A21" s="151" t="s">
        <v>46</v>
      </c>
      <c r="B21" s="151" t="s">
        <v>176</v>
      </c>
      <c r="C21" s="151" t="s">
        <v>177</v>
      </c>
      <c r="D21" s="151" t="s">
        <v>91</v>
      </c>
      <c r="E21" s="151" t="s">
        <v>92</v>
      </c>
      <c r="F21" s="151" t="s">
        <v>174</v>
      </c>
      <c r="G21" s="151" t="s">
        <v>175</v>
      </c>
      <c r="H21" s="153">
        <v>38954.46</v>
      </c>
      <c r="I21" s="153">
        <v>38954.46</v>
      </c>
      <c r="J21" s="153"/>
      <c r="K21" s="153"/>
      <c r="L21" s="153">
        <v>38954.46</v>
      </c>
      <c r="M21" s="151"/>
      <c r="N21" s="153"/>
      <c r="O21" s="153"/>
      <c r="P21" s="153"/>
      <c r="Q21" s="153"/>
      <c r="R21" s="153"/>
      <c r="S21" s="153"/>
      <c r="T21" s="153"/>
      <c r="U21" s="153"/>
      <c r="V21" s="153"/>
      <c r="W21" s="153"/>
    </row>
    <row r="22" ht="53.25" customHeight="1" outlineLevel="1" spans="1:23">
      <c r="A22" s="151" t="s">
        <v>46</v>
      </c>
      <c r="B22" s="151" t="s">
        <v>168</v>
      </c>
      <c r="C22" s="151" t="s">
        <v>169</v>
      </c>
      <c r="D22" s="151" t="s">
        <v>91</v>
      </c>
      <c r="E22" s="151" t="s">
        <v>92</v>
      </c>
      <c r="F22" s="151" t="s">
        <v>174</v>
      </c>
      <c r="G22" s="151" t="s">
        <v>175</v>
      </c>
      <c r="H22" s="153">
        <v>1298.48</v>
      </c>
      <c r="I22" s="153">
        <v>1298.48</v>
      </c>
      <c r="J22" s="153"/>
      <c r="K22" s="153"/>
      <c r="L22" s="153">
        <v>1298.48</v>
      </c>
      <c r="M22" s="151"/>
      <c r="N22" s="153"/>
      <c r="O22" s="153"/>
      <c r="P22" s="153"/>
      <c r="Q22" s="153"/>
      <c r="R22" s="153"/>
      <c r="S22" s="153"/>
      <c r="T22" s="153"/>
      <c r="U22" s="153"/>
      <c r="V22" s="153"/>
      <c r="W22" s="153"/>
    </row>
    <row r="23" ht="53.25" customHeight="1" outlineLevel="1" spans="1:23">
      <c r="A23" s="151" t="s">
        <v>46</v>
      </c>
      <c r="B23" s="151" t="s">
        <v>168</v>
      </c>
      <c r="C23" s="151" t="s">
        <v>169</v>
      </c>
      <c r="D23" s="151" t="s">
        <v>89</v>
      </c>
      <c r="E23" s="151" t="s">
        <v>90</v>
      </c>
      <c r="F23" s="151" t="s">
        <v>174</v>
      </c>
      <c r="G23" s="151" t="s">
        <v>175</v>
      </c>
      <c r="H23" s="153"/>
      <c r="I23" s="153"/>
      <c r="J23" s="153"/>
      <c r="K23" s="153"/>
      <c r="L23" s="153"/>
      <c r="M23" s="151"/>
      <c r="N23" s="153"/>
      <c r="O23" s="153"/>
      <c r="P23" s="153"/>
      <c r="Q23" s="153"/>
      <c r="R23" s="153"/>
      <c r="S23" s="153"/>
      <c r="T23" s="153"/>
      <c r="U23" s="153"/>
      <c r="V23" s="153"/>
      <c r="W23" s="153"/>
    </row>
    <row r="24" ht="53.25" customHeight="1" outlineLevel="1" spans="1:23">
      <c r="A24" s="151" t="s">
        <v>46</v>
      </c>
      <c r="B24" s="151" t="s">
        <v>168</v>
      </c>
      <c r="C24" s="151" t="s">
        <v>169</v>
      </c>
      <c r="D24" s="151" t="s">
        <v>93</v>
      </c>
      <c r="E24" s="151" t="s">
        <v>94</v>
      </c>
      <c r="F24" s="151" t="s">
        <v>178</v>
      </c>
      <c r="G24" s="151" t="s">
        <v>179</v>
      </c>
      <c r="H24" s="153">
        <v>1800</v>
      </c>
      <c r="I24" s="153">
        <v>1800</v>
      </c>
      <c r="J24" s="153"/>
      <c r="K24" s="153"/>
      <c r="L24" s="153">
        <v>1800</v>
      </c>
      <c r="M24" s="151"/>
      <c r="N24" s="153"/>
      <c r="O24" s="153"/>
      <c r="P24" s="153"/>
      <c r="Q24" s="153"/>
      <c r="R24" s="153"/>
      <c r="S24" s="153"/>
      <c r="T24" s="153"/>
      <c r="U24" s="153"/>
      <c r="V24" s="153"/>
      <c r="W24" s="153"/>
    </row>
    <row r="25" ht="53.25" customHeight="1" outlineLevel="1" spans="1:23">
      <c r="A25" s="151" t="s">
        <v>46</v>
      </c>
      <c r="B25" s="151" t="s">
        <v>168</v>
      </c>
      <c r="C25" s="151" t="s">
        <v>169</v>
      </c>
      <c r="D25" s="151" t="s">
        <v>84</v>
      </c>
      <c r="E25" s="151" t="s">
        <v>83</v>
      </c>
      <c r="F25" s="151" t="s">
        <v>178</v>
      </c>
      <c r="G25" s="151" t="s">
        <v>179</v>
      </c>
      <c r="H25" s="153">
        <v>4544.69</v>
      </c>
      <c r="I25" s="153">
        <v>4544.69</v>
      </c>
      <c r="J25" s="153"/>
      <c r="K25" s="153"/>
      <c r="L25" s="153">
        <v>4544.69</v>
      </c>
      <c r="M25" s="151"/>
      <c r="N25" s="153"/>
      <c r="O25" s="153"/>
      <c r="P25" s="153"/>
      <c r="Q25" s="153"/>
      <c r="R25" s="153"/>
      <c r="S25" s="153"/>
      <c r="T25" s="153"/>
      <c r="U25" s="153"/>
      <c r="V25" s="153"/>
      <c r="W25" s="153"/>
    </row>
    <row r="26" ht="53.25" customHeight="1" outlineLevel="1" spans="1:23">
      <c r="A26" s="151" t="s">
        <v>46</v>
      </c>
      <c r="B26" s="151" t="s">
        <v>168</v>
      </c>
      <c r="C26" s="151" t="s">
        <v>169</v>
      </c>
      <c r="D26" s="151" t="s">
        <v>93</v>
      </c>
      <c r="E26" s="151" t="s">
        <v>94</v>
      </c>
      <c r="F26" s="151" t="s">
        <v>178</v>
      </c>
      <c r="G26" s="151" t="s">
        <v>179</v>
      </c>
      <c r="H26" s="153">
        <v>1298.48</v>
      </c>
      <c r="I26" s="153">
        <v>1298.48</v>
      </c>
      <c r="J26" s="153"/>
      <c r="K26" s="153"/>
      <c r="L26" s="153">
        <v>1298.48</v>
      </c>
      <c r="M26" s="151"/>
      <c r="N26" s="153"/>
      <c r="O26" s="153"/>
      <c r="P26" s="153"/>
      <c r="Q26" s="153"/>
      <c r="R26" s="153"/>
      <c r="S26" s="153"/>
      <c r="T26" s="153"/>
      <c r="U26" s="153"/>
      <c r="V26" s="153"/>
      <c r="W26" s="153"/>
    </row>
    <row r="27" ht="53.25" customHeight="1" outlineLevel="1" spans="1:23">
      <c r="A27" s="151" t="s">
        <v>46</v>
      </c>
      <c r="B27" s="151" t="s">
        <v>168</v>
      </c>
      <c r="C27" s="151" t="s">
        <v>169</v>
      </c>
      <c r="D27" s="151" t="s">
        <v>93</v>
      </c>
      <c r="E27" s="151" t="s">
        <v>94</v>
      </c>
      <c r="F27" s="151" t="s">
        <v>178</v>
      </c>
      <c r="G27" s="151" t="s">
        <v>179</v>
      </c>
      <c r="H27" s="153"/>
      <c r="I27" s="153"/>
      <c r="J27" s="153"/>
      <c r="K27" s="153"/>
      <c r="L27" s="153"/>
      <c r="M27" s="151"/>
      <c r="N27" s="153"/>
      <c r="O27" s="153"/>
      <c r="P27" s="153"/>
      <c r="Q27" s="153"/>
      <c r="R27" s="153"/>
      <c r="S27" s="153"/>
      <c r="T27" s="153"/>
      <c r="U27" s="153"/>
      <c r="V27" s="153"/>
      <c r="W27" s="153"/>
    </row>
    <row r="28" ht="53.25" customHeight="1" outlineLevel="1" spans="1:23">
      <c r="A28" s="151" t="s">
        <v>46</v>
      </c>
      <c r="B28" s="151" t="s">
        <v>168</v>
      </c>
      <c r="C28" s="151" t="s">
        <v>169</v>
      </c>
      <c r="D28" s="151" t="s">
        <v>84</v>
      </c>
      <c r="E28" s="151" t="s">
        <v>83</v>
      </c>
      <c r="F28" s="151" t="s">
        <v>178</v>
      </c>
      <c r="G28" s="151" t="s">
        <v>179</v>
      </c>
      <c r="H28" s="153"/>
      <c r="I28" s="153"/>
      <c r="J28" s="153"/>
      <c r="K28" s="153"/>
      <c r="L28" s="153"/>
      <c r="M28" s="151"/>
      <c r="N28" s="153"/>
      <c r="O28" s="153"/>
      <c r="P28" s="153"/>
      <c r="Q28" s="153"/>
      <c r="R28" s="153"/>
      <c r="S28" s="153"/>
      <c r="T28" s="153"/>
      <c r="U28" s="153"/>
      <c r="V28" s="153"/>
      <c r="W28" s="153"/>
    </row>
    <row r="29" ht="53.25" customHeight="1" outlineLevel="1" spans="1:23">
      <c r="A29" s="151" t="s">
        <v>46</v>
      </c>
      <c r="B29" s="151" t="s">
        <v>168</v>
      </c>
      <c r="C29" s="151" t="s">
        <v>169</v>
      </c>
      <c r="D29" s="151" t="s">
        <v>93</v>
      </c>
      <c r="E29" s="151" t="s">
        <v>94</v>
      </c>
      <c r="F29" s="151" t="s">
        <v>178</v>
      </c>
      <c r="G29" s="151" t="s">
        <v>179</v>
      </c>
      <c r="H29" s="153"/>
      <c r="I29" s="153"/>
      <c r="J29" s="153"/>
      <c r="K29" s="153"/>
      <c r="L29" s="153"/>
      <c r="M29" s="151"/>
      <c r="N29" s="153"/>
      <c r="O29" s="153"/>
      <c r="P29" s="153"/>
      <c r="Q29" s="153"/>
      <c r="R29" s="153"/>
      <c r="S29" s="153"/>
      <c r="T29" s="153"/>
      <c r="U29" s="153"/>
      <c r="V29" s="153"/>
      <c r="W29" s="153"/>
    </row>
    <row r="30" ht="53.25" customHeight="1" outlineLevel="1" spans="1:23">
      <c r="A30" s="151" t="s">
        <v>46</v>
      </c>
      <c r="B30" s="151" t="s">
        <v>180</v>
      </c>
      <c r="C30" s="151" t="s">
        <v>100</v>
      </c>
      <c r="D30" s="151" t="s">
        <v>99</v>
      </c>
      <c r="E30" s="151" t="s">
        <v>100</v>
      </c>
      <c r="F30" s="151" t="s">
        <v>181</v>
      </c>
      <c r="G30" s="151" t="s">
        <v>100</v>
      </c>
      <c r="H30" s="153">
        <v>77909</v>
      </c>
      <c r="I30" s="153">
        <v>77909</v>
      </c>
      <c r="J30" s="153"/>
      <c r="K30" s="153"/>
      <c r="L30" s="153">
        <v>77909</v>
      </c>
      <c r="M30" s="151"/>
      <c r="N30" s="153"/>
      <c r="O30" s="153"/>
      <c r="P30" s="153"/>
      <c r="Q30" s="153"/>
      <c r="R30" s="153"/>
      <c r="S30" s="153"/>
      <c r="T30" s="153"/>
      <c r="U30" s="153"/>
      <c r="V30" s="153"/>
      <c r="W30" s="153"/>
    </row>
    <row r="31" ht="53.25" customHeight="1" outlineLevel="1" spans="1:23">
      <c r="A31" s="151" t="s">
        <v>46</v>
      </c>
      <c r="B31" s="151" t="s">
        <v>182</v>
      </c>
      <c r="C31" s="151" t="s">
        <v>183</v>
      </c>
      <c r="D31" s="151" t="s">
        <v>105</v>
      </c>
      <c r="E31" s="151" t="s">
        <v>106</v>
      </c>
      <c r="F31" s="151" t="s">
        <v>184</v>
      </c>
      <c r="G31" s="151" t="s">
        <v>185</v>
      </c>
      <c r="H31" s="153">
        <v>20000</v>
      </c>
      <c r="I31" s="153">
        <v>20000</v>
      </c>
      <c r="J31" s="153"/>
      <c r="K31" s="153"/>
      <c r="L31" s="153">
        <v>20000</v>
      </c>
      <c r="M31" s="151"/>
      <c r="N31" s="153"/>
      <c r="O31" s="153"/>
      <c r="P31" s="153"/>
      <c r="Q31" s="153"/>
      <c r="R31" s="153"/>
      <c r="S31" s="153"/>
      <c r="T31" s="153"/>
      <c r="U31" s="153"/>
      <c r="V31" s="153"/>
      <c r="W31" s="153"/>
    </row>
    <row r="32" ht="53.25" customHeight="1" outlineLevel="1" spans="1:23">
      <c r="A32" s="151" t="s">
        <v>46</v>
      </c>
      <c r="B32" s="151" t="s">
        <v>186</v>
      </c>
      <c r="C32" s="151" t="s">
        <v>187</v>
      </c>
      <c r="D32" s="151" t="s">
        <v>105</v>
      </c>
      <c r="E32" s="151" t="s">
        <v>106</v>
      </c>
      <c r="F32" s="151" t="s">
        <v>188</v>
      </c>
      <c r="G32" s="151" t="s">
        <v>189</v>
      </c>
      <c r="H32" s="153">
        <v>6000</v>
      </c>
      <c r="I32" s="153">
        <v>6000</v>
      </c>
      <c r="J32" s="153"/>
      <c r="K32" s="153"/>
      <c r="L32" s="153">
        <v>6000</v>
      </c>
      <c r="M32" s="151"/>
      <c r="N32" s="153"/>
      <c r="O32" s="153"/>
      <c r="P32" s="153"/>
      <c r="Q32" s="153"/>
      <c r="R32" s="153"/>
      <c r="S32" s="153"/>
      <c r="T32" s="153"/>
      <c r="U32" s="153"/>
      <c r="V32" s="153"/>
      <c r="W32" s="153"/>
    </row>
    <row r="33" ht="53.25" customHeight="1" outlineLevel="1" spans="1:23">
      <c r="A33" s="151" t="s">
        <v>46</v>
      </c>
      <c r="B33" s="151" t="s">
        <v>190</v>
      </c>
      <c r="C33" s="151" t="s">
        <v>191</v>
      </c>
      <c r="D33" s="151" t="s">
        <v>105</v>
      </c>
      <c r="E33" s="151" t="s">
        <v>106</v>
      </c>
      <c r="F33" s="151" t="s">
        <v>192</v>
      </c>
      <c r="G33" s="151" t="s">
        <v>193</v>
      </c>
      <c r="H33" s="153">
        <v>12000</v>
      </c>
      <c r="I33" s="153">
        <v>12000</v>
      </c>
      <c r="J33" s="153"/>
      <c r="K33" s="153"/>
      <c r="L33" s="153">
        <v>12000</v>
      </c>
      <c r="M33" s="151"/>
      <c r="N33" s="153"/>
      <c r="O33" s="153"/>
      <c r="P33" s="153"/>
      <c r="Q33" s="153"/>
      <c r="R33" s="153"/>
      <c r="S33" s="153"/>
      <c r="T33" s="153"/>
      <c r="U33" s="153"/>
      <c r="V33" s="153"/>
      <c r="W33" s="153"/>
    </row>
    <row r="34" ht="53.25" customHeight="1" outlineLevel="1" spans="1:23">
      <c r="A34" s="151" t="s">
        <v>46</v>
      </c>
      <c r="B34" s="151" t="s">
        <v>194</v>
      </c>
      <c r="C34" s="151" t="s">
        <v>195</v>
      </c>
      <c r="D34" s="151" t="s">
        <v>105</v>
      </c>
      <c r="E34" s="151" t="s">
        <v>106</v>
      </c>
      <c r="F34" s="151" t="s">
        <v>196</v>
      </c>
      <c r="G34" s="151" t="s">
        <v>129</v>
      </c>
      <c r="H34" s="153">
        <v>5200</v>
      </c>
      <c r="I34" s="153">
        <v>5200</v>
      </c>
      <c r="J34" s="153"/>
      <c r="K34" s="153"/>
      <c r="L34" s="153">
        <v>5200</v>
      </c>
      <c r="M34" s="151"/>
      <c r="N34" s="153"/>
      <c r="O34" s="153"/>
      <c r="P34" s="153"/>
      <c r="Q34" s="153"/>
      <c r="R34" s="153"/>
      <c r="S34" s="153"/>
      <c r="T34" s="153"/>
      <c r="U34" s="153"/>
      <c r="V34" s="153"/>
      <c r="W34" s="153"/>
    </row>
    <row r="35" ht="53.25" customHeight="1" outlineLevel="1" spans="1:23">
      <c r="A35" s="151" t="s">
        <v>46</v>
      </c>
      <c r="B35" s="151" t="s">
        <v>197</v>
      </c>
      <c r="C35" s="151" t="s">
        <v>185</v>
      </c>
      <c r="D35" s="151" t="s">
        <v>105</v>
      </c>
      <c r="E35" s="151" t="s">
        <v>106</v>
      </c>
      <c r="F35" s="151" t="s">
        <v>184</v>
      </c>
      <c r="G35" s="151" t="s">
        <v>185</v>
      </c>
      <c r="H35" s="153">
        <v>11057.52</v>
      </c>
      <c r="I35" s="153">
        <v>11057.52</v>
      </c>
      <c r="J35" s="153"/>
      <c r="K35" s="153"/>
      <c r="L35" s="153">
        <v>11057.52</v>
      </c>
      <c r="M35" s="151"/>
      <c r="N35" s="153"/>
      <c r="O35" s="153"/>
      <c r="P35" s="153"/>
      <c r="Q35" s="153"/>
      <c r="R35" s="153"/>
      <c r="S35" s="153"/>
      <c r="T35" s="153"/>
      <c r="U35" s="153"/>
      <c r="V35" s="153"/>
      <c r="W35" s="153"/>
    </row>
    <row r="36" ht="30.75" customHeight="1" spans="1:23">
      <c r="A36" s="157" t="s">
        <v>30</v>
      </c>
      <c r="B36" s="157"/>
      <c r="C36" s="157"/>
      <c r="D36" s="157"/>
      <c r="E36" s="157"/>
      <c r="F36" s="157"/>
      <c r="G36" s="157"/>
      <c r="H36" s="153">
        <v>933182.19</v>
      </c>
      <c r="I36" s="153">
        <v>933182.19</v>
      </c>
      <c r="J36" s="153"/>
      <c r="K36" s="153"/>
      <c r="L36" s="153">
        <v>933182.19</v>
      </c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6:G3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outlinePr summaryBelow="0" summaryRight="0"/>
  </sheetPr>
  <dimension ref="A1:W28"/>
  <sheetViews>
    <sheetView showZeros="0" topLeftCell="A17" workbookViewId="0">
      <selection activeCell="J15" sqref="J15:J25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47" t="s">
        <v>198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</row>
    <row r="2" ht="26.25" customHeight="1" spans="1:23">
      <c r="A2" s="143" t="str">
        <f>"2026"&amp;"年部门项目支出预算表"</f>
        <v>2026年部门项目支出预算表</v>
      </c>
      <c r="B2" s="143"/>
      <c r="C2" s="143" t="s">
        <v>59</v>
      </c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</row>
    <row r="3" ht="18.75" customHeight="1" spans="1:23">
      <c r="A3" s="148" t="str">
        <f>"单位名称："&amp;"盈江县防震减灾局"</f>
        <v>单位名称：盈江县防震减灾局</v>
      </c>
      <c r="B3" s="148"/>
      <c r="C3" s="148"/>
      <c r="D3" s="148"/>
      <c r="E3" s="148"/>
      <c r="F3" s="148"/>
      <c r="G3" s="148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7" t="s">
        <v>27</v>
      </c>
      <c r="W3" s="147"/>
    </row>
    <row r="4" ht="26.25" customHeight="1" spans="1:23">
      <c r="A4" s="150" t="s">
        <v>199</v>
      </c>
      <c r="B4" s="150" t="s">
        <v>134</v>
      </c>
      <c r="C4" s="150" t="s">
        <v>135</v>
      </c>
      <c r="D4" s="150" t="s">
        <v>200</v>
      </c>
      <c r="E4" s="150" t="s">
        <v>136</v>
      </c>
      <c r="F4" s="150" t="s">
        <v>137</v>
      </c>
      <c r="G4" s="150" t="s">
        <v>201</v>
      </c>
      <c r="H4" s="150" t="s">
        <v>202</v>
      </c>
      <c r="I4" s="150" t="s">
        <v>30</v>
      </c>
      <c r="J4" s="150" t="s">
        <v>203</v>
      </c>
      <c r="K4" s="150"/>
      <c r="L4" s="150"/>
      <c r="M4" s="150"/>
      <c r="N4" s="150" t="s">
        <v>146</v>
      </c>
      <c r="O4" s="150"/>
      <c r="P4" s="150"/>
      <c r="Q4" s="150" t="s">
        <v>37</v>
      </c>
      <c r="R4" s="150" t="s">
        <v>51</v>
      </c>
      <c r="S4" s="150"/>
      <c r="T4" s="150"/>
      <c r="U4" s="150"/>
      <c r="V4" s="150"/>
      <c r="W4" s="150"/>
    </row>
    <row r="5" ht="26.25" customHeight="1" spans="1:23">
      <c r="A5" s="150"/>
      <c r="B5" s="150"/>
      <c r="C5" s="150"/>
      <c r="D5" s="150"/>
      <c r="E5" s="150"/>
      <c r="F5" s="150"/>
      <c r="G5" s="150"/>
      <c r="H5" s="150"/>
      <c r="I5" s="150"/>
      <c r="J5" s="150" t="s">
        <v>34</v>
      </c>
      <c r="K5" s="150"/>
      <c r="L5" s="150" t="s">
        <v>35</v>
      </c>
      <c r="M5" s="150" t="s">
        <v>36</v>
      </c>
      <c r="N5" s="150" t="s">
        <v>34</v>
      </c>
      <c r="O5" s="150" t="s">
        <v>35</v>
      </c>
      <c r="P5" s="150" t="s">
        <v>36</v>
      </c>
      <c r="Q5" s="150"/>
      <c r="R5" s="150" t="s">
        <v>33</v>
      </c>
      <c r="S5" s="150" t="s">
        <v>40</v>
      </c>
      <c r="T5" s="150" t="s">
        <v>41</v>
      </c>
      <c r="U5" s="150" t="s">
        <v>42</v>
      </c>
      <c r="V5" s="150" t="s">
        <v>43</v>
      </c>
      <c r="W5" s="150" t="s">
        <v>44</v>
      </c>
    </row>
    <row r="6" ht="26.25" customHeight="1" spans="1:23">
      <c r="A6" s="150"/>
      <c r="B6" s="150"/>
      <c r="C6" s="150"/>
      <c r="D6" s="150"/>
      <c r="E6" s="150"/>
      <c r="F6" s="150"/>
      <c r="G6" s="150"/>
      <c r="H6" s="150"/>
      <c r="I6" s="150"/>
      <c r="J6" s="150" t="s">
        <v>33</v>
      </c>
      <c r="K6" s="150" t="s">
        <v>204</v>
      </c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</row>
    <row r="7" ht="18.75" customHeight="1" spans="1:23">
      <c r="A7" s="150" t="s">
        <v>59</v>
      </c>
      <c r="B7" s="150" t="s">
        <v>60</v>
      </c>
      <c r="C7" s="150" t="s">
        <v>61</v>
      </c>
      <c r="D7" s="150" t="s">
        <v>62</v>
      </c>
      <c r="E7" s="150" t="s">
        <v>63</v>
      </c>
      <c r="F7" s="150" t="s">
        <v>64</v>
      </c>
      <c r="G7" s="150" t="s">
        <v>65</v>
      </c>
      <c r="H7" s="150" t="s">
        <v>66</v>
      </c>
      <c r="I7" s="150" t="s">
        <v>67</v>
      </c>
      <c r="J7" s="150" t="s">
        <v>68</v>
      </c>
      <c r="K7" s="150" t="s">
        <v>69</v>
      </c>
      <c r="L7" s="150" t="s">
        <v>70</v>
      </c>
      <c r="M7" s="150" t="s">
        <v>71</v>
      </c>
      <c r="N7" s="150" t="s">
        <v>72</v>
      </c>
      <c r="O7" s="150" t="s">
        <v>73</v>
      </c>
      <c r="P7" s="150" t="s">
        <v>148</v>
      </c>
      <c r="Q7" s="150" t="s">
        <v>149</v>
      </c>
      <c r="R7" s="150" t="s">
        <v>150</v>
      </c>
      <c r="S7" s="150" t="s">
        <v>151</v>
      </c>
      <c r="T7" s="150" t="s">
        <v>152</v>
      </c>
      <c r="U7" s="150" t="s">
        <v>153</v>
      </c>
      <c r="V7" s="150" t="s">
        <v>154</v>
      </c>
      <c r="W7" s="150" t="s">
        <v>155</v>
      </c>
    </row>
    <row r="8" ht="52.5" customHeight="1" spans="1:23">
      <c r="A8" s="151"/>
      <c r="B8" s="151"/>
      <c r="C8" s="151" t="s">
        <v>205</v>
      </c>
      <c r="D8" s="151"/>
      <c r="E8" s="151"/>
      <c r="F8" s="151"/>
      <c r="G8" s="151"/>
      <c r="H8" s="151"/>
      <c r="I8" s="153">
        <v>50000</v>
      </c>
      <c r="J8" s="153"/>
      <c r="K8" s="153"/>
      <c r="L8" s="153"/>
      <c r="M8" s="153"/>
      <c r="N8" s="153"/>
      <c r="O8" s="153"/>
      <c r="P8" s="153"/>
      <c r="Q8" s="153"/>
      <c r="R8" s="153">
        <v>50000</v>
      </c>
      <c r="S8" s="153"/>
      <c r="T8" s="153"/>
      <c r="U8" s="153"/>
      <c r="V8" s="153"/>
      <c r="W8" s="153">
        <v>50000</v>
      </c>
    </row>
    <row r="9" ht="52.5" customHeight="1" outlineLevel="1" spans="1:23">
      <c r="A9" s="151" t="s">
        <v>206</v>
      </c>
      <c r="B9" s="151" t="s">
        <v>207</v>
      </c>
      <c r="C9" s="151" t="s">
        <v>205</v>
      </c>
      <c r="D9" s="151" t="s">
        <v>46</v>
      </c>
      <c r="E9" s="151" t="s">
        <v>107</v>
      </c>
      <c r="F9" s="151" t="s">
        <v>108</v>
      </c>
      <c r="G9" s="151" t="s">
        <v>208</v>
      </c>
      <c r="H9" s="151" t="s">
        <v>209</v>
      </c>
      <c r="I9" s="153">
        <v>5000</v>
      </c>
      <c r="J9" s="153"/>
      <c r="K9" s="153"/>
      <c r="L9" s="153"/>
      <c r="M9" s="153"/>
      <c r="N9" s="153"/>
      <c r="O9" s="153"/>
      <c r="P9" s="153"/>
      <c r="Q9" s="153"/>
      <c r="R9" s="153">
        <v>5000</v>
      </c>
      <c r="S9" s="153"/>
      <c r="T9" s="153"/>
      <c r="U9" s="153"/>
      <c r="V9" s="153"/>
      <c r="W9" s="153">
        <v>5000</v>
      </c>
    </row>
    <row r="10" ht="52.5" customHeight="1" outlineLevel="1" spans="1:23">
      <c r="A10" s="151" t="s">
        <v>206</v>
      </c>
      <c r="B10" s="151" t="s">
        <v>207</v>
      </c>
      <c r="C10" s="151" t="s">
        <v>205</v>
      </c>
      <c r="D10" s="151" t="s">
        <v>46</v>
      </c>
      <c r="E10" s="151" t="s">
        <v>107</v>
      </c>
      <c r="F10" s="151" t="s">
        <v>108</v>
      </c>
      <c r="G10" s="151" t="s">
        <v>196</v>
      </c>
      <c r="H10" s="151" t="s">
        <v>129</v>
      </c>
      <c r="I10" s="153">
        <v>5000</v>
      </c>
      <c r="J10" s="153"/>
      <c r="K10" s="153"/>
      <c r="L10" s="153"/>
      <c r="M10" s="153"/>
      <c r="N10" s="151"/>
      <c r="O10" s="151"/>
      <c r="P10" s="151"/>
      <c r="Q10" s="153"/>
      <c r="R10" s="153">
        <v>5000</v>
      </c>
      <c r="S10" s="153"/>
      <c r="T10" s="153"/>
      <c r="U10" s="153"/>
      <c r="V10" s="153"/>
      <c r="W10" s="153">
        <v>5000</v>
      </c>
    </row>
    <row r="11" ht="52.5" hidden="1" customHeight="1" outlineLevel="1" spans="1:23">
      <c r="A11" s="151" t="s">
        <v>206</v>
      </c>
      <c r="B11" s="151" t="s">
        <v>207</v>
      </c>
      <c r="C11" s="151" t="s">
        <v>205</v>
      </c>
      <c r="D11" s="151" t="s">
        <v>46</v>
      </c>
      <c r="E11" s="151" t="s">
        <v>107</v>
      </c>
      <c r="F11" s="151" t="s">
        <v>108</v>
      </c>
      <c r="G11" s="151" t="s">
        <v>210</v>
      </c>
      <c r="H11" s="151" t="s">
        <v>211</v>
      </c>
      <c r="I11" s="153">
        <v>40000</v>
      </c>
      <c r="J11" s="153"/>
      <c r="K11" s="153"/>
      <c r="L11" s="153"/>
      <c r="M11" s="153"/>
      <c r="N11" s="151"/>
      <c r="O11" s="151"/>
      <c r="P11" s="151"/>
      <c r="Q11" s="153"/>
      <c r="R11" s="153">
        <v>40000</v>
      </c>
      <c r="S11" s="153"/>
      <c r="T11" s="153"/>
      <c r="U11" s="153"/>
      <c r="V11" s="153"/>
      <c r="W11" s="153">
        <v>40000</v>
      </c>
    </row>
    <row r="12" ht="52.5" hidden="1" customHeight="1" spans="1:23">
      <c r="A12" s="151"/>
      <c r="B12" s="151"/>
      <c r="C12" s="151" t="s">
        <v>212</v>
      </c>
      <c r="D12" s="151"/>
      <c r="E12" s="151"/>
      <c r="F12" s="151"/>
      <c r="G12" s="151"/>
      <c r="H12" s="151"/>
      <c r="I12" s="153">
        <v>50000</v>
      </c>
      <c r="J12" s="153"/>
      <c r="K12" s="153"/>
      <c r="L12" s="153"/>
      <c r="M12" s="153"/>
      <c r="N12" s="151"/>
      <c r="O12" s="151"/>
      <c r="P12" s="151"/>
      <c r="Q12" s="153"/>
      <c r="R12" s="153">
        <v>50000</v>
      </c>
      <c r="S12" s="153"/>
      <c r="T12" s="153"/>
      <c r="U12" s="153"/>
      <c r="V12" s="153"/>
      <c r="W12" s="153">
        <v>50000</v>
      </c>
    </row>
    <row r="13" ht="52.5" customHeight="1" outlineLevel="1" spans="1:23">
      <c r="A13" s="151" t="s">
        <v>206</v>
      </c>
      <c r="B13" s="151" t="s">
        <v>213</v>
      </c>
      <c r="C13" s="151" t="s">
        <v>212</v>
      </c>
      <c r="D13" s="151" t="s">
        <v>46</v>
      </c>
      <c r="E13" s="151" t="s">
        <v>107</v>
      </c>
      <c r="F13" s="151" t="s">
        <v>108</v>
      </c>
      <c r="G13" s="151" t="s">
        <v>214</v>
      </c>
      <c r="H13" s="151" t="s">
        <v>215</v>
      </c>
      <c r="I13" s="153">
        <v>50000</v>
      </c>
      <c r="J13" s="153"/>
      <c r="K13" s="153"/>
      <c r="L13" s="153"/>
      <c r="M13" s="153"/>
      <c r="N13" s="151"/>
      <c r="O13" s="151"/>
      <c r="P13" s="151"/>
      <c r="Q13" s="153"/>
      <c r="R13" s="153">
        <v>50000</v>
      </c>
      <c r="S13" s="153"/>
      <c r="T13" s="153"/>
      <c r="U13" s="153"/>
      <c r="V13" s="153"/>
      <c r="W13" s="153">
        <v>50000</v>
      </c>
    </row>
    <row r="14" ht="52.5" hidden="1" customHeight="1" spans="1:23">
      <c r="A14" s="151"/>
      <c r="B14" s="151"/>
      <c r="C14" s="151" t="s">
        <v>216</v>
      </c>
      <c r="D14" s="151"/>
      <c r="E14" s="151"/>
      <c r="F14" s="151"/>
      <c r="G14" s="151"/>
      <c r="H14" s="151"/>
      <c r="I14" s="153">
        <v>100000</v>
      </c>
      <c r="J14" s="153">
        <v>100000</v>
      </c>
      <c r="K14" s="153">
        <v>100000</v>
      </c>
      <c r="L14" s="153"/>
      <c r="M14" s="153"/>
      <c r="N14" s="151"/>
      <c r="O14" s="151"/>
      <c r="P14" s="151"/>
      <c r="Q14" s="153"/>
      <c r="R14" s="153"/>
      <c r="S14" s="153"/>
      <c r="T14" s="153"/>
      <c r="U14" s="153"/>
      <c r="V14" s="153"/>
      <c r="W14" s="153"/>
    </row>
    <row r="15" ht="52.5" customHeight="1" outlineLevel="1" spans="1:23">
      <c r="A15" s="151" t="s">
        <v>217</v>
      </c>
      <c r="B15" s="151" t="s">
        <v>218</v>
      </c>
      <c r="C15" s="151" t="s">
        <v>216</v>
      </c>
      <c r="D15" s="151" t="s">
        <v>46</v>
      </c>
      <c r="E15" s="151" t="s">
        <v>107</v>
      </c>
      <c r="F15" s="151" t="s">
        <v>108</v>
      </c>
      <c r="G15" s="151" t="s">
        <v>214</v>
      </c>
      <c r="H15" s="151" t="s">
        <v>215</v>
      </c>
      <c r="I15" s="153">
        <v>34620</v>
      </c>
      <c r="J15" s="153">
        <v>34620</v>
      </c>
      <c r="K15" s="153">
        <v>34620</v>
      </c>
      <c r="L15" s="153"/>
      <c r="M15" s="153"/>
      <c r="N15" s="151"/>
      <c r="O15" s="151"/>
      <c r="P15" s="151"/>
      <c r="Q15" s="153"/>
      <c r="R15" s="153"/>
      <c r="S15" s="153"/>
      <c r="T15" s="153"/>
      <c r="U15" s="153"/>
      <c r="V15" s="153"/>
      <c r="W15" s="153"/>
    </row>
    <row r="16" ht="52.5" customHeight="1" outlineLevel="1" spans="1:23">
      <c r="A16" s="151" t="s">
        <v>217</v>
      </c>
      <c r="B16" s="151" t="s">
        <v>218</v>
      </c>
      <c r="C16" s="151" t="s">
        <v>216</v>
      </c>
      <c r="D16" s="151" t="s">
        <v>46</v>
      </c>
      <c r="E16" s="151" t="s">
        <v>107</v>
      </c>
      <c r="F16" s="151" t="s">
        <v>108</v>
      </c>
      <c r="G16" s="151" t="s">
        <v>219</v>
      </c>
      <c r="H16" s="151" t="s">
        <v>220</v>
      </c>
      <c r="I16" s="153">
        <v>500</v>
      </c>
      <c r="J16" s="153">
        <v>500</v>
      </c>
      <c r="K16" s="153">
        <v>500</v>
      </c>
      <c r="L16" s="153"/>
      <c r="M16" s="153"/>
      <c r="N16" s="151"/>
      <c r="O16" s="151"/>
      <c r="P16" s="151"/>
      <c r="Q16" s="153"/>
      <c r="R16" s="153"/>
      <c r="S16" s="153"/>
      <c r="T16" s="153"/>
      <c r="U16" s="153"/>
      <c r="V16" s="153"/>
      <c r="W16" s="153"/>
    </row>
    <row r="17" ht="52.5" customHeight="1" outlineLevel="1" spans="1:23">
      <c r="A17" s="151" t="s">
        <v>217</v>
      </c>
      <c r="B17" s="151" t="s">
        <v>218</v>
      </c>
      <c r="C17" s="151" t="s">
        <v>216</v>
      </c>
      <c r="D17" s="151" t="s">
        <v>46</v>
      </c>
      <c r="E17" s="151" t="s">
        <v>107</v>
      </c>
      <c r="F17" s="151" t="s">
        <v>108</v>
      </c>
      <c r="G17" s="151" t="s">
        <v>221</v>
      </c>
      <c r="H17" s="151" t="s">
        <v>222</v>
      </c>
      <c r="I17" s="153">
        <v>4000</v>
      </c>
      <c r="J17" s="153">
        <v>4000</v>
      </c>
      <c r="K17" s="153">
        <v>4000</v>
      </c>
      <c r="L17" s="153"/>
      <c r="M17" s="153"/>
      <c r="N17" s="151"/>
      <c r="O17" s="151"/>
      <c r="P17" s="151"/>
      <c r="Q17" s="153"/>
      <c r="R17" s="153"/>
      <c r="S17" s="153"/>
      <c r="T17" s="153"/>
      <c r="U17" s="153"/>
      <c r="V17" s="153"/>
      <c r="W17" s="153"/>
    </row>
    <row r="18" ht="52.5" customHeight="1" outlineLevel="1" spans="1:23">
      <c r="A18" s="151" t="s">
        <v>217</v>
      </c>
      <c r="B18" s="151" t="s">
        <v>218</v>
      </c>
      <c r="C18" s="151" t="s">
        <v>216</v>
      </c>
      <c r="D18" s="151" t="s">
        <v>46</v>
      </c>
      <c r="E18" s="151" t="s">
        <v>107</v>
      </c>
      <c r="F18" s="151" t="s">
        <v>108</v>
      </c>
      <c r="G18" s="151" t="s">
        <v>223</v>
      </c>
      <c r="H18" s="151" t="s">
        <v>224</v>
      </c>
      <c r="I18" s="153">
        <v>18000</v>
      </c>
      <c r="J18" s="153">
        <v>18000</v>
      </c>
      <c r="K18" s="153">
        <v>18000</v>
      </c>
      <c r="L18" s="153"/>
      <c r="M18" s="153"/>
      <c r="N18" s="151"/>
      <c r="O18" s="151"/>
      <c r="P18" s="151"/>
      <c r="Q18" s="153"/>
      <c r="R18" s="153"/>
      <c r="S18" s="153"/>
      <c r="T18" s="153"/>
      <c r="U18" s="153"/>
      <c r="V18" s="153"/>
      <c r="W18" s="153"/>
    </row>
    <row r="19" ht="52.5" customHeight="1" outlineLevel="1" spans="1:23">
      <c r="A19" s="151" t="s">
        <v>217</v>
      </c>
      <c r="B19" s="151" t="s">
        <v>218</v>
      </c>
      <c r="C19" s="151" t="s">
        <v>216</v>
      </c>
      <c r="D19" s="151" t="s">
        <v>46</v>
      </c>
      <c r="E19" s="151" t="s">
        <v>107</v>
      </c>
      <c r="F19" s="151" t="s">
        <v>108</v>
      </c>
      <c r="G19" s="151" t="s">
        <v>208</v>
      </c>
      <c r="H19" s="151" t="s">
        <v>209</v>
      </c>
      <c r="I19" s="153">
        <v>10000</v>
      </c>
      <c r="J19" s="153">
        <v>10000</v>
      </c>
      <c r="K19" s="153">
        <v>10000</v>
      </c>
      <c r="L19" s="153"/>
      <c r="M19" s="153"/>
      <c r="N19" s="151"/>
      <c r="O19" s="151"/>
      <c r="P19" s="151"/>
      <c r="Q19" s="153"/>
      <c r="R19" s="153"/>
      <c r="S19" s="153"/>
      <c r="T19" s="153"/>
      <c r="U19" s="153"/>
      <c r="V19" s="153"/>
      <c r="W19" s="153"/>
    </row>
    <row r="20" ht="52.5" customHeight="1" outlineLevel="1" spans="1:23">
      <c r="A20" s="151" t="s">
        <v>217</v>
      </c>
      <c r="B20" s="151" t="s">
        <v>218</v>
      </c>
      <c r="C20" s="151" t="s">
        <v>216</v>
      </c>
      <c r="D20" s="151" t="s">
        <v>46</v>
      </c>
      <c r="E20" s="151" t="s">
        <v>107</v>
      </c>
      <c r="F20" s="151" t="s">
        <v>108</v>
      </c>
      <c r="G20" s="151" t="s">
        <v>225</v>
      </c>
      <c r="H20" s="151" t="s">
        <v>226</v>
      </c>
      <c r="I20" s="153">
        <v>2000</v>
      </c>
      <c r="J20" s="153">
        <v>2000</v>
      </c>
      <c r="K20" s="153">
        <v>2000</v>
      </c>
      <c r="L20" s="153"/>
      <c r="M20" s="153"/>
      <c r="N20" s="151"/>
      <c r="O20" s="151"/>
      <c r="P20" s="151"/>
      <c r="Q20" s="153"/>
      <c r="R20" s="153"/>
      <c r="S20" s="153"/>
      <c r="T20" s="153"/>
      <c r="U20" s="153"/>
      <c r="V20" s="153"/>
      <c r="W20" s="153"/>
    </row>
    <row r="21" ht="52.5" customHeight="1" outlineLevel="1" spans="1:23">
      <c r="A21" s="151" t="s">
        <v>217</v>
      </c>
      <c r="B21" s="151" t="s">
        <v>218</v>
      </c>
      <c r="C21" s="151" t="s">
        <v>216</v>
      </c>
      <c r="D21" s="151" t="s">
        <v>46</v>
      </c>
      <c r="E21" s="151" t="s">
        <v>107</v>
      </c>
      <c r="F21" s="151" t="s">
        <v>108</v>
      </c>
      <c r="G21" s="151" t="s">
        <v>227</v>
      </c>
      <c r="H21" s="151" t="s">
        <v>228</v>
      </c>
      <c r="I21" s="153">
        <v>15000</v>
      </c>
      <c r="J21" s="153">
        <v>15000</v>
      </c>
      <c r="K21" s="153">
        <v>15000</v>
      </c>
      <c r="L21" s="153"/>
      <c r="M21" s="153"/>
      <c r="N21" s="151"/>
      <c r="O21" s="151"/>
      <c r="P21" s="151"/>
      <c r="Q21" s="153"/>
      <c r="R21" s="153"/>
      <c r="S21" s="153"/>
      <c r="T21" s="153"/>
      <c r="U21" s="153"/>
      <c r="V21" s="153"/>
      <c r="W21" s="153"/>
    </row>
    <row r="22" ht="52.5" hidden="1" customHeight="1" outlineLevel="1" spans="1:23">
      <c r="A22" s="151" t="s">
        <v>217</v>
      </c>
      <c r="B22" s="151" t="s">
        <v>218</v>
      </c>
      <c r="C22" s="151" t="s">
        <v>216</v>
      </c>
      <c r="D22" s="151" t="s">
        <v>46</v>
      </c>
      <c r="E22" s="151" t="s">
        <v>107</v>
      </c>
      <c r="F22" s="151" t="s">
        <v>108</v>
      </c>
      <c r="G22" s="151" t="s">
        <v>210</v>
      </c>
      <c r="H22" s="151" t="s">
        <v>211</v>
      </c>
      <c r="I22" s="153">
        <v>15000</v>
      </c>
      <c r="J22" s="153">
        <v>15000</v>
      </c>
      <c r="K22" s="153">
        <v>15000</v>
      </c>
      <c r="L22" s="153"/>
      <c r="M22" s="153"/>
      <c r="N22" s="151"/>
      <c r="O22" s="151"/>
      <c r="P22" s="151"/>
      <c r="Q22" s="153"/>
      <c r="R22" s="153"/>
      <c r="S22" s="153"/>
      <c r="T22" s="153"/>
      <c r="U22" s="153"/>
      <c r="V22" s="153"/>
      <c r="W22" s="153"/>
    </row>
    <row r="23" ht="52.5" hidden="1" customHeight="1" outlineLevel="1" spans="1:23">
      <c r="A23" s="151" t="s">
        <v>217</v>
      </c>
      <c r="B23" s="151" t="s">
        <v>218</v>
      </c>
      <c r="C23" s="151" t="s">
        <v>216</v>
      </c>
      <c r="D23" s="151" t="s">
        <v>46</v>
      </c>
      <c r="E23" s="151" t="s">
        <v>107</v>
      </c>
      <c r="F23" s="151" t="s">
        <v>108</v>
      </c>
      <c r="G23" s="151" t="s">
        <v>229</v>
      </c>
      <c r="H23" s="151" t="s">
        <v>230</v>
      </c>
      <c r="I23" s="153">
        <v>880</v>
      </c>
      <c r="J23" s="153">
        <v>880</v>
      </c>
      <c r="K23" s="153">
        <v>880</v>
      </c>
      <c r="L23" s="153"/>
      <c r="M23" s="153"/>
      <c r="N23" s="151"/>
      <c r="O23" s="151"/>
      <c r="P23" s="151"/>
      <c r="Q23" s="153"/>
      <c r="R23" s="153"/>
      <c r="S23" s="153"/>
      <c r="T23" s="153"/>
      <c r="U23" s="153"/>
      <c r="V23" s="153"/>
      <c r="W23" s="153"/>
    </row>
    <row r="24" ht="52.5" hidden="1" customHeight="1" spans="1:23">
      <c r="A24" s="151"/>
      <c r="B24" s="151"/>
      <c r="C24" s="151" t="s">
        <v>231</v>
      </c>
      <c r="D24" s="151"/>
      <c r="E24" s="151"/>
      <c r="F24" s="151"/>
      <c r="G24" s="151"/>
      <c r="H24" s="151"/>
      <c r="I24" s="153">
        <v>1000</v>
      </c>
      <c r="J24" s="153">
        <v>1000</v>
      </c>
      <c r="K24" s="153">
        <v>1000</v>
      </c>
      <c r="L24" s="153"/>
      <c r="M24" s="153"/>
      <c r="N24" s="151"/>
      <c r="O24" s="151"/>
      <c r="P24" s="151"/>
      <c r="Q24" s="153"/>
      <c r="R24" s="153"/>
      <c r="S24" s="153"/>
      <c r="T24" s="153"/>
      <c r="U24" s="153"/>
      <c r="V24" s="153"/>
      <c r="W24" s="153"/>
    </row>
    <row r="25" ht="52.5" customHeight="1" outlineLevel="1" spans="1:23">
      <c r="A25" s="151" t="s">
        <v>217</v>
      </c>
      <c r="B25" s="151" t="s">
        <v>232</v>
      </c>
      <c r="C25" s="151" t="s">
        <v>231</v>
      </c>
      <c r="D25" s="151" t="s">
        <v>46</v>
      </c>
      <c r="E25" s="151" t="s">
        <v>107</v>
      </c>
      <c r="F25" s="151" t="s">
        <v>108</v>
      </c>
      <c r="G25" s="151" t="s">
        <v>214</v>
      </c>
      <c r="H25" s="151" t="s">
        <v>215</v>
      </c>
      <c r="I25" s="153">
        <v>1000</v>
      </c>
      <c r="J25" s="153">
        <v>1000</v>
      </c>
      <c r="K25" s="153">
        <v>1000</v>
      </c>
      <c r="L25" s="153"/>
      <c r="M25" s="153"/>
      <c r="N25" s="151"/>
      <c r="O25" s="151"/>
      <c r="P25" s="151"/>
      <c r="Q25" s="153"/>
      <c r="R25" s="153"/>
      <c r="S25" s="153"/>
      <c r="T25" s="153"/>
      <c r="U25" s="153"/>
      <c r="V25" s="153"/>
      <c r="W25" s="153"/>
    </row>
    <row r="26" ht="52.5" hidden="1" customHeight="1" collapsed="1" spans="1:23">
      <c r="A26" s="151"/>
      <c r="B26" s="151"/>
      <c r="C26" s="151" t="s">
        <v>233</v>
      </c>
      <c r="D26" s="151"/>
      <c r="E26" s="151"/>
      <c r="F26" s="151"/>
      <c r="G26" s="151"/>
      <c r="H26" s="151"/>
      <c r="I26" s="153">
        <v>64000</v>
      </c>
      <c r="J26" s="153">
        <v>64000</v>
      </c>
      <c r="K26" s="153">
        <v>64000</v>
      </c>
      <c r="L26" s="153"/>
      <c r="M26" s="153"/>
      <c r="N26" s="151"/>
      <c r="O26" s="151"/>
      <c r="P26" s="151"/>
      <c r="Q26" s="153"/>
      <c r="R26" s="153"/>
      <c r="S26" s="153"/>
      <c r="T26" s="153"/>
      <c r="U26" s="153"/>
      <c r="V26" s="153"/>
      <c r="W26" s="153"/>
    </row>
    <row r="27" ht="52.5" hidden="1" customHeight="1" outlineLevel="1" spans="1:23">
      <c r="A27" s="151" t="s">
        <v>206</v>
      </c>
      <c r="B27" s="151" t="s">
        <v>234</v>
      </c>
      <c r="C27" s="151" t="s">
        <v>233</v>
      </c>
      <c r="D27" s="151" t="s">
        <v>46</v>
      </c>
      <c r="E27" s="151" t="s">
        <v>107</v>
      </c>
      <c r="F27" s="151" t="s">
        <v>108</v>
      </c>
      <c r="G27" s="151" t="s">
        <v>210</v>
      </c>
      <c r="H27" s="151" t="s">
        <v>211</v>
      </c>
      <c r="I27" s="153">
        <v>64000</v>
      </c>
      <c r="J27" s="153">
        <v>64000</v>
      </c>
      <c r="K27" s="153">
        <v>64000</v>
      </c>
      <c r="L27" s="153"/>
      <c r="M27" s="153"/>
      <c r="N27" s="151"/>
      <c r="O27" s="151"/>
      <c r="P27" s="151"/>
      <c r="Q27" s="153"/>
      <c r="R27" s="153"/>
      <c r="S27" s="153"/>
      <c r="T27" s="153"/>
      <c r="U27" s="153"/>
      <c r="V27" s="153"/>
      <c r="W27" s="153"/>
    </row>
    <row r="28" ht="30" hidden="1" customHeight="1" spans="1:23">
      <c r="A28" s="152" t="s">
        <v>30</v>
      </c>
      <c r="B28" s="152"/>
      <c r="C28" s="152"/>
      <c r="D28" s="152"/>
      <c r="E28" s="152"/>
      <c r="F28" s="152"/>
      <c r="G28" s="152"/>
      <c r="H28" s="152"/>
      <c r="I28" s="153">
        <v>265000</v>
      </c>
      <c r="J28" s="153">
        <v>165000</v>
      </c>
      <c r="K28" s="153">
        <v>165000</v>
      </c>
      <c r="L28" s="153"/>
      <c r="M28" s="153"/>
      <c r="N28" s="153"/>
      <c r="O28" s="153"/>
      <c r="P28" s="153"/>
      <c r="Q28" s="153"/>
      <c r="R28" s="153">
        <v>100000</v>
      </c>
      <c r="S28" s="153"/>
      <c r="T28" s="153"/>
      <c r="U28" s="153"/>
      <c r="V28" s="153"/>
      <c r="W28" s="153">
        <v>100000</v>
      </c>
    </row>
  </sheetData>
  <autoFilter ref="A8:W28">
    <filterColumn colId="6">
      <filters>
        <filter val="30201"/>
        <filter val="30211"/>
        <filter val="30213"/>
        <filter val="30205"/>
        <filter val="30206"/>
        <filter val="30207"/>
        <filter val="30217"/>
        <filter val="30299"/>
      </filters>
    </filterColumn>
    <extLst/>
  </autoFilter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8:H2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2"/>
  <sheetViews>
    <sheetView showZeros="0" topLeftCell="A13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42"/>
      <c r="B1" s="142"/>
      <c r="C1" s="142"/>
      <c r="D1" s="142"/>
      <c r="E1" s="142"/>
      <c r="F1" s="142"/>
      <c r="G1" s="142"/>
      <c r="H1" s="142"/>
      <c r="I1" s="142"/>
      <c r="J1" s="146" t="s">
        <v>235</v>
      </c>
    </row>
    <row r="2" ht="34.5" customHeight="1" spans="1:10">
      <c r="A2" s="143" t="str">
        <f>"2026"&amp;"年部门项目支出绩效目标表"</f>
        <v>2026年部门项目支出绩效目标表</v>
      </c>
      <c r="B2" s="143"/>
      <c r="C2" s="143"/>
      <c r="D2" s="143"/>
      <c r="E2" s="143"/>
      <c r="F2" s="143"/>
      <c r="G2" s="143"/>
      <c r="H2" s="143"/>
      <c r="I2" s="143"/>
      <c r="J2" s="143"/>
    </row>
    <row r="3" ht="18.75" customHeight="1" spans="1:10">
      <c r="A3" s="142" t="str">
        <f>"单位名称："&amp;"盈江县防震减灾局"</f>
        <v>单位名称：盈江县防震减灾局</v>
      </c>
      <c r="B3" s="142"/>
      <c r="C3" s="142"/>
      <c r="D3" s="142"/>
      <c r="E3" s="142"/>
      <c r="F3" s="142"/>
      <c r="G3" s="142"/>
      <c r="H3" s="142"/>
      <c r="I3" s="142"/>
      <c r="J3" s="142"/>
    </row>
    <row r="4" ht="22.5" customHeight="1" spans="1:10">
      <c r="A4" s="144" t="s">
        <v>236</v>
      </c>
      <c r="B4" s="144" t="s">
        <v>237</v>
      </c>
      <c r="C4" s="144" t="s">
        <v>238</v>
      </c>
      <c r="D4" s="144" t="s">
        <v>239</v>
      </c>
      <c r="E4" s="144" t="s">
        <v>240</v>
      </c>
      <c r="F4" s="144" t="s">
        <v>241</v>
      </c>
      <c r="G4" s="144" t="s">
        <v>242</v>
      </c>
      <c r="H4" s="144" t="s">
        <v>243</v>
      </c>
      <c r="I4" s="144" t="s">
        <v>244</v>
      </c>
      <c r="J4" s="144" t="s">
        <v>245</v>
      </c>
    </row>
    <row r="5" ht="22.5" customHeight="1" spans="1:10">
      <c r="A5" s="144" t="s">
        <v>59</v>
      </c>
      <c r="B5" s="144" t="s">
        <v>60</v>
      </c>
      <c r="C5" s="144" t="s">
        <v>61</v>
      </c>
      <c r="D5" s="144" t="s">
        <v>62</v>
      </c>
      <c r="E5" s="144" t="s">
        <v>63</v>
      </c>
      <c r="F5" s="144" t="s">
        <v>64</v>
      </c>
      <c r="G5" s="144" t="s">
        <v>65</v>
      </c>
      <c r="H5" s="144" t="s">
        <v>66</v>
      </c>
      <c r="I5" s="144" t="s">
        <v>67</v>
      </c>
      <c r="J5" s="144" t="s">
        <v>68</v>
      </c>
    </row>
    <row r="6" ht="52.5" customHeight="1" spans="1:10">
      <c r="A6" s="144" t="s">
        <v>46</v>
      </c>
      <c r="B6" s="144"/>
      <c r="C6" s="144"/>
      <c r="D6" s="144"/>
      <c r="E6" s="144"/>
      <c r="F6" s="144"/>
      <c r="G6" s="144"/>
      <c r="H6" s="144"/>
      <c r="I6" s="144"/>
      <c r="J6" s="144"/>
    </row>
    <row r="7" ht="52.5" customHeight="1" outlineLevel="1" spans="1:10">
      <c r="A7" s="145" t="s">
        <v>205</v>
      </c>
      <c r="B7" s="145" t="s">
        <v>246</v>
      </c>
      <c r="C7" s="145" t="s">
        <v>247</v>
      </c>
      <c r="D7" s="145" t="s">
        <v>248</v>
      </c>
      <c r="E7" s="145" t="s">
        <v>249</v>
      </c>
      <c r="F7" s="145" t="s">
        <v>250</v>
      </c>
      <c r="G7" s="144" t="s">
        <v>64</v>
      </c>
      <c r="H7" s="144" t="s">
        <v>251</v>
      </c>
      <c r="I7" s="145" t="s">
        <v>252</v>
      </c>
      <c r="J7" s="145" t="s">
        <v>253</v>
      </c>
    </row>
    <row r="8" ht="52.5" customHeight="1" outlineLevel="1" spans="1:10">
      <c r="A8" s="145" t="s">
        <v>205</v>
      </c>
      <c r="B8" s="145" t="s">
        <v>246</v>
      </c>
      <c r="C8" s="145" t="s">
        <v>254</v>
      </c>
      <c r="D8" s="145" t="s">
        <v>255</v>
      </c>
      <c r="E8" s="145" t="s">
        <v>256</v>
      </c>
      <c r="F8" s="145" t="s">
        <v>257</v>
      </c>
      <c r="G8" s="144" t="s">
        <v>258</v>
      </c>
      <c r="H8" s="144"/>
      <c r="I8" s="145" t="s">
        <v>259</v>
      </c>
      <c r="J8" s="145" t="s">
        <v>260</v>
      </c>
    </row>
    <row r="9" ht="52.5" customHeight="1" outlineLevel="1" spans="1:10">
      <c r="A9" s="145" t="s">
        <v>205</v>
      </c>
      <c r="B9" s="145" t="s">
        <v>246</v>
      </c>
      <c r="C9" s="145" t="s">
        <v>261</v>
      </c>
      <c r="D9" s="145" t="s">
        <v>262</v>
      </c>
      <c r="E9" s="145" t="s">
        <v>263</v>
      </c>
      <c r="F9" s="145" t="s">
        <v>250</v>
      </c>
      <c r="G9" s="144" t="s">
        <v>264</v>
      </c>
      <c r="H9" s="144" t="s">
        <v>265</v>
      </c>
      <c r="I9" s="145" t="s">
        <v>252</v>
      </c>
      <c r="J9" s="145" t="s">
        <v>266</v>
      </c>
    </row>
    <row r="10" ht="52.5" customHeight="1" outlineLevel="1" spans="1:10">
      <c r="A10" s="145" t="s">
        <v>216</v>
      </c>
      <c r="B10" s="145" t="s">
        <v>267</v>
      </c>
      <c r="C10" s="145" t="s">
        <v>247</v>
      </c>
      <c r="D10" s="145" t="s">
        <v>248</v>
      </c>
      <c r="E10" s="145" t="s">
        <v>268</v>
      </c>
      <c r="F10" s="145" t="s">
        <v>250</v>
      </c>
      <c r="G10" s="144" t="s">
        <v>269</v>
      </c>
      <c r="H10" s="144" t="s">
        <v>270</v>
      </c>
      <c r="I10" s="145" t="s">
        <v>252</v>
      </c>
      <c r="J10" s="145" t="s">
        <v>271</v>
      </c>
    </row>
    <row r="11" ht="52.5" customHeight="1" outlineLevel="1" spans="1:10">
      <c r="A11" s="145" t="s">
        <v>216</v>
      </c>
      <c r="B11" s="145" t="s">
        <v>267</v>
      </c>
      <c r="C11" s="145" t="s">
        <v>247</v>
      </c>
      <c r="D11" s="145" t="s">
        <v>248</v>
      </c>
      <c r="E11" s="145" t="s">
        <v>272</v>
      </c>
      <c r="F11" s="145" t="s">
        <v>250</v>
      </c>
      <c r="G11" s="144" t="s">
        <v>73</v>
      </c>
      <c r="H11" s="144" t="s">
        <v>273</v>
      </c>
      <c r="I11" s="145" t="s">
        <v>252</v>
      </c>
      <c r="J11" s="145" t="s">
        <v>274</v>
      </c>
    </row>
    <row r="12" ht="52.5" customHeight="1" outlineLevel="1" spans="1:10">
      <c r="A12" s="145" t="s">
        <v>216</v>
      </c>
      <c r="B12" s="145" t="s">
        <v>267</v>
      </c>
      <c r="C12" s="145" t="s">
        <v>254</v>
      </c>
      <c r="D12" s="145" t="s">
        <v>275</v>
      </c>
      <c r="E12" s="145" t="s">
        <v>276</v>
      </c>
      <c r="F12" s="145" t="s">
        <v>257</v>
      </c>
      <c r="G12" s="144" t="s">
        <v>277</v>
      </c>
      <c r="H12" s="144"/>
      <c r="I12" s="145" t="s">
        <v>259</v>
      </c>
      <c r="J12" s="145" t="s">
        <v>278</v>
      </c>
    </row>
    <row r="13" ht="52.5" customHeight="1" outlineLevel="1" spans="1:10">
      <c r="A13" s="145" t="s">
        <v>216</v>
      </c>
      <c r="B13" s="145" t="s">
        <v>267</v>
      </c>
      <c r="C13" s="145" t="s">
        <v>261</v>
      </c>
      <c r="D13" s="145" t="s">
        <v>262</v>
      </c>
      <c r="E13" s="145" t="s">
        <v>263</v>
      </c>
      <c r="F13" s="145" t="s">
        <v>250</v>
      </c>
      <c r="G13" s="144" t="s">
        <v>264</v>
      </c>
      <c r="H13" s="144" t="s">
        <v>265</v>
      </c>
      <c r="I13" s="145" t="s">
        <v>252</v>
      </c>
      <c r="J13" s="145" t="s">
        <v>279</v>
      </c>
    </row>
    <row r="14" ht="52.5" customHeight="1" outlineLevel="1" spans="1:10">
      <c r="A14" s="145" t="s">
        <v>212</v>
      </c>
      <c r="B14" s="145" t="s">
        <v>246</v>
      </c>
      <c r="C14" s="145" t="s">
        <v>247</v>
      </c>
      <c r="D14" s="145" t="s">
        <v>248</v>
      </c>
      <c r="E14" s="145" t="s">
        <v>280</v>
      </c>
      <c r="F14" s="145" t="s">
        <v>257</v>
      </c>
      <c r="G14" s="144" t="s">
        <v>64</v>
      </c>
      <c r="H14" s="144" t="s">
        <v>251</v>
      </c>
      <c r="I14" s="145" t="s">
        <v>252</v>
      </c>
      <c r="J14" s="145" t="s">
        <v>281</v>
      </c>
    </row>
    <row r="15" ht="52.5" customHeight="1" outlineLevel="1" spans="1:10">
      <c r="A15" s="145" t="s">
        <v>212</v>
      </c>
      <c r="B15" s="145" t="s">
        <v>246</v>
      </c>
      <c r="C15" s="145" t="s">
        <v>254</v>
      </c>
      <c r="D15" s="145" t="s">
        <v>255</v>
      </c>
      <c r="E15" s="145" t="s">
        <v>282</v>
      </c>
      <c r="F15" s="145" t="s">
        <v>257</v>
      </c>
      <c r="G15" s="144" t="s">
        <v>258</v>
      </c>
      <c r="H15" s="144"/>
      <c r="I15" s="145" t="s">
        <v>259</v>
      </c>
      <c r="J15" s="145" t="s">
        <v>283</v>
      </c>
    </row>
    <row r="16" ht="52.5" customHeight="1" outlineLevel="1" spans="1:10">
      <c r="A16" s="145" t="s">
        <v>212</v>
      </c>
      <c r="B16" s="145" t="s">
        <v>246</v>
      </c>
      <c r="C16" s="145" t="s">
        <v>261</v>
      </c>
      <c r="D16" s="145" t="s">
        <v>262</v>
      </c>
      <c r="E16" s="145" t="s">
        <v>263</v>
      </c>
      <c r="F16" s="145" t="s">
        <v>250</v>
      </c>
      <c r="G16" s="144" t="s">
        <v>264</v>
      </c>
      <c r="H16" s="144" t="s">
        <v>265</v>
      </c>
      <c r="I16" s="145" t="s">
        <v>252</v>
      </c>
      <c r="J16" s="145" t="s">
        <v>284</v>
      </c>
    </row>
    <row r="17" ht="52.5" customHeight="1" outlineLevel="1" spans="1:10">
      <c r="A17" s="145" t="s">
        <v>233</v>
      </c>
      <c r="B17" s="145" t="s">
        <v>246</v>
      </c>
      <c r="C17" s="145" t="s">
        <v>247</v>
      </c>
      <c r="D17" s="145" t="s">
        <v>248</v>
      </c>
      <c r="E17" s="145" t="s">
        <v>285</v>
      </c>
      <c r="F17" s="145" t="s">
        <v>257</v>
      </c>
      <c r="G17" s="144" t="s">
        <v>286</v>
      </c>
      <c r="H17" s="144" t="s">
        <v>287</v>
      </c>
      <c r="I17" s="145" t="s">
        <v>252</v>
      </c>
      <c r="J17" s="145" t="s">
        <v>288</v>
      </c>
    </row>
    <row r="18" ht="52.5" customHeight="1" outlineLevel="1" spans="1:10">
      <c r="A18" s="145" t="s">
        <v>233</v>
      </c>
      <c r="B18" s="145" t="s">
        <v>246</v>
      </c>
      <c r="C18" s="145" t="s">
        <v>254</v>
      </c>
      <c r="D18" s="145" t="s">
        <v>255</v>
      </c>
      <c r="E18" s="145" t="s">
        <v>256</v>
      </c>
      <c r="F18" s="145" t="s">
        <v>257</v>
      </c>
      <c r="G18" s="144" t="s">
        <v>258</v>
      </c>
      <c r="H18" s="144"/>
      <c r="I18" s="145" t="s">
        <v>259</v>
      </c>
      <c r="J18" s="145" t="s">
        <v>288</v>
      </c>
    </row>
    <row r="19" ht="52.5" customHeight="1" outlineLevel="1" spans="1:10">
      <c r="A19" s="145" t="s">
        <v>233</v>
      </c>
      <c r="B19" s="145" t="s">
        <v>246</v>
      </c>
      <c r="C19" s="145" t="s">
        <v>261</v>
      </c>
      <c r="D19" s="145" t="s">
        <v>262</v>
      </c>
      <c r="E19" s="145" t="s">
        <v>262</v>
      </c>
      <c r="F19" s="145" t="s">
        <v>250</v>
      </c>
      <c r="G19" s="144" t="s">
        <v>264</v>
      </c>
      <c r="H19" s="144" t="s">
        <v>265</v>
      </c>
      <c r="I19" s="145" t="s">
        <v>252</v>
      </c>
      <c r="J19" s="145" t="s">
        <v>288</v>
      </c>
    </row>
    <row r="20" ht="52.5" customHeight="1" outlineLevel="1" spans="1:10">
      <c r="A20" s="145" t="s">
        <v>231</v>
      </c>
      <c r="B20" s="145" t="s">
        <v>289</v>
      </c>
      <c r="C20" s="145" t="s">
        <v>247</v>
      </c>
      <c r="D20" s="145" t="s">
        <v>248</v>
      </c>
      <c r="E20" s="145" t="s">
        <v>290</v>
      </c>
      <c r="F20" s="145" t="s">
        <v>257</v>
      </c>
      <c r="G20" s="144" t="s">
        <v>60</v>
      </c>
      <c r="H20" s="144" t="s">
        <v>273</v>
      </c>
      <c r="I20" s="145" t="s">
        <v>252</v>
      </c>
      <c r="J20" s="145" t="s">
        <v>291</v>
      </c>
    </row>
    <row r="21" ht="52.5" customHeight="1" outlineLevel="1" spans="1:10">
      <c r="A21" s="145" t="s">
        <v>231</v>
      </c>
      <c r="B21" s="145" t="s">
        <v>289</v>
      </c>
      <c r="C21" s="145" t="s">
        <v>254</v>
      </c>
      <c r="D21" s="145" t="s">
        <v>255</v>
      </c>
      <c r="E21" s="145" t="s">
        <v>292</v>
      </c>
      <c r="F21" s="145" t="s">
        <v>257</v>
      </c>
      <c r="G21" s="144" t="s">
        <v>293</v>
      </c>
      <c r="H21" s="144"/>
      <c r="I21" s="145" t="s">
        <v>259</v>
      </c>
      <c r="J21" s="145" t="s">
        <v>294</v>
      </c>
    </row>
    <row r="22" ht="52.5" customHeight="1" outlineLevel="1" spans="1:10">
      <c r="A22" s="145" t="s">
        <v>231</v>
      </c>
      <c r="B22" s="145" t="s">
        <v>289</v>
      </c>
      <c r="C22" s="145" t="s">
        <v>261</v>
      </c>
      <c r="D22" s="145" t="s">
        <v>262</v>
      </c>
      <c r="E22" s="145" t="s">
        <v>262</v>
      </c>
      <c r="F22" s="145" t="s">
        <v>250</v>
      </c>
      <c r="G22" s="144" t="s">
        <v>264</v>
      </c>
      <c r="H22" s="144" t="s">
        <v>265</v>
      </c>
      <c r="I22" s="145" t="s">
        <v>252</v>
      </c>
      <c r="J22" s="145" t="s">
        <v>295</v>
      </c>
    </row>
  </sheetData>
  <mergeCells count="12">
    <mergeCell ref="A2:J2"/>
    <mergeCell ref="A3:E3"/>
    <mergeCell ref="A7:A9"/>
    <mergeCell ref="A10:A13"/>
    <mergeCell ref="A14:A16"/>
    <mergeCell ref="A17:A19"/>
    <mergeCell ref="A20:A22"/>
    <mergeCell ref="B7:B9"/>
    <mergeCell ref="B10:B13"/>
    <mergeCell ref="B14:B16"/>
    <mergeCell ref="B17:B19"/>
    <mergeCell ref="B20:B2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李忠威</cp:lastModifiedBy>
  <dcterms:created xsi:type="dcterms:W3CDTF">2026-01-27T00:54:00Z</dcterms:created>
  <dcterms:modified xsi:type="dcterms:W3CDTF">2026-02-03T07:33:34Z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2052-12.1.0.17145</vt:lpwstr>
  </property>
  <property fmtid="{D5CDD505-2E9C-101B-9397-08002B2CF9AE}" pid="3" name="ICV">
    <vt:lpwstr>908BA98C0285453ABBD0EF37CF259104_13</vt:lpwstr>
  </property>
</Properties>
</file>