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7" activeTab="10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部门基本支出预算表04!$A$9:$W$49</definedName>
    <definedName name="_xlnm._FilterDatabase" localSheetId="7" hidden="1">'部门项目支出预算表05-1'!$A$8:$W$55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<sst xmlns="http://schemas.openxmlformats.org/spreadsheetml/2006/main" count="1812" uniqueCount="567">
  <si>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</si>
  <si>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</si>
  <si>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</si>
  <si>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</si>
  <si>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</si>
  <si>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</si>
  <si>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</si>
  <si>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</si>
  <si>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</si>
  <si>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</si>
  <si>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</si>
  <si>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</si>
  <si>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</si>
  <si>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</si>
  <si>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</si>
  <si>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</si>
  <si>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</si>
  <si>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</si>
  <si>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</si>
  <si>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</si>
  <si>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</si>
  <si>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</si>
  <si>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</si>
  <si>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</si>
  <si>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</si>
  <si>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</si>
  <si>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</si>
  <si>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</si>
  <si>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</si>
  <si>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</si>
  <si>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</si>
  <si>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</si>
  <si>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</si>
  <si>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</si>
  <si>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</si>
  <si>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</si>
  <si>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</si>
  <si>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</si>
  <si>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</si>
  <si>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</si>
  <si>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</si>
  <si>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</si>
  <si>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</si>
  <si>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</si>
  <si>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</si>
  <si>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150001</t>
  </si>
  <si>
    <t>盈江县市场监督管理局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</si>
  <si>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</si>
  <si>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</si>
  <si>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</si>
  <si>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</si>
  <si>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</si>
  <si>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</si>
  <si>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</si>
  <si>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</si>
  <si>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</si>
  <si>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</si>
  <si>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</si>
  <si>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</si>
  <si>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</si>
  <si>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</si>
  <si>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</si>
  <si>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</si>
  <si>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</si>
  <si>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</si>
  <si>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</si>
  <si>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</si>
  <si>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</si>
  <si>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</si>
  <si>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</si>
  <si>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</si>
  <si>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</si>
  <si>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</si>
  <si>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</si>
  <si>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</si>
  <si>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</si>
  <si>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</si>
  <si>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</si>
  <si>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</si>
  <si>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</si>
  <si>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20138</t>
  </si>
  <si>
    <t>市场监督管理事务</t>
  </si>
  <si>
    <t>2013801</t>
  </si>
  <si>
    <t>2013804</t>
  </si>
  <si>
    <t>经营主体管理</t>
  </si>
  <si>
    <t>2013805</t>
  </si>
  <si>
    <t>市场秩序执法</t>
  </si>
  <si>
    <t>2013812</t>
  </si>
  <si>
    <t>药品事务</t>
  </si>
  <si>
    <t>2013815</t>
  </si>
  <si>
    <t>质量安全监管</t>
  </si>
  <si>
    <t>2013899</t>
  </si>
  <si>
    <t>其他市场监督管理事务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</si>
  <si>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</si>
  <si>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</si>
  <si>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</si>
  <si>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</si>
  <si>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</si>
  <si>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</si>
  <si>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</si>
  <si>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</si>
  <si>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</si>
  <si>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</si>
  <si>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</si>
  <si>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</si>
  <si>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</si>
  <si>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</si>
  <si>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</si>
  <si>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</si>
  <si>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</si>
  <si>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</si>
  <si>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</si>
  <si>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</si>
  <si>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</si>
  <si>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</si>
  <si>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</si>
  <si>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</si>
  <si>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</si>
  <si>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</si>
  <si>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</si>
  <si>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</si>
  <si>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</si>
  <si>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</si>
  <si>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</si>
  <si>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</si>
  <si>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</si>
  <si>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</si>
  <si>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</si>
  <si>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</si>
  <si>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</si>
  <si>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</si>
  <si>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</si>
  <si>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</si>
  <si>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</si>
  <si>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</si>
  <si>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</si>
  <si>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</si>
  <si>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</si>
  <si>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</si>
  <si>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</si>
  <si>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</si>
  <si>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</si>
  <si>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</si>
  <si>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</si>
  <si>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</si>
  <si>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</si>
  <si>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</si>
  <si>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</si>
  <si>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</si>
  <si>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</si>
  <si>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</si>
  <si>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</si>
  <si>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</si>
  <si>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</si>
  <si>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</si>
  <si>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</si>
  <si>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</si>
  <si>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</si>
  <si>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</si>
  <si>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</si>
  <si>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</si>
  <si>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</si>
  <si>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</si>
  <si>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</si>
  <si>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</si>
  <si>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</si>
  <si>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</si>
  <si>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</si>
  <si>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</si>
  <si>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</si>
  <si>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</si>
  <si>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</si>
  <si>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</si>
  <si>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</si>
  <si>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</si>
  <si>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533123210000000002793</t>
  </si>
  <si>
    <t>行政人员支出工资</t>
  </si>
  <si>
    <t>30101</t>
  </si>
  <si>
    <t>基本工资</t>
  </si>
  <si>
    <t>533123210000000002794</t>
  </si>
  <si>
    <t>事业人员支出工资</t>
  </si>
  <si>
    <t>30102</t>
  </si>
  <si>
    <t>津贴补贴</t>
  </si>
  <si>
    <t>30103</t>
  </si>
  <si>
    <t>奖金</t>
  </si>
  <si>
    <t>533123231100001438199</t>
  </si>
  <si>
    <t>行政绩效奖励</t>
  </si>
  <si>
    <t>30107</t>
  </si>
  <si>
    <t>绩效工资</t>
  </si>
  <si>
    <t>533123231100001438200</t>
  </si>
  <si>
    <t>事业绩效奖励</t>
  </si>
  <si>
    <t>533123231100001438218</t>
  </si>
  <si>
    <t>事业人员奖励性绩效改革性补贴</t>
  </si>
  <si>
    <t>533123210000000002795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</si>
  <si>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</si>
  <si>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</si>
  <si>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</si>
  <si>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</si>
  <si>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</si>
  <si>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</si>
  <si>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</si>
  <si>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</si>
  <si>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</si>
  <si>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533123210000000002796</t>
  </si>
  <si>
    <t>30113</t>
  </si>
  <si>
    <t>533123241100002327348</t>
  </si>
  <si>
    <t>编外人员经费</t>
  </si>
  <si>
    <t>30199</t>
  </si>
  <si>
    <t>其他工资福利支出</t>
  </si>
  <si>
    <t>533123210000000002805</t>
  </si>
  <si>
    <t>一般公用经费</t>
  </si>
  <si>
    <t>30205</t>
  </si>
  <si>
    <t>水费</t>
  </si>
  <si>
    <t>30206</t>
  </si>
  <si>
    <t>电费</t>
  </si>
  <si>
    <t>30201</t>
  </si>
  <si>
    <t>办公费</t>
  </si>
  <si>
    <t>30211</t>
  </si>
  <si>
    <t>差旅费</t>
  </si>
  <si>
    <t>533123221100000357130</t>
  </si>
  <si>
    <t>公用经费安排的公务接待费</t>
  </si>
  <si>
    <t>30217</t>
  </si>
  <si>
    <t>533123231100001190862</t>
  </si>
  <si>
    <t>公用经费安排的公车购置及运维费</t>
  </si>
  <si>
    <t>30231</t>
  </si>
  <si>
    <t>公务用车运行维护费</t>
  </si>
  <si>
    <t>533123241100002408928</t>
  </si>
  <si>
    <t>公用经费安排的生活补助</t>
  </si>
  <si>
    <t>30305</t>
  </si>
  <si>
    <t>生活补助</t>
  </si>
  <si>
    <t>533123210000000002804</t>
  </si>
  <si>
    <t>退休公用经费</t>
  </si>
  <si>
    <t>30299</t>
  </si>
  <si>
    <t>其他商品和服务支出</t>
  </si>
  <si>
    <t>533123221100000357131</t>
  </si>
  <si>
    <t>工会经费</t>
  </si>
  <si>
    <t>30228</t>
  </si>
  <si>
    <t>533123210000000002801</t>
  </si>
  <si>
    <t>公务交通补贴</t>
  </si>
  <si>
    <t>30239</t>
  </si>
  <si>
    <t>其他交通费用</t>
  </si>
  <si>
    <t>533123231100001185851</t>
  </si>
  <si>
    <t>离退休干部党组织书记工作补贴</t>
  </si>
  <si>
    <t>533123231100001537684</t>
  </si>
  <si>
    <t>离退休干部党组织副书记、委员工作补贴</t>
  </si>
  <si>
    <t>533123261100005031488</t>
  </si>
  <si>
    <t>机关事业单位职工遗属生活补助资金</t>
  </si>
  <si>
    <t>30304</t>
  </si>
  <si>
    <t>抚恤金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</si>
  <si>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</si>
  <si>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</si>
  <si>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</si>
  <si>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</si>
  <si>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</si>
  <si>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</si>
  <si>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</si>
  <si>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产品质量监测、检验专项资金</t>
  </si>
  <si>
    <t>事业发展类</t>
  </si>
  <si>
    <t>533123200000000002582</t>
  </si>
  <si>
    <t>30216</t>
  </si>
  <si>
    <t>培训费</t>
  </si>
  <si>
    <t>单位资金安排打击涉烟违法犯罪工作协作专项资金</t>
  </si>
  <si>
    <t>专项业务类</t>
  </si>
  <si>
    <t>533123231100001136640</t>
  </si>
  <si>
    <t>30209</t>
  </si>
  <si>
    <t>物业管理费</t>
  </si>
  <si>
    <t>30213</t>
  </si>
  <si>
    <t>维修（护）费</t>
  </si>
  <si>
    <t>30226</t>
  </si>
  <si>
    <t>劳务费</t>
  </si>
  <si>
    <t>30227</t>
  </si>
  <si>
    <t>委托业务费</t>
  </si>
  <si>
    <t>31002</t>
  </si>
  <si>
    <t>办公设备购置</t>
  </si>
  <si>
    <t>机关事业单位党组织工作经费</t>
  </si>
  <si>
    <t>533123221100000588922</t>
  </si>
  <si>
    <t>食品安全监管专项资金</t>
  </si>
  <si>
    <t>533123200000000002507</t>
  </si>
  <si>
    <t>市场监管制式服装和标志采购专项资金</t>
  </si>
  <si>
    <t>533123241100002311927</t>
  </si>
  <si>
    <t>30218</t>
  </si>
  <si>
    <t>专用材料费</t>
  </si>
  <si>
    <t>市场主体倍增营业执照印制服务专项资金</t>
  </si>
  <si>
    <t>533123241100002311802</t>
  </si>
  <si>
    <t>30202</t>
  </si>
  <si>
    <t>印刷费</t>
  </si>
  <si>
    <t>特种设备安全管理和作业人员考核发证资金</t>
  </si>
  <si>
    <t>533123261100005021795</t>
  </si>
  <si>
    <t>县政府打传办监督管理专项资金</t>
  </si>
  <si>
    <t>533123200000000002663</t>
  </si>
  <si>
    <t>县政府商标战略品牌办监管专项资金</t>
  </si>
  <si>
    <t>533123210000000003481</t>
  </si>
  <si>
    <t>30215</t>
  </si>
  <si>
    <t>会议费</t>
  </si>
  <si>
    <t>消费维权专项资金</t>
  </si>
  <si>
    <t>533123200000000002559</t>
  </si>
  <si>
    <t>药品安全监督管理专项资金</t>
  </si>
  <si>
    <t>533123200000000002478</t>
  </si>
  <si>
    <t>专利事业发展专项资金</t>
  </si>
  <si>
    <t>533123200000000002613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</si>
  <si>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</si>
  <si>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</si>
  <si>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</si>
  <si>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</si>
  <si>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</si>
  <si>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</si>
  <si>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</si>
  <si>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</si>
  <si>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</si>
  <si>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</si>
  <si>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</si>
  <si>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继续推进市场诚信体系建设，强化消费维权力度，推进重点领域整治维权，营造安全放心的消费环境。</t>
  </si>
  <si>
    <t>产出指标</t>
  </si>
  <si>
    <t>数量指标</t>
  </si>
  <si>
    <t>开展宣传活动</t>
  </si>
  <si>
    <t>&gt;=</t>
  </si>
  <si>
    <t>次</t>
  </si>
  <si>
    <t>定量指标</t>
  </si>
  <si>
    <t>反映开展宣传活动次数。</t>
  </si>
  <si>
    <t>公开发放宣传资料数</t>
  </si>
  <si>
    <t>5000</t>
  </si>
  <si>
    <t>份</t>
  </si>
  <si>
    <t>反映发放消费维权相关法律法规宣传资料数量。</t>
  </si>
  <si>
    <t>质量指标</t>
  </si>
  <si>
    <t>投诉举报案件办结率</t>
  </si>
  <si>
    <t>92</t>
  </si>
  <si>
    <t>%</t>
  </si>
  <si>
    <t>解决消费者投诉举报。投诉举报案件办结率=投诉举报案件办结数/投诉举报案件数*100%。</t>
  </si>
  <si>
    <t>效益指标</t>
  </si>
  <si>
    <t>社会效益</t>
  </si>
  <si>
    <t>宣传内容知晓率</t>
  </si>
  <si>
    <t>70</t>
  </si>
  <si>
    <t>反映宣传内容知晓情况。宣传内容知晓率=抽查知晓宣传内容人数/抽查总人数*100%。</t>
  </si>
  <si>
    <t>推进普法宣传营造安全消费环境</t>
  </si>
  <si>
    <t>=</t>
  </si>
  <si>
    <t>有效推进</t>
  </si>
  <si>
    <t>定性指标</t>
  </si>
  <si>
    <t>反映推进普法宣传教育，营造安全放心的消费环境情况。</t>
  </si>
  <si>
    <t>满意度指标</t>
  </si>
  <si>
    <t>服务对象满意度</t>
  </si>
  <si>
    <t>消费者满意度</t>
  </si>
  <si>
    <t>90</t>
  </si>
  <si>
    <t>反映消费者满意度。满意度=满意人员数量/调查总人数*100%。</t>
  </si>
  <si>
    <t xml:space="preserve">深化商事制度改革，营造良好营商环境，提升经营主体培育质量，促进经营主体健康发展。                                                                                                                                                                                                                                                       </t>
  </si>
  <si>
    <t>经营主体数量</t>
  </si>
  <si>
    <t>经营主体发展数量任务完成率=实际经营主体发展任务完成户数/经营主体发展任务户数*100%。</t>
  </si>
  <si>
    <t>证照发放率</t>
  </si>
  <si>
    <t>95</t>
  </si>
  <si>
    <t>反映证照发放率。</t>
  </si>
  <si>
    <t>压缩企业开办时间</t>
  </si>
  <si>
    <t>&lt;=</t>
  </si>
  <si>
    <t>天</t>
  </si>
  <si>
    <t>三定方案、文件</t>
  </si>
  <si>
    <t>三定职能、德政发[2014]149号    德宏州人民政府关于进一步加强知识产权工作的意见；盈政发〔2015〕29号  盈江县人民政府关于印发盈江县专利奖励办法的通知。</t>
  </si>
  <si>
    <t>发明专利资助</t>
  </si>
  <si>
    <t>户</t>
  </si>
  <si>
    <t>反映国家知识产权局专利授权公示数据征集发明专利申报。</t>
  </si>
  <si>
    <t>外观设计专利</t>
  </si>
  <si>
    <t>反映国家知识产权局专利授权公示数据征集外观设计专利申报。</t>
  </si>
  <si>
    <t>实用新型专利</t>
  </si>
  <si>
    <t>反映国家知识产权局专利授权公示数据征集实用新型专利申报。</t>
  </si>
  <si>
    <t>组织开展专利宣传活动</t>
  </si>
  <si>
    <t>反映开展专利宣传活动次数。</t>
  </si>
  <si>
    <t>专利检查覆盖率</t>
  </si>
  <si>
    <t>80</t>
  </si>
  <si>
    <t>反映专利检查工作覆盖面情况。专利检查覆盖率=实际检查完成覆盖面/计划检查完成覆盖面*100%</t>
  </si>
  <si>
    <t>反映专利宣传活动内容知晓情况。</t>
  </si>
  <si>
    <t>受益对象满意度</t>
  </si>
  <si>
    <t>反映受益对象满意度。满意度=满意人员数量/调查总人数*100%。</t>
  </si>
  <si>
    <t>今年，实现食品安全治理能力、食品安全风险防控水平、食品产业竞争力、食品安全群众满意度明显提升，各级党委和政府管理责任、企业主体责任有效落实，食品安全法规和标准体系更加完善，食品安全风险监测和评估体系更加科学，智慧监管技术体系基本建立，监管队伍专业化职业化素质和能力全面提高，群众反映突出的食品安全问题得到有效解决，食品安全重要领域和关键环节的改革取得实质性进展，与打造“绿色食品牌”相适应的食品安全整体保障水平全面提升，努力把盈江县打造成为边境民族地区食品安全放心区域。
  许多年后，基本实现食品安全领域治理体系和治理能力现代化。产地环境污染显著改善，企业主体责任和管理水平显著提高，食品安全风险管控能力和监管体系运行效率显著增强，人民群众满意度显著提升，食品安全整体工作进入国内先进水平。</t>
  </si>
  <si>
    <t>食品监督检查生产经营户数</t>
  </si>
  <si>
    <t>350</t>
  </si>
  <si>
    <t>反映检查核查的食品生产经营户数。</t>
  </si>
  <si>
    <t>食品安全宣传</t>
  </si>
  <si>
    <t>反映人民群众对食品安全知识的了解情况。</t>
  </si>
  <si>
    <t>食品安全宣传完成率</t>
  </si>
  <si>
    <t>100</t>
  </si>
  <si>
    <t>反映宣传工作的完成情况。
宣传完成率=实际完成宣传数/计划完成宣传数*100%</t>
  </si>
  <si>
    <t>检查（核查）覆盖率</t>
  </si>
  <si>
    <t>反映是否按时完成检查核查任务。
检查任务及时完成率=及时完成检查（核查）任务数/完成检查（核查）任务数*100%</t>
  </si>
  <si>
    <t>可持续影响</t>
  </si>
  <si>
    <t>问题整改落实率</t>
  </si>
  <si>
    <t>反映检查核查发现问题的整改落实情况。
问题整改落实率=（实际整改问题数/现场检查发现问题数）*100%</t>
  </si>
  <si>
    <t>重要工业产品质量国家监督抽查合格率稳定在91%以上；每年9月组织开展全国质量宣传月；请进来走出去开展培训，提升工作能力；对全部获证企业开展证后监管；开展工业产品质量地方监督抽查和风险预警监测，掌握辖区工业产品质量状况。</t>
  </si>
  <si>
    <t>产品质量监督业务培训</t>
  </si>
  <si>
    <t>40</t>
  </si>
  <si>
    <t>人</t>
  </si>
  <si>
    <t>反映质量管理和产品质量监督业务培训的人数。</t>
  </si>
  <si>
    <t>开展产品质量宣传活动</t>
  </si>
  <si>
    <t>1.00</t>
  </si>
  <si>
    <t>反映产品质量宣传活动开展次数。</t>
  </si>
  <si>
    <t>培育注册商标数</t>
  </si>
  <si>
    <t>个</t>
  </si>
  <si>
    <t>反映培育注册商标数量。</t>
  </si>
  <si>
    <t>证后监管工业和食品相关产品企业</t>
  </si>
  <si>
    <t>反映证后监管工业产品和食品相关产品企业数。</t>
  </si>
  <si>
    <t>检查督查问题整改率</t>
  </si>
  <si>
    <t>反映检查督查问题整改落实情况。检查督查问题整改率=整改落实的监督检查问题数量/监督检查发现问题总数*100%。</t>
  </si>
  <si>
    <t>重要工业产品质量抽检合格率</t>
  </si>
  <si>
    <t>91</t>
  </si>
  <si>
    <t>反映重要工业产品质量抽检合格情况。重要工业产品质量抽检合格率=抽查合格的重要工业产品数量/抽查的重要工业产品总量。</t>
  </si>
  <si>
    <t>为有效维护烟草市场公平竞争，严厉打击涉烟市场无证经营、侵权假冒等违法行为，严格依法履职，紧扣问题导向、突出重点，根据工作实际制定工作实施方案，有序开展整治工作。强化部门联动，信息共享，多频次开展联合执法行动，严厉打击各类涉烟违法犯罪行为，营造“规范有序、诚信守法”的经营环境，切实维护公平竞争和消费者合法权益。</t>
  </si>
  <si>
    <t>开展专项整治</t>
  </si>
  <si>
    <t xml:space="preserve">反映开展烟草市场专项整治情况
</t>
  </si>
  <si>
    <t>为有效维护烟草市场公平竞争，严厉打击涉烟市场无证经营、侵权假冒等违法行为，严格依法履职，紧扣问题导向、突出重点，根据工作实际制定工作实施方案，有序开展整治工作。强化部门联动，信息共享，多频次开展联合执法行动，严厉打击各类涉烟违法犯罪行为，营造“规范有序、诚信守法”的经营环境，切实维护公平竞争和消费者合法权益.</t>
  </si>
  <si>
    <t>违法案件办结率率</t>
  </si>
  <si>
    <t>反映本项目督察督办案件完成情况。</t>
  </si>
  <si>
    <t>时效指标</t>
  </si>
  <si>
    <t>召开联席会议</t>
  </si>
  <si>
    <t xml:space="preserve">召开联席会议、通报、交换相关工作情况
</t>
  </si>
  <si>
    <t>消费环境改善度</t>
  </si>
  <si>
    <t>较上年改善</t>
  </si>
  <si>
    <t>通过卷烟市场专项行动等工作，营造良好消费环境和营商环境。</t>
  </si>
  <si>
    <t>成本指标</t>
  </si>
  <si>
    <t>社会成本指标</t>
  </si>
  <si>
    <t>购置办公设备数</t>
  </si>
  <si>
    <t>台/套</t>
  </si>
  <si>
    <t>反映部门购置办公设备数</t>
  </si>
  <si>
    <t>开展特种设备安全管理和作业人员考核</t>
  </si>
  <si>
    <t>考试数量</t>
  </si>
  <si>
    <t>150</t>
  </si>
  <si>
    <t>反映部门开展考试人数</t>
  </si>
  <si>
    <t>考试通过率</t>
  </si>
  <si>
    <t>反映考试通过率</t>
  </si>
  <si>
    <t>特种设备操作人员持证率</t>
  </si>
  <si>
    <t>反映持证率</t>
  </si>
  <si>
    <t>报名人员满意度</t>
  </si>
  <si>
    <t>反映报名人员满意度</t>
  </si>
  <si>
    <t>药品安全治理能力得到提升，医药产业发展水平和人民群众满意度明显提升。</t>
  </si>
  <si>
    <t>四项监测完成率</t>
  </si>
  <si>
    <t>反映国家、省、州四项监测（药品不良反应、化妆品不良反应、医疗器械不良事件、药物滥用）任务计划完成情况。四项监测完成率=实际完成的四项监测数/计划完成的四项监测数*100%。</t>
  </si>
  <si>
    <t>“两品一械”抽检完成率</t>
  </si>
  <si>
    <t>反映国家、省级和州级“两品一械”（即：药品、化妆品、医疗器械）抽检任务完成情况。“两品一械”抽检完成率=实际抽检的“两品一械”批次数/计划抽检的“两品一械”批次总数*100%。</t>
  </si>
  <si>
    <t>开展“两品一械”宣传活动次数</t>
  </si>
  <si>
    <t>反映开展“两品一械”宣传活动次数。</t>
  </si>
  <si>
    <t>“两品一械”监督检查覆盖率</t>
  </si>
  <si>
    <t>85</t>
  </si>
  <si>
    <t>反映“两品一械”监督检查覆盖率。“两品一械”监督检查覆盖率=两品一械”监督检查户数/全县“两品一械”经营户数*100%。</t>
  </si>
  <si>
    <t>“两品一械”安全质检问题处罚率</t>
  </si>
  <si>
    <t>开展“两品一械”安全质检问题处罚情况。“两品一械”安全质检问题处罚率=“两品一械”安全质检问题处罚数/“两品一械”安全质检问题发现数*100%。</t>
  </si>
  <si>
    <t>监管队伍执法能力和监管能力</t>
  </si>
  <si>
    <t>不断提高</t>
  </si>
  <si>
    <t>反映不断加大监管水平，“两品一械”总体安全水平不断提高。</t>
  </si>
  <si>
    <t>加大商标战略宣传、商标业务培训和商标工作调研力度，强化商标行政指导，积极推进商标品牌培育，继续抓好基础商标发展工作，夯实商标品牌发展基础，力争在地理标志商标发展和运用上取得新的突破，加强马德里商标国际注册宣传指导，服务企业“走出去”战略实施；规范商标使用行为，强化商标行政保护，加强商标代理市场监管，维护公平竞争市场秩序；努力创新改进工作，积极推进商标品牌咨询服务、商标示范工作，促进全县品牌经济发展。力争全县地理标志商标、地标保护产品，商标有效注册量都有新增和取得较大突破。</t>
  </si>
  <si>
    <t>全县有效注册商标、地理标志数量</t>
  </si>
  <si>
    <t>反映全县注册商标数量、地理标志。</t>
  </si>
  <si>
    <t>兑现地理标志证明商标奖及时率</t>
  </si>
  <si>
    <t>反映地理标志证明商标奖及时性。</t>
  </si>
  <si>
    <t>市场准入竞争消费环境改善度</t>
  </si>
  <si>
    <t>不断发展</t>
  </si>
  <si>
    <t>通过市场监管相关工作，营造良好消费环境和营商环境。</t>
  </si>
  <si>
    <t>进一步提高全社会商标品牌意识</t>
  </si>
  <si>
    <t>反映全社会商标品牌意识不断提高。</t>
  </si>
  <si>
    <t>社会公众境满意度</t>
  </si>
  <si>
    <t>通过问卷调查等获取社会公众对市场监管营商环境满意度。</t>
  </si>
  <si>
    <t>加大打击传销宣传力度，实现“无传销窝点、无传销组织、无传销活动、无传销人员”的创建目标。</t>
  </si>
  <si>
    <t>打击传销宣传活动次数</t>
  </si>
  <si>
    <t>反映打击传销宣传活动情况。</t>
  </si>
  <si>
    <t>打击传销行动次数</t>
  </si>
  <si>
    <t>反映打击传销行动次数</t>
  </si>
  <si>
    <t>违法案件办结率</t>
  </si>
  <si>
    <t>反映违法案件办结情况</t>
  </si>
  <si>
    <t>市场准入、竞争、消费环境改善度</t>
  </si>
  <si>
    <t>逐步提升</t>
  </si>
  <si>
    <t>打击传销工作经费使用效率</t>
  </si>
  <si>
    <t>反映打击传销工作经费使用效率</t>
  </si>
  <si>
    <t>严肃仪容仪表及执法风纪，对重点区域、重点环节、重点商品集中开展市场清理整治专项行动，查处无照经营、食品安全、产品质量、商标侵权等违法行为，有效打击走私贩私违法活动，维护良好的市场经济秩序。</t>
  </si>
  <si>
    <t>行政执法人员配备率</t>
  </si>
  <si>
    <t>加强干部队伍建设，规范执法人员着装，树立市场监管综合执法队伍良好形象，维护执法权威</t>
  </si>
  <si>
    <t>换发执法制服和标志</t>
  </si>
  <si>
    <t>规范穿着制式服装、佩戴标志</t>
  </si>
  <si>
    <t>严肃仪容仪表及执法风纪</t>
  </si>
  <si>
    <t>使用人员满意度</t>
  </si>
  <si>
    <t>通过问卷调查或第三方评估等获取使用人员满意度。</t>
  </si>
  <si>
    <t>着力严责任、补短板、抓规范、强保障、树品牌，全面提升基层党建基础、党建质量、党建水平、党建成效，不断夯实党在边疆民族地区执政基础，为打赢脱贫攻坚战、全面建成小康社会，推动全面建设“沿边特区、开放前沿、美丽德宏”提供坚强的组织保证。</t>
  </si>
  <si>
    <t>开展主题党日活动</t>
  </si>
  <si>
    <t>反映党支部主题党日活动完成情况</t>
  </si>
  <si>
    <t>不断提高基层党建工作水平</t>
  </si>
  <si>
    <t>反映基层党组织的政治功能和服务功能。</t>
  </si>
  <si>
    <t>逐步提升党支部凝聚力和向心力</t>
  </si>
  <si>
    <t>年</t>
  </si>
  <si>
    <t>反映党支部凝聚力、向心力。</t>
  </si>
  <si>
    <t>党支部党员满意度</t>
  </si>
  <si>
    <t>反映党支部党员满意度。满意度=满意人员数量/调查总人数*100%。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</si>
  <si>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</si>
  <si>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</si>
  <si>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</si>
  <si>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</si>
  <si>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</si>
  <si>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盈江县市场监督管理局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年无部门政府性基金预算支出预算，故公开空表。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</si>
  <si>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</si>
  <si>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</si>
  <si>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</si>
  <si>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</si>
  <si>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</si>
  <si>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</si>
  <si>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</si>
  <si>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</si>
  <si>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</si>
  <si>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</si>
  <si>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</si>
  <si>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</si>
  <si>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A4黑白打印机</t>
  </si>
  <si>
    <t>台</t>
  </si>
  <si>
    <t>台式计算机</t>
  </si>
  <si>
    <t>复印纸</t>
  </si>
  <si>
    <t>批次</t>
  </si>
  <si>
    <t>便携式计算机</t>
  </si>
  <si>
    <t>燃油费</t>
  </si>
  <si>
    <t>车辆加油、添加燃料服务</t>
  </si>
  <si>
    <t>批</t>
  </si>
  <si>
    <t>车辆维修费</t>
  </si>
  <si>
    <t>车辆维修和保养服务</t>
  </si>
  <si>
    <t>车辆燃油费</t>
  </si>
  <si>
    <t>车辆保险</t>
  </si>
  <si>
    <t>机动车保险服务</t>
  </si>
  <si>
    <t>营业执照印制服务</t>
  </si>
  <si>
    <t>单证印刷服务</t>
  </si>
  <si>
    <t>预算08表</t>
  </si>
  <si>
    <t>政府购买服务项目</t>
  </si>
  <si>
    <t>政府购买服务目录</t>
  </si>
  <si>
    <t>法律顾问</t>
  </si>
  <si>
    <t>B0101 法律顾问服务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</si>
  <si>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</si>
  <si>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</si>
  <si>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</si>
  <si>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</si>
  <si>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</si>
  <si>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</si>
  <si>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</si>
  <si>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</si>
  <si>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</si>
  <si>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</si>
  <si>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</si>
  <si>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</si>
  <si>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</si>
  <si>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</si>
  <si>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</si>
  <si>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</si>
  <si>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</si>
  <si>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</si>
  <si>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</si>
  <si>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</si>
  <si>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</si>
  <si>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盈江县市场监督管理局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</si>
  <si>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</si>
  <si>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盈江县市场监督管理局2026年无县对下转移支付绩效目标预算，故公开空表。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</si>
  <si>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</si>
  <si>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</si>
  <si>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</si>
  <si>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</si>
  <si>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</si>
  <si>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</si>
  <si>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</si>
  <si>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</si>
  <si>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</si>
  <si>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A02021003</t>
  </si>
  <si>
    <t>A02010105</t>
  </si>
  <si>
    <t>A02010108</t>
  </si>
  <si>
    <t>预算11表</t>
  </si>
  <si>
    <t>上级补助</t>
  </si>
  <si>
    <r>
      <rPr>
        <sz val="11"/>
        <color rgb="FF000000"/>
        <rFont val="宋体"/>
        <charset val="134"/>
      </rPr>
      <t>盈江县市场监督管理局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</si>
  <si>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</si>
  <si>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</si>
  <si>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114 对个人和家庭的补助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</si>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</sst>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  <numFmt numFmtId="181" formatCode="#,##0.00_ 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 vertical="top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181" fontId="1" fillId="0" borderId="7" xfId="54" applyNumberFormat="1" applyAlignment="1" applyProtection="1">
      <alignment horizontal="center" vertical="center"/>
      <protection locked="0"/>
    </xf>
    <xf numFmtId="181" fontId="4" fillId="0" borderId="7" xfId="0" applyNumberFormat="1" applyFont="1" applyBorder="1" applyAlignment="1">
      <alignment horizontal="center" vertical="center" wrapText="1"/>
    </xf>
    <xf numFmtId="181" fontId="5" fillId="0" borderId="7" xfId="0" applyNumberFormat="1" applyBorder="1" applyAlignment="1">
      <alignment horizontal="center" vertical="center" wrapText="1"/>
    </xf>
    <xf numFmtId="181" fontId="4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181" fontId="4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4" fillId="0" borderId="0" xfId="0" applyFont="1" applyBorder="1" applyAlignment="1">
      <alignment horizontal="right" vertical="top"/>
    </xf>
    <xf numFmtId="0" fontId="5" fillId="0" borderId="10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8" xfId="0" applyBorder="1" applyAlignment="1">
      <alignment horizontal="center" vertical="center" wrapText="1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8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zoomScale="150" zoomScaleNormal="150" topLeftCell="A4" workbookViewId="0">
      <selection activeCell="B19" sqref="B19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8"/>
      <c r="B1" s="178"/>
      <c r="C1" s="178"/>
      <c r="D1" s="179" t="s">
        <v>0</v>
      </c>
    </row>
    <row r="2" ht="42" customHeight="1" spans="1:4">
      <c r="A2" s="180" t="str">
        <f>"2026"&amp;"年部门财务收支预算总表"</f>
        <v>2026年部门财务收支预算总表</v>
      </c>
      <c r="B2" s="180"/>
      <c r="C2" s="180"/>
      <c r="D2" s="180"/>
    </row>
    <row r="3" ht="18.75" customHeight="1" spans="1:4">
      <c r="A3" s="178" t="str">
        <f>"单位名称："&amp;"盈江县市场监督管理局"</f>
        <v>单位名称：盈江县市场监督管理局</v>
      </c>
      <c r="B3" s="178"/>
      <c r="C3" s="181"/>
      <c r="D3" s="179" t="s">
        <v>1</v>
      </c>
    </row>
    <row r="4" ht="18.75" customHeight="1" spans="1:4">
      <c r="A4" s="138" t="s">
        <v>2</v>
      </c>
      <c r="B4" s="138"/>
      <c r="C4" s="138" t="s">
        <v>3</v>
      </c>
      <c r="D4" s="138"/>
    </row>
    <row r="5" ht="18.75" customHeight="1" spans="1:4">
      <c r="A5" s="138" t="s">
        <v>4</v>
      </c>
      <c r="B5" s="138" t="s">
        <v>5</v>
      </c>
      <c r="C5" s="138" t="s">
        <v>6</v>
      </c>
      <c r="D5" s="138" t="s">
        <v>5</v>
      </c>
    </row>
    <row r="6" ht="18.75" customHeight="1" spans="1:4">
      <c r="A6" s="136" t="s">
        <v>7</v>
      </c>
      <c r="B6" s="137">
        <v>10172995.31</v>
      </c>
      <c r="C6" s="136" t="str">
        <f>"一"&amp;"、"&amp;"一般公共服务支出"</f>
        <v>一、一般公共服务支出</v>
      </c>
      <c r="D6" s="137">
        <v>8324876.16</v>
      </c>
    </row>
    <row r="7" ht="18.75" customHeight="1" spans="1:4">
      <c r="A7" s="136" t="s">
        <v>8</v>
      </c>
      <c r="B7" s="137"/>
      <c r="C7" s="136" t="str">
        <f>"二"&amp;"、"&amp;"社会保障和就业支出"</f>
        <v>二、社会保障和就业支出</v>
      </c>
      <c r="D7" s="137">
        <v>1301652.81</v>
      </c>
    </row>
    <row r="8" ht="18.75" customHeight="1" spans="1:4">
      <c r="A8" s="136" t="s">
        <v>9</v>
      </c>
      <c r="B8" s="137"/>
      <c r="C8" s="136" t="str">
        <f>"三"&amp;"、"&amp;"卫生健康支出"</f>
        <v>三、卫生健康支出</v>
      </c>
      <c r="D8" s="137">
        <v>382173.34</v>
      </c>
    </row>
    <row r="9" ht="18.75" customHeight="1" spans="1:4">
      <c r="A9" s="136" t="s">
        <v>10</v>
      </c>
      <c r="B9" s="137"/>
      <c r="C9" s="136" t="str">
        <f>"四"&amp;"、"&amp;"住房保障支出"</f>
        <v>四、住房保障支出</v>
      </c>
      <c r="D9" s="137">
        <v>558293</v>
      </c>
    </row>
    <row r="10" ht="18.75" customHeight="1" spans="1:4">
      <c r="A10" s="136" t="s">
        <v>11</v>
      </c>
      <c r="B10" s="137">
        <v>394000</v>
      </c>
      <c r="C10" s="136"/>
      <c r="D10" s="137"/>
    </row>
    <row r="11" ht="18.75" customHeight="1" spans="1:4">
      <c r="A11" s="136" t="s">
        <v>12</v>
      </c>
      <c r="B11" s="137"/>
      <c r="C11" s="136"/>
      <c r="D11" s="137"/>
    </row>
    <row r="12" ht="18.75" customHeight="1" spans="1:4">
      <c r="A12" s="136" t="s">
        <v>13</v>
      </c>
      <c r="B12" s="137"/>
      <c r="C12" s="136"/>
      <c r="D12" s="137"/>
    </row>
    <row r="13" ht="18.75" customHeight="1" spans="1:4">
      <c r="A13" s="136" t="s">
        <v>14</v>
      </c>
      <c r="B13" s="137"/>
      <c r="C13" s="136"/>
      <c r="D13" s="137"/>
    </row>
    <row r="14" ht="18.75" customHeight="1" spans="1:4">
      <c r="A14" s="136" t="s">
        <v>15</v>
      </c>
      <c r="B14" s="137"/>
      <c r="C14" s="136"/>
      <c r="D14" s="137"/>
    </row>
    <row r="15" ht="18.75" customHeight="1" spans="1:4">
      <c r="A15" s="136" t="s">
        <v>16</v>
      </c>
      <c r="B15" s="137">
        <v>394000</v>
      </c>
      <c r="C15" s="136"/>
      <c r="D15" s="137"/>
    </row>
    <row r="16" ht="18.75" customHeight="1" spans="1:4">
      <c r="A16" s="136"/>
      <c r="B16" s="137"/>
      <c r="C16" s="136"/>
      <c r="D16" s="137"/>
    </row>
    <row r="17" ht="18.75" customHeight="1" spans="1:4">
      <c r="A17" s="136"/>
      <c r="B17" s="137"/>
      <c r="C17" s="136"/>
      <c r="D17" s="137"/>
    </row>
    <row r="18" ht="18.75" customHeight="1" spans="1:4">
      <c r="A18" s="136"/>
      <c r="B18" s="137"/>
      <c r="C18" s="136"/>
      <c r="D18" s="137"/>
    </row>
    <row r="19" ht="18.75" customHeight="1" spans="1:4">
      <c r="A19" s="136"/>
      <c r="B19" s="137"/>
      <c r="C19" s="136"/>
      <c r="D19" s="137"/>
    </row>
    <row r="20" ht="18.75" customHeight="1" spans="1:4">
      <c r="A20" s="136"/>
      <c r="B20" s="137"/>
      <c r="C20" s="136"/>
      <c r="D20" s="137"/>
    </row>
    <row r="21" ht="18.75" customHeight="1" spans="1:4">
      <c r="A21" s="136"/>
      <c r="B21" s="137"/>
      <c r="C21" s="136"/>
      <c r="D21" s="137"/>
    </row>
    <row r="22" ht="18.75" customHeight="1" spans="1:4">
      <c r="A22" s="136"/>
      <c r="B22" s="137"/>
      <c r="C22" s="136"/>
      <c r="D22" s="137"/>
    </row>
    <row r="23" ht="18.75" customHeight="1" spans="1:4">
      <c r="A23" s="136"/>
      <c r="B23" s="137"/>
      <c r="C23" s="136"/>
      <c r="D23" s="137"/>
    </row>
    <row r="24" ht="18.75" customHeight="1" spans="1:4">
      <c r="A24" s="136"/>
      <c r="B24" s="137"/>
      <c r="C24" s="136"/>
      <c r="D24" s="137"/>
    </row>
    <row r="25" ht="18.75" customHeight="1" spans="1:4">
      <c r="A25" s="136"/>
      <c r="B25" s="137"/>
      <c r="C25" s="136"/>
      <c r="D25" s="137"/>
    </row>
    <row r="26" ht="18.75" customHeight="1" spans="1:4">
      <c r="A26" s="136"/>
      <c r="B26" s="137"/>
      <c r="C26" s="136"/>
      <c r="D26" s="137"/>
    </row>
    <row r="27" ht="18.75" customHeight="1" spans="1:4">
      <c r="A27" s="136"/>
      <c r="B27" s="137"/>
      <c r="C27" s="136"/>
      <c r="D27" s="137"/>
    </row>
    <row r="28" ht="18.75" customHeight="1" spans="1:4">
      <c r="A28" s="136"/>
      <c r="B28" s="137"/>
      <c r="C28" s="136"/>
      <c r="D28" s="137"/>
    </row>
    <row r="29" ht="18.75" customHeight="1" spans="1:4">
      <c r="A29" s="136"/>
      <c r="B29" s="137"/>
      <c r="C29" s="136"/>
      <c r="D29" s="137"/>
    </row>
    <row r="30" ht="18.75" customHeight="1" spans="1:4">
      <c r="A30" s="136"/>
      <c r="B30" s="137"/>
      <c r="C30" s="136"/>
      <c r="D30" s="137"/>
    </row>
    <row r="31" ht="18.75" customHeight="1" spans="1:4">
      <c r="A31" s="136"/>
      <c r="B31" s="137"/>
      <c r="C31" s="136"/>
      <c r="D31" s="137"/>
    </row>
    <row r="32" ht="18.75" customHeight="1" spans="1:4">
      <c r="A32" s="136" t="s">
        <v>17</v>
      </c>
      <c r="B32" s="137">
        <v>10566995.31</v>
      </c>
      <c r="C32" s="136" t="s">
        <v>18</v>
      </c>
      <c r="D32" s="137">
        <v>10566995.31</v>
      </c>
    </row>
    <row r="33" ht="18.75" customHeight="1" spans="1:4">
      <c r="A33" s="136" t="s">
        <v>19</v>
      </c>
      <c r="B33" s="137"/>
      <c r="C33" s="136" t="s">
        <v>20</v>
      </c>
      <c r="D33" s="137"/>
    </row>
    <row r="34" ht="18.75" customHeight="1" spans="1:4">
      <c r="A34" s="136" t="s">
        <v>21</v>
      </c>
      <c r="B34" s="137"/>
      <c r="C34" s="136" t="s">
        <v>21</v>
      </c>
      <c r="D34" s="137"/>
    </row>
    <row r="35" ht="18.75" customHeight="1" spans="1:4">
      <c r="A35" s="136" t="s">
        <v>22</v>
      </c>
      <c r="B35" s="137"/>
      <c r="C35" s="136" t="s">
        <v>23</v>
      </c>
      <c r="D35" s="137"/>
    </row>
    <row r="36" ht="18.75" customHeight="1" spans="1:4">
      <c r="A36" s="136" t="s">
        <v>24</v>
      </c>
      <c r="B36" s="137">
        <v>10566995.31</v>
      </c>
      <c r="C36" s="136" t="s">
        <v>25</v>
      </c>
      <c r="D36" s="137">
        <v>10566995.31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7">
        <v>1</v>
      </c>
      <c r="B1" s="118">
        <v>0</v>
      </c>
      <c r="C1" s="117">
        <v>1</v>
      </c>
      <c r="D1" s="93"/>
      <c r="E1" s="93"/>
      <c r="F1" s="100" t="s">
        <v>484</v>
      </c>
    </row>
    <row r="2" ht="26.25" customHeight="1" spans="1:6">
      <c r="A2" s="119" t="str">
        <f>"2026"&amp;"年部门政府性基金预算支出预算表"</f>
        <v>2026年部门政府性基金预算支出预算表</v>
      </c>
      <c r="B2" s="119" t="s">
        <v>485</v>
      </c>
      <c r="C2" s="120"/>
      <c r="D2" s="121"/>
      <c r="E2" s="121"/>
      <c r="F2" s="121"/>
    </row>
    <row r="3" ht="13.5" customHeight="1" spans="1:6">
      <c r="A3" s="122" t="str">
        <f>"单位名称："&amp;"盈江县市场监督管理局"</f>
        <v>单位名称：盈江县市场监督管理局</v>
      </c>
      <c r="B3" s="122" t="s">
        <v>486</v>
      </c>
      <c r="C3" s="123"/>
      <c r="D3" s="93"/>
      <c r="E3" s="93"/>
      <c r="F3" s="100" t="s">
        <v>1</v>
      </c>
    </row>
    <row r="4" ht="19.5" customHeight="1" spans="1:6">
      <c r="A4" s="66" t="s">
        <v>152</v>
      </c>
      <c r="B4" s="124" t="s">
        <v>48</v>
      </c>
      <c r="C4" s="66" t="s">
        <v>49</v>
      </c>
      <c r="D4" s="36" t="s">
        <v>487</v>
      </c>
      <c r="E4" s="36"/>
      <c r="F4" s="36"/>
    </row>
    <row r="5" ht="18.55" customHeight="1" spans="1:6">
      <c r="A5" s="66"/>
      <c r="B5" s="124"/>
      <c r="C5" s="66"/>
      <c r="D5" s="36" t="s">
        <v>30</v>
      </c>
      <c r="E5" s="36" t="s">
        <v>52</v>
      </c>
      <c r="F5" s="36" t="s">
        <v>53</v>
      </c>
    </row>
    <row r="6" ht="20.25" customHeight="1" spans="1:6">
      <c r="A6" s="66">
        <v>1</v>
      </c>
      <c r="B6" s="125" t="s">
        <v>60</v>
      </c>
      <c r="C6" s="125" t="s">
        <v>61</v>
      </c>
      <c r="D6" s="125" t="s">
        <v>62</v>
      </c>
      <c r="E6" s="125" t="s">
        <v>63</v>
      </c>
      <c r="F6" s="125" t="s">
        <v>64</v>
      </c>
    </row>
    <row r="7" ht="30" customHeight="1" spans="1:6">
      <c r="A7" s="34"/>
      <c r="B7" s="124"/>
      <c r="C7" s="34"/>
      <c r="D7" s="87"/>
      <c r="E7" s="126"/>
      <c r="F7" s="126"/>
    </row>
    <row r="8" ht="30" customHeight="1" spans="1:6">
      <c r="A8" s="22"/>
      <c r="B8" s="22"/>
      <c r="C8" s="22"/>
      <c r="D8" s="87"/>
      <c r="E8" s="126"/>
      <c r="F8" s="126"/>
    </row>
    <row r="9" ht="30" customHeight="1" spans="1:6">
      <c r="A9" s="20" t="s">
        <v>488</v>
      </c>
      <c r="B9" s="20" t="s">
        <v>488</v>
      </c>
      <c r="C9" s="20" t="s">
        <v>488</v>
      </c>
      <c r="D9" s="87"/>
      <c r="E9" s="126"/>
      <c r="F9" s="126"/>
    </row>
    <row r="10" customHeight="1" spans="1:6">
      <c r="A10" s="42" t="s">
        <v>489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2"/>
  <sheetViews>
    <sheetView showZeros="0" tabSelected="1" topLeftCell="A8" workbookViewId="0">
      <selection activeCell="G21" sqref="G2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7"/>
      <c r="P1" s="97"/>
      <c r="Q1" s="43" t="s">
        <v>490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8"/>
      <c r="L2" s="29"/>
      <c r="M2" s="29"/>
      <c r="N2" s="29"/>
      <c r="O2" s="98"/>
      <c r="P2" s="98"/>
      <c r="Q2" s="29"/>
    </row>
    <row r="3" ht="18.75" customHeight="1" spans="1:17">
      <c r="A3" s="45" t="str">
        <f>"单位名称："&amp;"盈江县市场监督管理局"</f>
        <v>单位名称：盈江县市场监督管理局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9"/>
      <c r="P3" s="99"/>
      <c r="Q3" s="100" t="s">
        <v>27</v>
      </c>
    </row>
    <row r="4" ht="15.75" customHeight="1" spans="1:17">
      <c r="A4" s="11" t="s">
        <v>491</v>
      </c>
      <c r="B4" s="101" t="s">
        <v>492</v>
      </c>
      <c r="C4" s="101" t="s">
        <v>493</v>
      </c>
      <c r="D4" s="101" t="s">
        <v>494</v>
      </c>
      <c r="E4" s="101" t="s">
        <v>495</v>
      </c>
      <c r="F4" s="101" t="s">
        <v>496</v>
      </c>
      <c r="G4" s="48" t="s">
        <v>159</v>
      </c>
      <c r="H4" s="48"/>
      <c r="I4" s="48"/>
      <c r="J4" s="48"/>
      <c r="K4" s="102"/>
      <c r="L4" s="48"/>
      <c r="M4" s="48"/>
      <c r="N4" s="48"/>
      <c r="O4" s="80"/>
      <c r="P4" s="102"/>
      <c r="Q4" s="49"/>
    </row>
    <row r="5" ht="17.25" customHeight="1" spans="1:17">
      <c r="A5" s="16"/>
      <c r="B5" s="103"/>
      <c r="C5" s="103"/>
      <c r="D5" s="103"/>
      <c r="E5" s="103"/>
      <c r="F5" s="103"/>
      <c r="G5" s="103" t="s">
        <v>30</v>
      </c>
      <c r="H5" s="103" t="s">
        <v>34</v>
      </c>
      <c r="I5" s="103" t="s">
        <v>497</v>
      </c>
      <c r="J5" s="103" t="s">
        <v>498</v>
      </c>
      <c r="K5" s="104" t="s">
        <v>499</v>
      </c>
      <c r="L5" s="105" t="s">
        <v>500</v>
      </c>
      <c r="M5" s="105"/>
      <c r="N5" s="105"/>
      <c r="O5" s="106"/>
      <c r="P5" s="107"/>
      <c r="Q5" s="108"/>
    </row>
    <row r="6" ht="54" customHeight="1" spans="1:17">
      <c r="A6" s="18"/>
      <c r="B6" s="108"/>
      <c r="C6" s="108"/>
      <c r="D6" s="108"/>
      <c r="E6" s="108"/>
      <c r="F6" s="108"/>
      <c r="G6" s="108"/>
      <c r="H6" s="108" t="s">
        <v>33</v>
      </c>
      <c r="I6" s="108"/>
      <c r="J6" s="108"/>
      <c r="K6" s="109"/>
      <c r="L6" s="108" t="s">
        <v>33</v>
      </c>
      <c r="M6" s="108" t="s">
        <v>40</v>
      </c>
      <c r="N6" s="108" t="s">
        <v>501</v>
      </c>
      <c r="O6" s="34" t="s">
        <v>42</v>
      </c>
      <c r="P6" s="109" t="s">
        <v>43</v>
      </c>
      <c r="Q6" s="108" t="s">
        <v>44</v>
      </c>
    </row>
    <row r="7" ht="15" customHeight="1" spans="1:17">
      <c r="A7" s="81">
        <v>1</v>
      </c>
      <c r="B7" s="110">
        <v>2</v>
      </c>
      <c r="C7" s="110">
        <v>3</v>
      </c>
      <c r="D7" s="110">
        <v>4</v>
      </c>
      <c r="E7" s="110">
        <v>5</v>
      </c>
      <c r="F7" s="110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</row>
    <row r="8" ht="52.5" customHeight="1" spans="1:17">
      <c r="A8" s="112" t="s">
        <v>46</v>
      </c>
      <c r="B8" s="52"/>
      <c r="C8" s="52"/>
      <c r="D8" s="113"/>
      <c r="E8" s="114"/>
      <c r="F8" s="23">
        <v>231312</v>
      </c>
      <c r="G8" s="23">
        <v>231312</v>
      </c>
      <c r="H8" s="23">
        <v>132312</v>
      </c>
      <c r="I8" s="23"/>
      <c r="J8" s="23"/>
      <c r="K8" s="23"/>
      <c r="L8" s="23">
        <v>99000</v>
      </c>
      <c r="M8" s="23"/>
      <c r="N8" s="23"/>
      <c r="O8" s="23"/>
      <c r="P8" s="23"/>
      <c r="Q8" s="23">
        <v>99000</v>
      </c>
    </row>
    <row r="9" ht="52.5" customHeight="1" spans="1:17">
      <c r="A9" s="112" t="str">
        <f t="shared" ref="A9:A10" si="0">"     "&amp;"县政府打传办监督管理专项资金"</f>
        <v>     县政府打传办监督管理专项资金</v>
      </c>
      <c r="B9" s="52" t="s">
        <v>502</v>
      </c>
      <c r="C9" s="52" t="s">
        <v>502</v>
      </c>
      <c r="D9" s="113" t="s">
        <v>503</v>
      </c>
      <c r="E9" s="114">
        <v>1</v>
      </c>
      <c r="F9" s="23">
        <v>1500</v>
      </c>
      <c r="G9" s="23">
        <v>1500</v>
      </c>
      <c r="H9" s="23">
        <v>1500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12" t="str">
        <f t="shared" si="0"/>
        <v>     县政府打传办监督管理专项资金</v>
      </c>
      <c r="B10" s="52" t="s">
        <v>504</v>
      </c>
      <c r="C10" s="52" t="s">
        <v>504</v>
      </c>
      <c r="D10" s="113" t="s">
        <v>503</v>
      </c>
      <c r="E10" s="114">
        <v>2</v>
      </c>
      <c r="F10" s="23">
        <v>12000</v>
      </c>
      <c r="G10" s="23">
        <v>12000</v>
      </c>
      <c r="H10" s="23">
        <v>12000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12" t="str">
        <f>"     "&amp;"一般公用经费"</f>
        <v>     一般公用经费</v>
      </c>
      <c r="B11" s="52" t="s">
        <v>505</v>
      </c>
      <c r="C11" s="52" t="s">
        <v>505</v>
      </c>
      <c r="D11" s="113" t="s">
        <v>506</v>
      </c>
      <c r="E11" s="114">
        <v>1</v>
      </c>
      <c r="F11" s="23">
        <v>10212</v>
      </c>
      <c r="G11" s="23">
        <v>10212</v>
      </c>
      <c r="H11" s="23">
        <v>10212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12" t="str">
        <f t="shared" ref="A12:A17" si="1">"     "&amp;"单位资金安排打击涉烟违法犯罪工作协作专项资金"</f>
        <v>     单位资金安排打击涉烟违法犯罪工作协作专项资金</v>
      </c>
      <c r="B12" s="52" t="s">
        <v>502</v>
      </c>
      <c r="C12" s="52" t="s">
        <v>502</v>
      </c>
      <c r="D12" s="113" t="s">
        <v>503</v>
      </c>
      <c r="E12" s="114">
        <v>2</v>
      </c>
      <c r="F12" s="23">
        <v>3000</v>
      </c>
      <c r="G12" s="23">
        <v>3000</v>
      </c>
      <c r="H12" s="23"/>
      <c r="I12" s="23"/>
      <c r="J12" s="23"/>
      <c r="K12" s="23"/>
      <c r="L12" s="23">
        <v>3000</v>
      </c>
      <c r="M12" s="23"/>
      <c r="N12" s="23"/>
      <c r="O12" s="23"/>
      <c r="P12" s="23"/>
      <c r="Q12" s="23">
        <v>3000</v>
      </c>
    </row>
    <row r="13" ht="52.5" customHeight="1" spans="1:17">
      <c r="A13" s="112" t="str">
        <f t="shared" si="1"/>
        <v>     单位资金安排打击涉烟违法犯罪工作协作专项资金</v>
      </c>
      <c r="B13" s="52" t="s">
        <v>507</v>
      </c>
      <c r="C13" s="52" t="s">
        <v>507</v>
      </c>
      <c r="D13" s="113" t="s">
        <v>503</v>
      </c>
      <c r="E13" s="114">
        <v>1</v>
      </c>
      <c r="F13" s="23">
        <v>9000</v>
      </c>
      <c r="G13" s="23">
        <v>9000</v>
      </c>
      <c r="H13" s="23"/>
      <c r="I13" s="23"/>
      <c r="J13" s="23"/>
      <c r="K13" s="23"/>
      <c r="L13" s="23">
        <v>9000</v>
      </c>
      <c r="M13" s="23"/>
      <c r="N13" s="23"/>
      <c r="O13" s="23"/>
      <c r="P13" s="23"/>
      <c r="Q13" s="23">
        <v>9000</v>
      </c>
    </row>
    <row r="14" ht="52.5" customHeight="1" spans="1:17">
      <c r="A14" s="112" t="str">
        <f t="shared" si="1"/>
        <v>     单位资金安排打击涉烟违法犯罪工作协作专项资金</v>
      </c>
      <c r="B14" s="52" t="s">
        <v>508</v>
      </c>
      <c r="C14" s="52" t="s">
        <v>509</v>
      </c>
      <c r="D14" s="113" t="s">
        <v>510</v>
      </c>
      <c r="E14" s="114">
        <v>3</v>
      </c>
      <c r="F14" s="23">
        <v>30000</v>
      </c>
      <c r="G14" s="23">
        <v>30000</v>
      </c>
      <c r="H14" s="23"/>
      <c r="I14" s="23"/>
      <c r="J14" s="23"/>
      <c r="K14" s="23"/>
      <c r="L14" s="23">
        <v>30000</v>
      </c>
      <c r="M14" s="23"/>
      <c r="N14" s="23"/>
      <c r="O14" s="23"/>
      <c r="P14" s="23"/>
      <c r="Q14" s="23">
        <v>30000</v>
      </c>
    </row>
    <row r="15" ht="52.5" customHeight="1" spans="1:17">
      <c r="A15" s="112" t="str">
        <f t="shared" si="1"/>
        <v>     单位资金安排打击涉烟违法犯罪工作协作专项资金</v>
      </c>
      <c r="B15" s="52" t="s">
        <v>511</v>
      </c>
      <c r="C15" s="52" t="s">
        <v>512</v>
      </c>
      <c r="D15" s="113" t="s">
        <v>510</v>
      </c>
      <c r="E15" s="114">
        <v>2</v>
      </c>
      <c r="F15" s="23">
        <v>30000</v>
      </c>
      <c r="G15" s="23">
        <v>30000</v>
      </c>
      <c r="H15" s="23"/>
      <c r="I15" s="23"/>
      <c r="J15" s="23"/>
      <c r="K15" s="23"/>
      <c r="L15" s="23">
        <v>30000</v>
      </c>
      <c r="M15" s="23"/>
      <c r="N15" s="23"/>
      <c r="O15" s="23"/>
      <c r="P15" s="23"/>
      <c r="Q15" s="23">
        <v>30000</v>
      </c>
    </row>
    <row r="16" ht="52.5" customHeight="1" spans="1:17">
      <c r="A16" s="112" t="str">
        <f t="shared" si="1"/>
        <v>     单位资金安排打击涉烟违法犯罪工作协作专项资金</v>
      </c>
      <c r="B16" s="52" t="s">
        <v>505</v>
      </c>
      <c r="C16" s="52" t="s">
        <v>505</v>
      </c>
      <c r="D16" s="113" t="s">
        <v>510</v>
      </c>
      <c r="E16" s="114">
        <v>1</v>
      </c>
      <c r="F16" s="23">
        <v>15000</v>
      </c>
      <c r="G16" s="23">
        <v>15000</v>
      </c>
      <c r="H16" s="23"/>
      <c r="I16" s="23"/>
      <c r="J16" s="23"/>
      <c r="K16" s="23"/>
      <c r="L16" s="23">
        <v>15000</v>
      </c>
      <c r="M16" s="23"/>
      <c r="N16" s="23"/>
      <c r="O16" s="23"/>
      <c r="P16" s="23"/>
      <c r="Q16" s="23">
        <v>15000</v>
      </c>
    </row>
    <row r="17" ht="52.5" customHeight="1" spans="1:17">
      <c r="A17" s="112" t="str">
        <f t="shared" si="1"/>
        <v>     单位资金安排打击涉烟违法犯罪工作协作专项资金</v>
      </c>
      <c r="B17" s="52" t="s">
        <v>504</v>
      </c>
      <c r="C17" s="52" t="s">
        <v>504</v>
      </c>
      <c r="D17" s="113" t="s">
        <v>503</v>
      </c>
      <c r="E17" s="114">
        <v>2</v>
      </c>
      <c r="F17" s="23">
        <v>12000</v>
      </c>
      <c r="G17" s="23">
        <v>12000</v>
      </c>
      <c r="H17" s="23"/>
      <c r="I17" s="23"/>
      <c r="J17" s="23"/>
      <c r="K17" s="23"/>
      <c r="L17" s="23">
        <v>12000</v>
      </c>
      <c r="M17" s="23"/>
      <c r="N17" s="23"/>
      <c r="O17" s="23"/>
      <c r="P17" s="23"/>
      <c r="Q17" s="23">
        <v>12000</v>
      </c>
    </row>
    <row r="18" ht="52.5" customHeight="1" spans="1:17">
      <c r="A18" s="112" t="str">
        <f t="shared" ref="A18:A20" si="2">"     "&amp;"公用经费安排的公车购置及运维费"</f>
        <v>     公用经费安排的公车购置及运维费</v>
      </c>
      <c r="B18" s="52" t="s">
        <v>513</v>
      </c>
      <c r="C18" s="52" t="s">
        <v>509</v>
      </c>
      <c r="D18" s="113" t="s">
        <v>510</v>
      </c>
      <c r="E18" s="114">
        <v>2</v>
      </c>
      <c r="F18" s="23">
        <v>20000</v>
      </c>
      <c r="G18" s="23">
        <v>20000</v>
      </c>
      <c r="H18" s="23">
        <v>20000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52.5" customHeight="1" spans="1:17">
      <c r="A19" s="112" t="str">
        <f t="shared" si="2"/>
        <v>     公用经费安排的公车购置及运维费</v>
      </c>
      <c r="B19" s="52" t="s">
        <v>511</v>
      </c>
      <c r="C19" s="52" t="s">
        <v>512</v>
      </c>
      <c r="D19" s="113" t="s">
        <v>510</v>
      </c>
      <c r="E19" s="114">
        <v>1</v>
      </c>
      <c r="F19" s="23">
        <v>20000</v>
      </c>
      <c r="G19" s="23">
        <v>20000</v>
      </c>
      <c r="H19" s="23">
        <v>20000</v>
      </c>
      <c r="I19" s="23"/>
      <c r="J19" s="23"/>
      <c r="K19" s="23"/>
      <c r="L19" s="23"/>
      <c r="M19" s="23"/>
      <c r="N19" s="23"/>
      <c r="O19" s="23"/>
      <c r="P19" s="23"/>
      <c r="Q19" s="23"/>
    </row>
    <row r="20" ht="52.5" customHeight="1" spans="1:17">
      <c r="A20" s="112" t="str">
        <f t="shared" si="2"/>
        <v>     公用经费安排的公车购置及运维费</v>
      </c>
      <c r="B20" s="52" t="s">
        <v>514</v>
      </c>
      <c r="C20" s="52" t="s">
        <v>515</v>
      </c>
      <c r="D20" s="113" t="s">
        <v>510</v>
      </c>
      <c r="E20" s="114">
        <v>2</v>
      </c>
      <c r="F20" s="23">
        <v>20000</v>
      </c>
      <c r="G20" s="23">
        <v>20000</v>
      </c>
      <c r="H20" s="23">
        <v>20000</v>
      </c>
      <c r="I20" s="23"/>
      <c r="J20" s="23"/>
      <c r="K20" s="23"/>
      <c r="L20" s="23"/>
      <c r="M20" s="23"/>
      <c r="N20" s="23"/>
      <c r="O20" s="23"/>
      <c r="P20" s="23"/>
      <c r="Q20" s="23"/>
    </row>
    <row r="21" ht="52.5" customHeight="1" spans="1:17">
      <c r="A21" s="112" t="str">
        <f>"     "&amp;"市场主体倍增营业执照印制服务专项资金"</f>
        <v>     市场主体倍增营业执照印制服务专项资金</v>
      </c>
      <c r="B21" s="52" t="s">
        <v>516</v>
      </c>
      <c r="C21" s="52" t="s">
        <v>517</v>
      </c>
      <c r="D21" s="113" t="s">
        <v>510</v>
      </c>
      <c r="E21" s="114">
        <v>1</v>
      </c>
      <c r="F21" s="23">
        <v>48600</v>
      </c>
      <c r="G21" s="23">
        <v>48600</v>
      </c>
      <c r="H21" s="23">
        <v>48600</v>
      </c>
      <c r="I21" s="23"/>
      <c r="J21" s="23"/>
      <c r="K21" s="23"/>
      <c r="L21" s="23"/>
      <c r="M21" s="23"/>
      <c r="N21" s="23"/>
      <c r="O21" s="23"/>
      <c r="P21" s="23"/>
      <c r="Q21" s="23"/>
    </row>
    <row r="22" ht="30" customHeight="1" spans="1:17">
      <c r="A22" s="115" t="s">
        <v>488</v>
      </c>
      <c r="B22" s="116"/>
      <c r="C22" s="116"/>
      <c r="D22" s="116"/>
      <c r="E22" s="114"/>
      <c r="F22" s="23">
        <v>231312</v>
      </c>
      <c r="G22" s="23">
        <v>231312</v>
      </c>
      <c r="H22" s="23">
        <v>132312</v>
      </c>
      <c r="I22" s="23"/>
      <c r="J22" s="23"/>
      <c r="K22" s="23"/>
      <c r="L22" s="23">
        <v>99000</v>
      </c>
      <c r="M22" s="23"/>
      <c r="N22" s="23"/>
      <c r="O22" s="23"/>
      <c r="P22" s="23"/>
      <c r="Q22" s="23">
        <v>99000</v>
      </c>
    </row>
  </sheetData>
  <mergeCells count="16">
    <mergeCell ref="A2:Q2"/>
    <mergeCell ref="A3:F3"/>
    <mergeCell ref="G4:Q4"/>
    <mergeCell ref="L5:Q5"/>
    <mergeCell ref="A22:E2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1"/>
      <c r="I1" s="1"/>
      <c r="J1" s="1"/>
      <c r="K1" s="91"/>
      <c r="L1" s="1"/>
      <c r="M1" s="92"/>
      <c r="N1" s="92" t="s">
        <v>518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"单位名称："&amp;"盈江县市场监督管理局"</f>
        <v>单位名称：盈江县市场监督管理局</v>
      </c>
      <c r="B3" s="32"/>
      <c r="C3" s="32"/>
      <c r="D3" s="32"/>
      <c r="E3" s="32"/>
      <c r="F3" s="32"/>
      <c r="G3" s="32"/>
      <c r="H3" s="91"/>
      <c r="I3" s="1"/>
      <c r="J3" s="1"/>
      <c r="K3" s="91"/>
      <c r="L3" s="1"/>
      <c r="M3" s="93"/>
      <c r="N3" s="43" t="s">
        <v>27</v>
      </c>
    </row>
    <row r="4" ht="15.75" customHeight="1" spans="1:14">
      <c r="A4" s="11" t="s">
        <v>491</v>
      </c>
      <c r="B4" s="11" t="s">
        <v>519</v>
      </c>
      <c r="C4" s="11" t="s">
        <v>520</v>
      </c>
      <c r="D4" s="12" t="s">
        <v>159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2" t="s">
        <v>30</v>
      </c>
      <c r="E5" s="11" t="s">
        <v>34</v>
      </c>
      <c r="F5" s="11" t="s">
        <v>497</v>
      </c>
      <c r="G5" s="11" t="s">
        <v>498</v>
      </c>
      <c r="H5" s="11" t="s">
        <v>499</v>
      </c>
      <c r="I5" s="12" t="s">
        <v>500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1"/>
      <c r="E6" s="16" t="s">
        <v>33</v>
      </c>
      <c r="F6" s="18"/>
      <c r="G6" s="18"/>
      <c r="H6" s="81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4" t="s">
        <v>46</v>
      </c>
      <c r="B8" s="94"/>
      <c r="C8" s="94"/>
      <c r="D8" s="23">
        <v>25000</v>
      </c>
      <c r="E8" s="23"/>
      <c r="F8" s="23"/>
      <c r="G8" s="23"/>
      <c r="H8" s="23"/>
      <c r="I8" s="23">
        <v>25000</v>
      </c>
      <c r="J8" s="23"/>
      <c r="K8" s="23"/>
      <c r="L8" s="23"/>
      <c r="M8" s="23"/>
      <c r="N8" s="23">
        <v>25000</v>
      </c>
    </row>
    <row r="9" ht="52.5" customHeight="1" spans="1:14">
      <c r="A9" s="95" t="str">
        <f>"     "&amp;"单位资金安排打击涉烟违法犯罪工作协作专项资金"</f>
        <v>     单位资金安排打击涉烟违法犯罪工作协作专项资金</v>
      </c>
      <c r="B9" s="95" t="s">
        <v>521</v>
      </c>
      <c r="C9" s="95" t="s">
        <v>522</v>
      </c>
      <c r="D9" s="23">
        <v>25000</v>
      </c>
      <c r="E9" s="23"/>
      <c r="F9" s="23"/>
      <c r="G9" s="23"/>
      <c r="H9" s="23"/>
      <c r="I9" s="23">
        <v>25000</v>
      </c>
      <c r="J9" s="23"/>
      <c r="K9" s="23"/>
      <c r="L9" s="23"/>
      <c r="M9" s="23"/>
      <c r="N9" s="23">
        <v>25000</v>
      </c>
    </row>
    <row r="10" ht="30" customHeight="1" spans="1:14">
      <c r="A10" s="12" t="s">
        <v>30</v>
      </c>
      <c r="B10" s="96"/>
      <c r="C10" s="96"/>
      <c r="D10" s="23">
        <v>25000</v>
      </c>
      <c r="E10" s="23"/>
      <c r="F10" s="23"/>
      <c r="G10" s="23"/>
      <c r="H10" s="23"/>
      <c r="I10" s="23">
        <v>25000</v>
      </c>
      <c r="J10" s="23"/>
      <c r="K10" s="23"/>
      <c r="L10" s="23"/>
      <c r="M10" s="23"/>
      <c r="N10" s="23">
        <v>25000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O19" sqref="O19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9"/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1" t="s">
        <v>523</v>
      </c>
    </row>
    <row r="2" ht="27.75" customHeight="1" spans="1:20">
      <c r="A2" s="72" t="str">
        <f>"2026"&amp;"年县对下转移支付预算表"</f>
        <v>2026年县对下转移支付预算表</v>
      </c>
      <c r="B2" s="5"/>
      <c r="C2" s="5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5"/>
    </row>
    <row r="3" customHeight="1" spans="1:20">
      <c r="A3" s="73" t="s">
        <v>1</v>
      </c>
      <c r="B3" s="74"/>
      <c r="C3" s="74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5"/>
    </row>
    <row r="4" ht="18" customHeight="1" spans="1:20">
      <c r="A4" s="76" t="str">
        <f>"单位名称："&amp;"盈江县市场监督管理局"</f>
        <v>单位名称：盈江县市场监督管理局</v>
      </c>
      <c r="B4" s="77"/>
      <c r="C4" s="7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8"/>
    </row>
    <row r="5" ht="19.5" customHeight="1" spans="1:20">
      <c r="A5" s="79" t="s">
        <v>524</v>
      </c>
      <c r="B5" s="12" t="s">
        <v>159</v>
      </c>
      <c r="C5" s="13"/>
      <c r="D5" s="80"/>
      <c r="E5" s="66" t="s">
        <v>525</v>
      </c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36"/>
    </row>
    <row r="6" ht="61.3" customHeight="1" spans="1:20">
      <c r="A6" s="81"/>
      <c r="B6" s="82" t="s">
        <v>30</v>
      </c>
      <c r="C6" s="11" t="s">
        <v>34</v>
      </c>
      <c r="D6" s="83" t="s">
        <v>526</v>
      </c>
      <c r="E6" s="34" t="s">
        <v>527</v>
      </c>
      <c r="F6" s="34" t="s">
        <v>528</v>
      </c>
      <c r="G6" s="34" t="s">
        <v>529</v>
      </c>
      <c r="H6" s="34" t="s">
        <v>530</v>
      </c>
      <c r="I6" s="34" t="s">
        <v>531</v>
      </c>
      <c r="J6" s="34" t="s">
        <v>532</v>
      </c>
      <c r="K6" s="34" t="s">
        <v>533</v>
      </c>
      <c r="L6" s="34" t="s">
        <v>534</v>
      </c>
      <c r="M6" s="34" t="s">
        <v>535</v>
      </c>
      <c r="N6" s="34" t="s">
        <v>536</v>
      </c>
      <c r="O6" s="34" t="s">
        <v>537</v>
      </c>
      <c r="P6" s="34" t="s">
        <v>538</v>
      </c>
      <c r="Q6" s="34" t="s">
        <v>539</v>
      </c>
      <c r="R6" s="34" t="s">
        <v>540</v>
      </c>
      <c r="S6" s="34" t="s">
        <v>541</v>
      </c>
      <c r="T6" s="35" t="s">
        <v>542</v>
      </c>
    </row>
    <row r="7" ht="19.5" customHeight="1" spans="1:20">
      <c r="A7" s="36">
        <v>1</v>
      </c>
      <c r="B7" s="36">
        <v>2</v>
      </c>
      <c r="C7" s="84">
        <v>3</v>
      </c>
      <c r="D7" s="85">
        <v>4</v>
      </c>
      <c r="E7" s="84">
        <v>5</v>
      </c>
      <c r="F7" s="86">
        <v>6</v>
      </c>
      <c r="G7" s="84">
        <v>7</v>
      </c>
      <c r="H7" s="86">
        <v>8</v>
      </c>
      <c r="I7" s="84">
        <v>9</v>
      </c>
      <c r="J7" s="86">
        <v>10</v>
      </c>
      <c r="K7" s="84">
        <v>11</v>
      </c>
      <c r="L7" s="86">
        <v>12</v>
      </c>
      <c r="M7" s="84">
        <v>13</v>
      </c>
      <c r="N7" s="86">
        <v>14</v>
      </c>
      <c r="O7" s="84">
        <v>15</v>
      </c>
      <c r="P7" s="86">
        <v>16</v>
      </c>
      <c r="Q7" s="84">
        <v>17</v>
      </c>
      <c r="R7" s="86">
        <v>18</v>
      </c>
      <c r="S7" s="84">
        <v>19</v>
      </c>
      <c r="T7" s="84">
        <v>20</v>
      </c>
    </row>
    <row r="8" ht="19.5" customHeight="1" spans="1:20">
      <c r="A8" s="37" t="s">
        <v>543</v>
      </c>
      <c r="B8" s="87"/>
      <c r="C8" s="87"/>
      <c r="D8" s="88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ht="19.5" customHeight="1" spans="1:20">
      <c r="A9" s="24"/>
      <c r="B9" s="87"/>
      <c r="C9" s="87"/>
      <c r="D9" s="88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24"/>
    </row>
    <row r="10" ht="19.5" customHeight="1" spans="1:20">
      <c r="A10" s="58" t="s">
        <v>30</v>
      </c>
      <c r="B10" s="87"/>
      <c r="C10" s="87"/>
      <c r="D10" s="88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customHeight="1" spans="1:20">
      <c r="A11" s="42" t="s">
        <v>544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F12" sqref="F12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:10">
      <c r="J1" s="61" t="s">
        <v>545</v>
      </c>
    </row>
    <row r="2" ht="28.5" customHeight="1" spans="1:10">
      <c r="A2" s="62" t="str">
        <f>"2026"&amp;"年县对下转移支付绩效目标表"</f>
        <v>2026年县对下转移支付绩效目标表</v>
      </c>
      <c r="B2" s="5"/>
      <c r="C2" s="5"/>
      <c r="D2" s="5"/>
      <c r="E2" s="5"/>
      <c r="F2" s="63"/>
      <c r="G2" s="5"/>
      <c r="H2" s="63"/>
      <c r="I2" s="63"/>
      <c r="J2" s="5"/>
    </row>
    <row r="3" ht="17.25" customHeight="1" spans="1:10">
      <c r="A3" s="6" t="str">
        <f>"单位名称："&amp;"盈江县市场监督管理局"</f>
        <v>单位名称：盈江县市场监督管理局</v>
      </c>
      <c r="B3" s="64"/>
      <c r="C3" s="64"/>
      <c r="D3" s="64"/>
      <c r="E3" s="64"/>
      <c r="F3" s="65"/>
      <c r="G3" s="64"/>
      <c r="H3" s="65"/>
    </row>
    <row r="4" ht="44.25" customHeight="1" spans="1:10">
      <c r="A4" s="35" t="s">
        <v>301</v>
      </c>
      <c r="B4" s="35" t="s">
        <v>302</v>
      </c>
      <c r="C4" s="35" t="s">
        <v>303</v>
      </c>
      <c r="D4" s="35" t="s">
        <v>304</v>
      </c>
      <c r="E4" s="35" t="s">
        <v>305</v>
      </c>
      <c r="F4" s="66" t="s">
        <v>306</v>
      </c>
      <c r="G4" s="35" t="s">
        <v>307</v>
      </c>
      <c r="H4" s="66" t="s">
        <v>308</v>
      </c>
      <c r="I4" s="66" t="s">
        <v>309</v>
      </c>
      <c r="J4" s="35" t="s">
        <v>310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6">
        <v>6</v>
      </c>
      <c r="G5" s="35">
        <v>7</v>
      </c>
      <c r="H5" s="66">
        <v>8</v>
      </c>
      <c r="I5" s="66">
        <v>9</v>
      </c>
      <c r="J5" s="35">
        <v>10</v>
      </c>
    </row>
    <row r="6" ht="32.7" customHeight="1" spans="1:10">
      <c r="A6" s="37"/>
      <c r="B6" s="67"/>
      <c r="C6" s="67"/>
      <c r="D6" s="67"/>
      <c r="E6" s="51"/>
      <c r="F6" s="68"/>
      <c r="G6" s="51"/>
      <c r="H6" s="68"/>
      <c r="I6" s="68"/>
      <c r="J6" s="51"/>
    </row>
    <row r="7" ht="32.7" customHeight="1" spans="1:10">
      <c r="A7" s="37"/>
      <c r="B7" s="22" t="s">
        <v>543</v>
      </c>
      <c r="C7" s="22" t="s">
        <v>543</v>
      </c>
      <c r="D7" s="22" t="s">
        <v>543</v>
      </c>
      <c r="E7" s="37" t="s">
        <v>543</v>
      </c>
      <c r="F7" s="22" t="s">
        <v>543</v>
      </c>
      <c r="G7" s="37" t="s">
        <v>543</v>
      </c>
      <c r="H7" s="22" t="s">
        <v>543</v>
      </c>
      <c r="I7" s="22" t="s">
        <v>543</v>
      </c>
      <c r="J7" s="37" t="s">
        <v>543</v>
      </c>
    </row>
    <row r="8" customHeight="1" spans="1:10">
      <c r="A8" s="42" t="s">
        <v>546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1"/>
  <sheetViews>
    <sheetView showZeros="0" workbookViewId="0">
      <selection activeCell="E8" sqref="E8"/>
    </sheetView>
  </sheetViews>
  <sheetFormatPr defaultColWidth="9.14285714285714" defaultRowHeight="12" customHeight="1" outlineLevelCol="7"/>
  <cols>
    <col min="1" max="1" width="20.5714285714286" customWidth="1"/>
    <col min="2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547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"单位名称："&amp;"盈江县市场监督管理局"</f>
        <v>单位名称：盈江县市场监督管理局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152</v>
      </c>
      <c r="B4" s="11" t="s">
        <v>548</v>
      </c>
      <c r="C4" s="11" t="s">
        <v>549</v>
      </c>
      <c r="D4" s="11" t="s">
        <v>550</v>
      </c>
      <c r="E4" s="11" t="s">
        <v>551</v>
      </c>
      <c r="F4" s="47" t="s">
        <v>552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495</v>
      </c>
      <c r="G5" s="35" t="s">
        <v>553</v>
      </c>
      <c r="H5" s="35" t="s">
        <v>554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21" customHeight="1" spans="1:8">
      <c r="A7" s="50" t="s">
        <v>46</v>
      </c>
      <c r="B7" s="51" t="s">
        <v>555</v>
      </c>
      <c r="C7" s="51" t="s">
        <v>556</v>
      </c>
      <c r="D7" s="52" t="s">
        <v>502</v>
      </c>
      <c r="E7" s="53" t="s">
        <v>503</v>
      </c>
      <c r="F7" s="35">
        <v>3</v>
      </c>
      <c r="G7" s="54">
        <v>1500</v>
      </c>
      <c r="H7" s="54">
        <v>4500</v>
      </c>
    </row>
    <row r="8" ht="21" customHeight="1" spans="1:8">
      <c r="A8" s="50" t="s">
        <v>46</v>
      </c>
      <c r="B8" s="51" t="s">
        <v>555</v>
      </c>
      <c r="C8" s="51" t="s">
        <v>557</v>
      </c>
      <c r="D8" s="52" t="s">
        <v>504</v>
      </c>
      <c r="E8" s="53" t="s">
        <v>503</v>
      </c>
      <c r="F8" s="35">
        <v>4</v>
      </c>
      <c r="G8" s="54">
        <v>6000</v>
      </c>
      <c r="H8" s="55">
        <v>24000</v>
      </c>
    </row>
    <row r="9" ht="21" customHeight="1" spans="1:8">
      <c r="A9" s="50" t="s">
        <v>46</v>
      </c>
      <c r="B9" s="51" t="s">
        <v>555</v>
      </c>
      <c r="C9" s="51" t="s">
        <v>558</v>
      </c>
      <c r="D9" s="52" t="s">
        <v>507</v>
      </c>
      <c r="E9" s="53" t="s">
        <v>503</v>
      </c>
      <c r="F9" s="35">
        <v>1</v>
      </c>
      <c r="G9" s="56">
        <v>9000</v>
      </c>
      <c r="H9" s="57">
        <v>9000</v>
      </c>
    </row>
    <row r="10" ht="21" customHeight="1" spans="1:8">
      <c r="A10" s="50"/>
      <c r="B10" s="35"/>
      <c r="C10" s="35"/>
      <c r="D10" s="52"/>
      <c r="E10" s="35"/>
      <c r="F10" s="35"/>
      <c r="G10" s="56"/>
      <c r="H10" s="52"/>
    </row>
    <row r="11" ht="24" customHeight="1" spans="1:8">
      <c r="A11" s="58" t="s">
        <v>30</v>
      </c>
      <c r="B11" s="59"/>
      <c r="C11" s="59"/>
      <c r="D11" s="59"/>
      <c r="E11" s="59"/>
      <c r="F11" s="58">
        <f>SUM(F6:F10)</f>
        <v>14</v>
      </c>
      <c r="G11" s="60">
        <f>SUM(G7:G10)</f>
        <v>16500</v>
      </c>
      <c r="H11" s="60">
        <f>SUM(H7:H10)</f>
        <v>37500</v>
      </c>
    </row>
  </sheetData>
  <mergeCells count="9">
    <mergeCell ref="A2:H2"/>
    <mergeCell ref="A3:C3"/>
    <mergeCell ref="F4:H4"/>
    <mergeCell ref="A11:E11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F14" sqref="F14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559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"单位名称："&amp;"盈江县市场监督管理局"</f>
        <v>单位名称：盈江县市场监督管理局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250</v>
      </c>
      <c r="B4" s="34" t="s">
        <v>154</v>
      </c>
      <c r="C4" s="34" t="s">
        <v>251</v>
      </c>
      <c r="D4" s="35" t="s">
        <v>155</v>
      </c>
      <c r="E4" s="35" t="s">
        <v>156</v>
      </c>
      <c r="F4" s="35" t="s">
        <v>252</v>
      </c>
      <c r="G4" s="35" t="s">
        <v>253</v>
      </c>
      <c r="H4" s="36" t="s">
        <v>30</v>
      </c>
      <c r="I4" s="36" t="s">
        <v>560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488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  <row r="11" customHeight="1" spans="1:11">
      <c r="A11" s="42" t="s">
        <v>561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1"/>
  <sheetViews>
    <sheetView showZeros="0" topLeftCell="A4" workbookViewId="0">
      <selection activeCell="G11" sqref="G1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562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"单位名称："&amp;"盈江县市场监督管理局"</f>
        <v>单位名称：盈江县市场监督管理局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251</v>
      </c>
      <c r="B4" s="10" t="s">
        <v>250</v>
      </c>
      <c r="C4" s="10" t="s">
        <v>154</v>
      </c>
      <c r="D4" s="11" t="s">
        <v>563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358197</v>
      </c>
      <c r="F8" s="23">
        <v>408600</v>
      </c>
      <c r="G8" s="23"/>
    </row>
    <row r="9" ht="52.5" customHeight="1" spans="1:7">
      <c r="A9" s="24"/>
      <c r="B9" s="22" t="s">
        <v>564</v>
      </c>
      <c r="C9" s="22" t="s">
        <v>246</v>
      </c>
      <c r="D9" s="22" t="s">
        <v>565</v>
      </c>
      <c r="E9" s="23">
        <v>22212</v>
      </c>
      <c r="F9" s="23"/>
      <c r="G9" s="23"/>
    </row>
    <row r="10" ht="52.5" customHeight="1" spans="1:7">
      <c r="A10" s="25"/>
      <c r="B10" s="22" t="s">
        <v>566</v>
      </c>
      <c r="C10" s="22" t="s">
        <v>296</v>
      </c>
      <c r="D10" s="22" t="s">
        <v>565</v>
      </c>
      <c r="E10" s="23">
        <v>35000</v>
      </c>
      <c r="F10" s="23">
        <v>30000</v>
      </c>
      <c r="G10" s="23"/>
    </row>
    <row r="11" ht="52.5" customHeight="1" spans="1:7">
      <c r="A11" s="25"/>
      <c r="B11" s="22" t="s">
        <v>566</v>
      </c>
      <c r="C11" s="22" t="s">
        <v>276</v>
      </c>
      <c r="D11" s="22" t="s">
        <v>565</v>
      </c>
      <c r="E11" s="23">
        <v>30000</v>
      </c>
      <c r="F11" s="23">
        <v>130000</v>
      </c>
      <c r="G11" s="23"/>
    </row>
    <row r="12" ht="52.5" customHeight="1" spans="1:7">
      <c r="A12" s="25"/>
      <c r="B12" s="22" t="s">
        <v>566</v>
      </c>
      <c r="C12" s="22" t="s">
        <v>294</v>
      </c>
      <c r="D12" s="22" t="s">
        <v>565</v>
      </c>
      <c r="E12" s="23">
        <v>30000</v>
      </c>
      <c r="F12" s="23">
        <v>30000</v>
      </c>
      <c r="G12" s="23"/>
    </row>
    <row r="13" ht="52.5" customHeight="1" spans="1:7">
      <c r="A13" s="25"/>
      <c r="B13" s="22" t="s">
        <v>566</v>
      </c>
      <c r="C13" s="22" t="s">
        <v>256</v>
      </c>
      <c r="D13" s="22" t="s">
        <v>565</v>
      </c>
      <c r="E13" s="23">
        <v>50000</v>
      </c>
      <c r="F13" s="23">
        <v>100000</v>
      </c>
      <c r="G13" s="23"/>
    </row>
    <row r="14" ht="52.5" customHeight="1" spans="1:7">
      <c r="A14" s="25"/>
      <c r="B14" s="22" t="s">
        <v>566</v>
      </c>
      <c r="C14" s="22" t="s">
        <v>298</v>
      </c>
      <c r="D14" s="22" t="s">
        <v>565</v>
      </c>
      <c r="E14" s="23">
        <v>20000</v>
      </c>
      <c r="F14" s="23">
        <v>20000</v>
      </c>
      <c r="G14" s="23"/>
    </row>
    <row r="15" ht="52.5" customHeight="1" spans="1:7">
      <c r="A15" s="25"/>
      <c r="B15" s="22" t="s">
        <v>566</v>
      </c>
      <c r="C15" s="22" t="s">
        <v>288</v>
      </c>
      <c r="D15" s="22" t="s">
        <v>565</v>
      </c>
      <c r="E15" s="23">
        <v>20000</v>
      </c>
      <c r="F15" s="23"/>
      <c r="G15" s="23"/>
    </row>
    <row r="16" ht="52.5" customHeight="1" spans="1:7">
      <c r="A16" s="25"/>
      <c r="B16" s="22" t="s">
        <v>566</v>
      </c>
      <c r="C16" s="22" t="s">
        <v>290</v>
      </c>
      <c r="D16" s="22" t="s">
        <v>565</v>
      </c>
      <c r="E16" s="23">
        <v>20000</v>
      </c>
      <c r="F16" s="23">
        <v>50000</v>
      </c>
      <c r="G16" s="23"/>
    </row>
    <row r="17" ht="52.5" customHeight="1" spans="1:7">
      <c r="A17" s="25"/>
      <c r="B17" s="22" t="s">
        <v>566</v>
      </c>
      <c r="C17" s="22" t="s">
        <v>274</v>
      </c>
      <c r="D17" s="22" t="s">
        <v>565</v>
      </c>
      <c r="E17" s="23">
        <v>20000</v>
      </c>
      <c r="F17" s="23"/>
      <c r="G17" s="23"/>
    </row>
    <row r="18" ht="52.5" customHeight="1" spans="1:7">
      <c r="A18" s="25"/>
      <c r="B18" s="22" t="s">
        <v>566</v>
      </c>
      <c r="C18" s="22" t="s">
        <v>282</v>
      </c>
      <c r="D18" s="22" t="s">
        <v>565</v>
      </c>
      <c r="E18" s="23">
        <v>48600</v>
      </c>
      <c r="F18" s="23">
        <v>48600</v>
      </c>
      <c r="G18" s="23"/>
    </row>
    <row r="19" ht="52.5" customHeight="1" spans="1:7">
      <c r="A19" s="25"/>
      <c r="B19" s="22" t="s">
        <v>566</v>
      </c>
      <c r="C19" s="22" t="s">
        <v>278</v>
      </c>
      <c r="D19" s="22" t="s">
        <v>565</v>
      </c>
      <c r="E19" s="23">
        <v>44385</v>
      </c>
      <c r="F19" s="23"/>
      <c r="G19" s="23"/>
    </row>
    <row r="20" ht="52.5" customHeight="1" spans="1:7">
      <c r="A20" s="25"/>
      <c r="B20" s="22" t="s">
        <v>566</v>
      </c>
      <c r="C20" s="22" t="s">
        <v>286</v>
      </c>
      <c r="D20" s="22" t="s">
        <v>565</v>
      </c>
      <c r="E20" s="23">
        <v>18000</v>
      </c>
      <c r="F20" s="23"/>
      <c r="G20" s="23"/>
    </row>
    <row r="21" ht="30" customHeight="1" spans="1:7">
      <c r="A21" s="26" t="s">
        <v>30</v>
      </c>
      <c r="B21" s="27" t="s">
        <v>543</v>
      </c>
      <c r="C21" s="27"/>
      <c r="D21" s="28"/>
      <c r="E21" s="23">
        <v>358197</v>
      </c>
      <c r="F21" s="23">
        <v>408600</v>
      </c>
      <c r="G21" s="23"/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74"/>
      <c r="B1" s="1"/>
      <c r="C1" s="1"/>
      <c r="D1" s="1"/>
      <c r="E1" s="1"/>
      <c r="F1" s="1"/>
      <c r="G1" s="1"/>
      <c r="H1" s="1"/>
      <c r="I1" s="91"/>
      <c r="J1" s="1"/>
      <c r="K1" s="1"/>
      <c r="L1" s="1"/>
      <c r="M1" s="1"/>
      <c r="N1" s="1"/>
      <c r="O1" s="1"/>
      <c r="P1" s="92" t="s">
        <v>26</v>
      </c>
      <c r="Q1" s="92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"单位名称："&amp;"盈江县市场监督管理局"</f>
        <v>单位名称：盈江县市场监督管理局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2" t="s">
        <v>27</v>
      </c>
      <c r="Q3" s="92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5" t="s">
        <v>38</v>
      </c>
      <c r="J5" s="175"/>
      <c r="K5" s="175"/>
      <c r="L5" s="175"/>
      <c r="M5" s="175"/>
      <c r="N5" s="17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81"/>
      <c r="B6" s="81"/>
      <c r="C6" s="81"/>
      <c r="D6" s="82"/>
      <c r="E6" s="82"/>
      <c r="F6" s="82"/>
      <c r="G6" s="81"/>
      <c r="H6" s="81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82"/>
      <c r="P6" s="82"/>
      <c r="Q6" s="82"/>
      <c r="R6" s="82"/>
      <c r="S6" s="82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6">
        <v>19</v>
      </c>
    </row>
    <row r="8" ht="52.5" customHeight="1" spans="1:19">
      <c r="A8" s="176" t="s">
        <v>45</v>
      </c>
      <c r="B8" s="176" t="s">
        <v>46</v>
      </c>
      <c r="C8" s="23">
        <v>10566995.31</v>
      </c>
      <c r="D8" s="23">
        <v>10566995.31</v>
      </c>
      <c r="E8" s="23">
        <v>10172995.31</v>
      </c>
      <c r="F8" s="23"/>
      <c r="G8" s="23"/>
      <c r="H8" s="23"/>
      <c r="I8" s="23">
        <v>394000</v>
      </c>
      <c r="J8" s="23"/>
      <c r="K8" s="23"/>
      <c r="L8" s="23"/>
      <c r="M8" s="23"/>
      <c r="N8" s="23">
        <v>394000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7"/>
      <c r="C9" s="165">
        <v>10566995.31</v>
      </c>
      <c r="D9" s="165">
        <v>10566995.31</v>
      </c>
      <c r="E9" s="165">
        <v>10172995.31</v>
      </c>
      <c r="F9" s="165"/>
      <c r="G9" s="165"/>
      <c r="H9" s="165"/>
      <c r="I9" s="165">
        <v>394000</v>
      </c>
      <c r="J9" s="165"/>
      <c r="K9" s="165"/>
      <c r="L9" s="165"/>
      <c r="M9" s="165"/>
      <c r="N9" s="165">
        <v>394000</v>
      </c>
      <c r="O9" s="165"/>
      <c r="P9" s="165"/>
      <c r="Q9" s="165"/>
      <c r="R9" s="165"/>
      <c r="S9" s="16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5"/>
  <sheetViews>
    <sheetView showZeros="0" workbookViewId="0">
      <selection activeCell="E21" sqref="E2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43" t="s">
        <v>47</v>
      </c>
      <c r="O1" s="43"/>
    </row>
    <row r="2" ht="36" customHeight="1" spans="1:15">
      <c r="A2" s="168" t="str">
        <f>"2026"&amp;"年部门支出预算表"</f>
        <v>2026年部门支出预算表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ht="18.75" customHeight="1" spans="1:15">
      <c r="A3" s="31" t="str">
        <f>"单位名称："&amp;"盈江县市场监督管理局"</f>
        <v>单位名称：盈江县市场监督管理局</v>
      </c>
      <c r="B3" s="31"/>
      <c r="C3" s="31"/>
      <c r="D3" s="31"/>
      <c r="E3" s="31"/>
      <c r="F3" s="31"/>
      <c r="G3" s="167"/>
      <c r="H3" s="167"/>
      <c r="I3" s="167"/>
      <c r="J3" s="167"/>
      <c r="K3" s="167"/>
      <c r="L3" s="167"/>
      <c r="M3" s="167"/>
      <c r="N3" s="43" t="s">
        <v>1</v>
      </c>
      <c r="O3" s="43"/>
    </row>
    <row r="4" ht="31.5" customHeight="1" spans="1:15">
      <c r="A4" s="169" t="s">
        <v>48</v>
      </c>
      <c r="B4" s="169" t="s">
        <v>49</v>
      </c>
      <c r="C4" s="169" t="s">
        <v>30</v>
      </c>
      <c r="D4" s="169" t="s">
        <v>34</v>
      </c>
      <c r="E4" s="169"/>
      <c r="F4" s="169"/>
      <c r="G4" s="169" t="s">
        <v>35</v>
      </c>
      <c r="H4" s="169" t="s">
        <v>36</v>
      </c>
      <c r="I4" s="169" t="s">
        <v>50</v>
      </c>
      <c r="J4" s="169" t="s">
        <v>51</v>
      </c>
      <c r="K4" s="169"/>
      <c r="L4" s="169"/>
      <c r="M4" s="169"/>
      <c r="N4" s="169"/>
      <c r="O4" s="169"/>
    </row>
    <row r="5" ht="37.3" customHeight="1" spans="1:15">
      <c r="A5" s="169"/>
      <c r="B5" s="169"/>
      <c r="C5" s="169"/>
      <c r="D5" s="169" t="s">
        <v>33</v>
      </c>
      <c r="E5" s="169" t="s">
        <v>52</v>
      </c>
      <c r="F5" s="169" t="s">
        <v>53</v>
      </c>
      <c r="G5" s="169"/>
      <c r="H5" s="169"/>
      <c r="I5" s="169"/>
      <c r="J5" s="169" t="s">
        <v>33</v>
      </c>
      <c r="K5" s="169" t="s">
        <v>54</v>
      </c>
      <c r="L5" s="169" t="s">
        <v>55</v>
      </c>
      <c r="M5" s="169" t="s">
        <v>56</v>
      </c>
      <c r="N5" s="169" t="s">
        <v>57</v>
      </c>
      <c r="O5" s="169" t="s">
        <v>58</v>
      </c>
    </row>
    <row r="6" ht="18.75" customHeight="1" spans="1:15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  <c r="H6" s="170" t="s">
        <v>66</v>
      </c>
      <c r="I6" s="170" t="s">
        <v>67</v>
      </c>
      <c r="J6" s="170" t="s">
        <v>68</v>
      </c>
      <c r="K6" s="170" t="s">
        <v>69</v>
      </c>
      <c r="L6" s="170" t="s">
        <v>70</v>
      </c>
      <c r="M6" s="170" t="s">
        <v>71</v>
      </c>
      <c r="N6" s="170" t="s">
        <v>72</v>
      </c>
      <c r="O6" s="170" t="s">
        <v>73</v>
      </c>
    </row>
    <row r="7" ht="52.5" customHeight="1" spans="1:15">
      <c r="A7" s="171" t="s">
        <v>74</v>
      </c>
      <c r="B7" s="171" t="s">
        <v>75</v>
      </c>
      <c r="C7" s="137">
        <v>8324876.16</v>
      </c>
      <c r="D7" s="137">
        <v>7930876.16</v>
      </c>
      <c r="E7" s="137">
        <v>7594891.16</v>
      </c>
      <c r="F7" s="137">
        <v>335985</v>
      </c>
      <c r="G7" s="137"/>
      <c r="H7" s="137"/>
      <c r="I7" s="137"/>
      <c r="J7" s="137">
        <v>394000</v>
      </c>
      <c r="K7" s="137"/>
      <c r="L7" s="137"/>
      <c r="M7" s="137"/>
      <c r="N7" s="137"/>
      <c r="O7" s="137">
        <v>394000</v>
      </c>
    </row>
    <row r="8" ht="52.5" customHeight="1" spans="1:15">
      <c r="A8" s="172" t="s">
        <v>76</v>
      </c>
      <c r="B8" s="172" t="s">
        <v>77</v>
      </c>
      <c r="C8" s="137">
        <v>8400</v>
      </c>
      <c r="D8" s="137">
        <v>8400</v>
      </c>
      <c r="E8" s="137">
        <v>8400</v>
      </c>
      <c r="F8" s="137"/>
      <c r="G8" s="137"/>
      <c r="H8" s="137"/>
      <c r="I8" s="137"/>
      <c r="J8" s="137"/>
      <c r="K8" s="137"/>
      <c r="L8" s="137"/>
      <c r="M8" s="137"/>
      <c r="N8" s="137"/>
      <c r="O8" s="137"/>
    </row>
    <row r="9" ht="52.5" customHeight="1" spans="1:15">
      <c r="A9" s="173" t="s">
        <v>78</v>
      </c>
      <c r="B9" s="173" t="s">
        <v>79</v>
      </c>
      <c r="C9" s="137">
        <v>8400</v>
      </c>
      <c r="D9" s="137">
        <v>8400</v>
      </c>
      <c r="E9" s="137">
        <v>8400</v>
      </c>
      <c r="F9" s="137"/>
      <c r="G9" s="137"/>
      <c r="H9" s="137"/>
      <c r="I9" s="137"/>
      <c r="J9" s="137"/>
      <c r="K9" s="137"/>
      <c r="L9" s="137"/>
      <c r="M9" s="137"/>
      <c r="N9" s="137"/>
      <c r="O9" s="137"/>
    </row>
    <row r="10" ht="52.5" customHeight="1" spans="1:15">
      <c r="A10" s="172" t="s">
        <v>80</v>
      </c>
      <c r="B10" s="172" t="s">
        <v>81</v>
      </c>
      <c r="C10" s="137">
        <v>8316476.16</v>
      </c>
      <c r="D10" s="137">
        <v>7922476.16</v>
      </c>
      <c r="E10" s="137">
        <v>7586491.16</v>
      </c>
      <c r="F10" s="137">
        <v>335985</v>
      </c>
      <c r="G10" s="137"/>
      <c r="H10" s="137"/>
      <c r="I10" s="137"/>
      <c r="J10" s="137">
        <v>394000</v>
      </c>
      <c r="K10" s="137"/>
      <c r="L10" s="137"/>
      <c r="M10" s="137"/>
      <c r="N10" s="137"/>
      <c r="O10" s="137">
        <v>394000</v>
      </c>
    </row>
    <row r="11" ht="52.5" customHeight="1" spans="1:15">
      <c r="A11" s="173" t="s">
        <v>82</v>
      </c>
      <c r="B11" s="173" t="s">
        <v>79</v>
      </c>
      <c r="C11" s="137">
        <v>7650876.16</v>
      </c>
      <c r="D11" s="137">
        <v>7650876.16</v>
      </c>
      <c r="E11" s="137">
        <v>7586491.16</v>
      </c>
      <c r="F11" s="137">
        <v>64385</v>
      </c>
      <c r="G11" s="137"/>
      <c r="H11" s="137"/>
      <c r="I11" s="137"/>
      <c r="J11" s="137"/>
      <c r="K11" s="137"/>
      <c r="L11" s="137"/>
      <c r="M11" s="137"/>
      <c r="N11" s="137"/>
      <c r="O11" s="137"/>
    </row>
    <row r="12" ht="52.5" customHeight="1" spans="1:15">
      <c r="A12" s="173" t="s">
        <v>83</v>
      </c>
      <c r="B12" s="173" t="s">
        <v>84</v>
      </c>
      <c r="C12" s="137">
        <v>48600</v>
      </c>
      <c r="D12" s="137">
        <v>48600</v>
      </c>
      <c r="E12" s="137"/>
      <c r="F12" s="137">
        <v>48600</v>
      </c>
      <c r="G12" s="137"/>
      <c r="H12" s="137"/>
      <c r="I12" s="137"/>
      <c r="J12" s="137"/>
      <c r="K12" s="137"/>
      <c r="L12" s="137"/>
      <c r="M12" s="137"/>
      <c r="N12" s="137"/>
      <c r="O12" s="137"/>
    </row>
    <row r="13" ht="52.5" customHeight="1" spans="1:15">
      <c r="A13" s="173" t="s">
        <v>85</v>
      </c>
      <c r="B13" s="173" t="s">
        <v>86</v>
      </c>
      <c r="C13" s="137">
        <v>50000</v>
      </c>
      <c r="D13" s="137">
        <v>50000</v>
      </c>
      <c r="E13" s="137"/>
      <c r="F13" s="137">
        <v>50000</v>
      </c>
      <c r="G13" s="137"/>
      <c r="H13" s="137"/>
      <c r="I13" s="137"/>
      <c r="J13" s="137"/>
      <c r="K13" s="137"/>
      <c r="L13" s="137"/>
      <c r="M13" s="137"/>
      <c r="N13" s="137"/>
      <c r="O13" s="137"/>
    </row>
    <row r="14" ht="52.5" customHeight="1" spans="1:15">
      <c r="A14" s="173" t="s">
        <v>87</v>
      </c>
      <c r="B14" s="173" t="s">
        <v>88</v>
      </c>
      <c r="C14" s="137">
        <v>35000</v>
      </c>
      <c r="D14" s="137">
        <v>35000</v>
      </c>
      <c r="E14" s="137"/>
      <c r="F14" s="137">
        <v>35000</v>
      </c>
      <c r="G14" s="137"/>
      <c r="H14" s="137"/>
      <c r="I14" s="137"/>
      <c r="J14" s="137"/>
      <c r="K14" s="137"/>
      <c r="L14" s="137"/>
      <c r="M14" s="137"/>
      <c r="N14" s="137"/>
      <c r="O14" s="137"/>
    </row>
    <row r="15" ht="52.5" customHeight="1" spans="1:15">
      <c r="A15" s="173" t="s">
        <v>89</v>
      </c>
      <c r="B15" s="173" t="s">
        <v>90</v>
      </c>
      <c r="C15" s="137">
        <v>68000</v>
      </c>
      <c r="D15" s="137">
        <v>68000</v>
      </c>
      <c r="E15" s="137"/>
      <c r="F15" s="137">
        <v>68000</v>
      </c>
      <c r="G15" s="137"/>
      <c r="H15" s="137"/>
      <c r="I15" s="137"/>
      <c r="J15" s="137"/>
      <c r="K15" s="137"/>
      <c r="L15" s="137"/>
      <c r="M15" s="137"/>
      <c r="N15" s="137"/>
      <c r="O15" s="137"/>
    </row>
    <row r="16" ht="52.5" customHeight="1" spans="1:15">
      <c r="A16" s="173" t="s">
        <v>91</v>
      </c>
      <c r="B16" s="173" t="s">
        <v>92</v>
      </c>
      <c r="C16" s="137">
        <v>464000</v>
      </c>
      <c r="D16" s="137">
        <v>70000</v>
      </c>
      <c r="E16" s="137"/>
      <c r="F16" s="137">
        <v>70000</v>
      </c>
      <c r="G16" s="137"/>
      <c r="H16" s="137"/>
      <c r="I16" s="137"/>
      <c r="J16" s="137">
        <v>394000</v>
      </c>
      <c r="K16" s="137"/>
      <c r="L16" s="137"/>
      <c r="M16" s="137"/>
      <c r="N16" s="137"/>
      <c r="O16" s="137">
        <v>394000</v>
      </c>
    </row>
    <row r="17" ht="52.5" customHeight="1" spans="1:15">
      <c r="A17" s="171" t="s">
        <v>93</v>
      </c>
      <c r="B17" s="171" t="s">
        <v>94</v>
      </c>
      <c r="C17" s="137">
        <v>1301652.81</v>
      </c>
      <c r="D17" s="137">
        <v>1301652.81</v>
      </c>
      <c r="E17" s="137">
        <v>1301652.81</v>
      </c>
      <c r="F17" s="137"/>
      <c r="G17" s="137"/>
      <c r="H17" s="137"/>
      <c r="I17" s="137"/>
      <c r="J17" s="137"/>
      <c r="K17" s="137"/>
      <c r="L17" s="137"/>
      <c r="M17" s="137"/>
      <c r="N17" s="137"/>
      <c r="O17" s="137"/>
    </row>
    <row r="18" ht="52.5" customHeight="1" spans="1:15">
      <c r="A18" s="172" t="s">
        <v>95</v>
      </c>
      <c r="B18" s="172" t="s">
        <v>96</v>
      </c>
      <c r="C18" s="137">
        <v>1274908.8</v>
      </c>
      <c r="D18" s="137">
        <v>1274908.8</v>
      </c>
      <c r="E18" s="137">
        <v>1274908.8</v>
      </c>
      <c r="F18" s="137"/>
      <c r="G18" s="137"/>
      <c r="H18" s="137"/>
      <c r="I18" s="137"/>
      <c r="J18" s="137"/>
      <c r="K18" s="137"/>
      <c r="L18" s="137"/>
      <c r="M18" s="137"/>
      <c r="N18" s="137"/>
      <c r="O18" s="137"/>
    </row>
    <row r="19" ht="52.5" customHeight="1" spans="1:15">
      <c r="A19" s="173" t="s">
        <v>97</v>
      </c>
      <c r="B19" s="173" t="s">
        <v>98</v>
      </c>
      <c r="C19" s="137">
        <v>72000</v>
      </c>
      <c r="D19" s="137">
        <v>72000</v>
      </c>
      <c r="E19" s="137">
        <v>72000</v>
      </c>
      <c r="F19" s="137"/>
      <c r="G19" s="137"/>
      <c r="H19" s="137"/>
      <c r="I19" s="137"/>
      <c r="J19" s="137"/>
      <c r="K19" s="137"/>
      <c r="L19" s="137"/>
      <c r="M19" s="137"/>
      <c r="N19" s="137"/>
      <c r="O19" s="137"/>
    </row>
    <row r="20" ht="52.5" customHeight="1" spans="1:15">
      <c r="A20" s="173" t="s">
        <v>99</v>
      </c>
      <c r="B20" s="173" t="s">
        <v>100</v>
      </c>
      <c r="C20" s="137">
        <v>1000</v>
      </c>
      <c r="D20" s="137">
        <v>1000</v>
      </c>
      <c r="E20" s="137">
        <v>1000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</row>
    <row r="21" ht="106" customHeight="1" spans="1:15">
      <c r="A21" s="173" t="s">
        <v>101</v>
      </c>
      <c r="B21" s="173" t="s">
        <v>102</v>
      </c>
      <c r="C21" s="137">
        <v>861683.36</v>
      </c>
      <c r="D21" s="137">
        <v>861683.36</v>
      </c>
      <c r="E21" s="137">
        <v>861683.36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</row>
    <row r="22" ht="96" customHeight="1" spans="1:15">
      <c r="A22" s="173" t="s">
        <v>103</v>
      </c>
      <c r="B22" s="173" t="s">
        <v>104</v>
      </c>
      <c r="C22" s="137">
        <v>340225.44</v>
      </c>
      <c r="D22" s="137">
        <v>340225.44</v>
      </c>
      <c r="E22" s="137">
        <v>340225.44</v>
      </c>
      <c r="F22" s="137"/>
      <c r="G22" s="137"/>
      <c r="H22" s="137"/>
      <c r="I22" s="137"/>
      <c r="J22" s="137"/>
      <c r="K22" s="137"/>
      <c r="L22" s="137"/>
      <c r="M22" s="137"/>
      <c r="N22" s="137"/>
      <c r="O22" s="137"/>
    </row>
    <row r="23" ht="52.5" customHeight="1" spans="1:15">
      <c r="A23" s="172" t="s">
        <v>105</v>
      </c>
      <c r="B23" s="172" t="s">
        <v>106</v>
      </c>
      <c r="C23" s="137">
        <v>22212</v>
      </c>
      <c r="D23" s="137">
        <v>22212</v>
      </c>
      <c r="E23" s="137">
        <v>22212</v>
      </c>
      <c r="F23" s="137"/>
      <c r="G23" s="137"/>
      <c r="H23" s="137"/>
      <c r="I23" s="137"/>
      <c r="J23" s="137"/>
      <c r="K23" s="137"/>
      <c r="L23" s="137"/>
      <c r="M23" s="137"/>
      <c r="N23" s="137"/>
      <c r="O23" s="137"/>
    </row>
    <row r="24" ht="43" customHeight="1" spans="1:15">
      <c r="A24" s="173" t="s">
        <v>107</v>
      </c>
      <c r="B24" s="173" t="s">
        <v>108</v>
      </c>
      <c r="C24" s="137">
        <v>22212</v>
      </c>
      <c r="D24" s="137">
        <v>22212</v>
      </c>
      <c r="E24" s="137">
        <v>22212</v>
      </c>
      <c r="F24" s="137"/>
      <c r="G24" s="137"/>
      <c r="H24" s="137"/>
      <c r="I24" s="137"/>
      <c r="J24" s="137"/>
      <c r="K24" s="137"/>
      <c r="L24" s="137"/>
      <c r="M24" s="137"/>
      <c r="N24" s="137"/>
      <c r="O24" s="137"/>
    </row>
    <row r="25" ht="52.5" customHeight="1" spans="1:15">
      <c r="A25" s="172" t="s">
        <v>109</v>
      </c>
      <c r="B25" s="172" t="s">
        <v>110</v>
      </c>
      <c r="C25" s="137">
        <v>4532.01</v>
      </c>
      <c r="D25" s="137">
        <v>4532.01</v>
      </c>
      <c r="E25" s="137">
        <v>4532.01</v>
      </c>
      <c r="F25" s="137"/>
      <c r="G25" s="137"/>
      <c r="H25" s="137"/>
      <c r="I25" s="137"/>
      <c r="J25" s="137"/>
      <c r="K25" s="137"/>
      <c r="L25" s="137"/>
      <c r="M25" s="137"/>
      <c r="N25" s="137"/>
      <c r="O25" s="137"/>
    </row>
    <row r="26" ht="76" customHeight="1" spans="1:15">
      <c r="A26" s="173" t="s">
        <v>111</v>
      </c>
      <c r="B26" s="173" t="s">
        <v>110</v>
      </c>
      <c r="C26" s="137">
        <v>4532.01</v>
      </c>
      <c r="D26" s="137">
        <v>4532.01</v>
      </c>
      <c r="E26" s="137">
        <v>4532.01</v>
      </c>
      <c r="F26" s="137"/>
      <c r="G26" s="137"/>
      <c r="H26" s="137"/>
      <c r="I26" s="137"/>
      <c r="J26" s="137"/>
      <c r="K26" s="137"/>
      <c r="L26" s="137"/>
      <c r="M26" s="137"/>
      <c r="N26" s="137"/>
      <c r="O26" s="137"/>
    </row>
    <row r="27" ht="52.5" customHeight="1" spans="1:15">
      <c r="A27" s="171" t="s">
        <v>112</v>
      </c>
      <c r="B27" s="171" t="s">
        <v>113</v>
      </c>
      <c r="C27" s="137">
        <v>382173.34</v>
      </c>
      <c r="D27" s="137">
        <v>382173.34</v>
      </c>
      <c r="E27" s="137">
        <v>382173.34</v>
      </c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ht="52.5" customHeight="1" spans="1:15">
      <c r="A28" s="172" t="s">
        <v>114</v>
      </c>
      <c r="B28" s="172" t="s">
        <v>115</v>
      </c>
      <c r="C28" s="137">
        <v>382173.34</v>
      </c>
      <c r="D28" s="137">
        <v>382173.34</v>
      </c>
      <c r="E28" s="137">
        <v>382173.34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7"/>
    </row>
    <row r="29" ht="52.5" customHeight="1" spans="1:15">
      <c r="A29" s="173" t="s">
        <v>116</v>
      </c>
      <c r="B29" s="173" t="s">
        <v>117</v>
      </c>
      <c r="C29" s="137">
        <v>333902.3</v>
      </c>
      <c r="D29" s="137">
        <v>333902.3</v>
      </c>
      <c r="E29" s="137">
        <v>333902.3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7"/>
    </row>
    <row r="30" ht="52.5" customHeight="1" spans="1:15">
      <c r="A30" s="173" t="s">
        <v>118</v>
      </c>
      <c r="B30" s="173" t="s">
        <v>119</v>
      </c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</row>
    <row r="31" ht="72" customHeight="1" spans="1:15">
      <c r="A31" s="173" t="s">
        <v>120</v>
      </c>
      <c r="B31" s="173" t="s">
        <v>121</v>
      </c>
      <c r="C31" s="137">
        <v>48271.04</v>
      </c>
      <c r="D31" s="137">
        <v>48271.04</v>
      </c>
      <c r="E31" s="137">
        <v>48271.04</v>
      </c>
      <c r="F31" s="137"/>
      <c r="G31" s="137"/>
      <c r="H31" s="137"/>
      <c r="I31" s="137"/>
      <c r="J31" s="137"/>
      <c r="K31" s="137"/>
      <c r="L31" s="137"/>
      <c r="M31" s="137"/>
      <c r="N31" s="137"/>
      <c r="O31" s="137"/>
    </row>
    <row r="32" ht="52.5" customHeight="1" spans="1:15">
      <c r="A32" s="171" t="s">
        <v>122</v>
      </c>
      <c r="B32" s="171" t="s">
        <v>123</v>
      </c>
      <c r="C32" s="137">
        <v>558293</v>
      </c>
      <c r="D32" s="137">
        <v>558293</v>
      </c>
      <c r="E32" s="137">
        <v>558293</v>
      </c>
      <c r="F32" s="137"/>
      <c r="G32" s="137"/>
      <c r="H32" s="137"/>
      <c r="I32" s="137"/>
      <c r="J32" s="137"/>
      <c r="K32" s="137"/>
      <c r="L32" s="137"/>
      <c r="M32" s="137"/>
      <c r="N32" s="137"/>
      <c r="O32" s="137"/>
    </row>
    <row r="33" ht="52.5" customHeight="1" spans="1:15">
      <c r="A33" s="172" t="s">
        <v>124</v>
      </c>
      <c r="B33" s="172" t="s">
        <v>125</v>
      </c>
      <c r="C33" s="137">
        <v>558293</v>
      </c>
      <c r="D33" s="137">
        <v>558293</v>
      </c>
      <c r="E33" s="137">
        <v>558293</v>
      </c>
      <c r="F33" s="137"/>
      <c r="G33" s="137"/>
      <c r="H33" s="137"/>
      <c r="I33" s="137"/>
      <c r="J33" s="137"/>
      <c r="K33" s="137"/>
      <c r="L33" s="137"/>
      <c r="M33" s="137"/>
      <c r="N33" s="137"/>
      <c r="O33" s="137"/>
    </row>
    <row r="34" ht="52.5" customHeight="1" spans="1:15">
      <c r="A34" s="173" t="s">
        <v>126</v>
      </c>
      <c r="B34" s="173" t="s">
        <v>127</v>
      </c>
      <c r="C34" s="137">
        <v>558293</v>
      </c>
      <c r="D34" s="137">
        <v>558293</v>
      </c>
      <c r="E34" s="137">
        <v>558293</v>
      </c>
      <c r="F34" s="137"/>
      <c r="G34" s="137"/>
      <c r="H34" s="137"/>
      <c r="I34" s="137"/>
      <c r="J34" s="137"/>
      <c r="K34" s="137"/>
      <c r="L34" s="137"/>
      <c r="M34" s="137"/>
      <c r="N34" s="137"/>
      <c r="O34" s="137"/>
    </row>
    <row r="35" ht="30" customHeight="1" spans="1:15">
      <c r="A35" s="170" t="s">
        <v>30</v>
      </c>
      <c r="B35" s="170"/>
      <c r="C35" s="137">
        <v>10566995.31</v>
      </c>
      <c r="D35" s="137">
        <v>10172995.31</v>
      </c>
      <c r="E35" s="137">
        <v>9837010.31</v>
      </c>
      <c r="F35" s="137">
        <v>335985</v>
      </c>
      <c r="G35" s="137"/>
      <c r="H35" s="137"/>
      <c r="I35" s="137"/>
      <c r="J35" s="137">
        <v>394000</v>
      </c>
      <c r="K35" s="137"/>
      <c r="L35" s="137"/>
      <c r="M35" s="137"/>
      <c r="N35" s="137"/>
      <c r="O35" s="137">
        <v>394000</v>
      </c>
    </row>
  </sheetData>
  <mergeCells count="13">
    <mergeCell ref="N1:O1"/>
    <mergeCell ref="A2:O2"/>
    <mergeCell ref="A3:F3"/>
    <mergeCell ref="N3:O3"/>
    <mergeCell ref="D4:F4"/>
    <mergeCell ref="J4:O4"/>
    <mergeCell ref="A35:B35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6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92" t="s">
        <v>128</v>
      </c>
    </row>
    <row r="2" ht="30.75" customHeight="1" spans="1:4">
      <c r="A2" s="160" t="str">
        <f>"2026"&amp;"年部门财政拨款收支预算总表"</f>
        <v>2026年部门财政拨款收支预算总表</v>
      </c>
      <c r="B2" s="160"/>
      <c r="C2" s="160"/>
      <c r="D2" s="160"/>
    </row>
    <row r="3" ht="18.75" customHeight="1" spans="1:4">
      <c r="A3" s="31" t="str">
        <f>"单位名称："&amp;"盈江县市场监督管理局"</f>
        <v>单位名称：盈江县市场监督管理局</v>
      </c>
      <c r="B3" s="161"/>
      <c r="C3" s="161"/>
      <c r="D3" s="93" t="s">
        <v>1</v>
      </c>
    </row>
    <row r="4" ht="19.5" customHeight="1" spans="1:4">
      <c r="A4" s="12" t="s">
        <v>129</v>
      </c>
      <c r="B4" s="14"/>
      <c r="C4" s="12" t="s">
        <v>130</v>
      </c>
      <c r="D4" s="14"/>
    </row>
    <row r="5" ht="21.75" customHeight="1" spans="1:4">
      <c r="A5" s="79" t="s">
        <v>131</v>
      </c>
      <c r="B5" s="11" t="s">
        <v>5</v>
      </c>
      <c r="C5" s="79" t="s">
        <v>132</v>
      </c>
      <c r="D5" s="11" t="s">
        <v>5</v>
      </c>
    </row>
    <row r="6" ht="17.25" customHeight="1" spans="1:4">
      <c r="A6" s="81"/>
      <c r="B6" s="18"/>
      <c r="C6" s="81"/>
      <c r="D6" s="18"/>
    </row>
    <row r="7" ht="19.5" customHeight="1" spans="1:4">
      <c r="A7" s="94" t="s">
        <v>133</v>
      </c>
      <c r="B7" s="23">
        <v>10172995.31</v>
      </c>
      <c r="C7" s="94" t="s">
        <v>134</v>
      </c>
      <c r="D7" s="23">
        <v>10172995.31</v>
      </c>
    </row>
    <row r="8" ht="19.5" customHeight="1" spans="1:4">
      <c r="A8" s="94" t="s">
        <v>135</v>
      </c>
      <c r="B8" s="23">
        <v>10172995.31</v>
      </c>
      <c r="C8" s="162" t="str">
        <f>"（"&amp;"一"&amp;"）"&amp;"一般公共服务支出"</f>
        <v>（一）一般公共服务支出</v>
      </c>
      <c r="D8" s="23">
        <v>7930876.16</v>
      </c>
    </row>
    <row r="9" ht="19.5" customHeight="1" spans="1:4">
      <c r="A9" s="163" t="s">
        <v>136</v>
      </c>
      <c r="B9" s="23"/>
      <c r="C9" s="162" t="str">
        <f>"（"&amp;"二"&amp;"）"&amp;"社会保障和就业支出"</f>
        <v>（二）社会保障和就业支出</v>
      </c>
      <c r="D9" s="23">
        <v>1301652.81</v>
      </c>
    </row>
    <row r="10" ht="19.5" customHeight="1" spans="1:4">
      <c r="A10" s="163" t="s">
        <v>137</v>
      </c>
      <c r="B10" s="23"/>
      <c r="C10" s="162" t="str">
        <f>"（"&amp;"三"&amp;"）"&amp;"卫生健康支出"</f>
        <v>（三）卫生健康支出</v>
      </c>
      <c r="D10" s="23">
        <v>382173.34</v>
      </c>
    </row>
    <row r="11" ht="19.5" customHeight="1" spans="1:4">
      <c r="A11" s="163" t="s">
        <v>138</v>
      </c>
      <c r="B11" s="23"/>
      <c r="C11" s="162" t="str">
        <f>"（"&amp;"四"&amp;"）"&amp;"住房保障支出"</f>
        <v>（四）住房保障支出</v>
      </c>
      <c r="D11" s="23">
        <v>558293</v>
      </c>
    </row>
    <row r="12" ht="19.5" customHeight="1" spans="1:4">
      <c r="A12" s="163" t="s">
        <v>135</v>
      </c>
      <c r="B12" s="23"/>
      <c r="C12" s="162"/>
      <c r="D12" s="23"/>
    </row>
    <row r="13" ht="19.5" customHeight="1" spans="1:4">
      <c r="A13" s="163" t="s">
        <v>136</v>
      </c>
      <c r="B13" s="23"/>
      <c r="C13" s="162"/>
      <c r="D13" s="23"/>
    </row>
    <row r="14" ht="19.5" customHeight="1" spans="1:4">
      <c r="A14" s="163" t="s">
        <v>137</v>
      </c>
      <c r="B14" s="23"/>
      <c r="C14" s="162"/>
      <c r="D14" s="23"/>
    </row>
    <row r="15" ht="19.5" customHeight="1" spans="1:4">
      <c r="A15" s="164"/>
      <c r="B15" s="23"/>
      <c r="C15" s="162"/>
      <c r="D15" s="23"/>
    </row>
    <row r="16" ht="19.5" customHeight="1" spans="1:4">
      <c r="A16" s="164"/>
      <c r="B16" s="23"/>
      <c r="C16" s="162"/>
      <c r="D16" s="23"/>
    </row>
    <row r="17" ht="19.5" customHeight="1" spans="1:4">
      <c r="A17" s="164"/>
      <c r="B17" s="23"/>
      <c r="C17" s="162"/>
      <c r="D17" s="23"/>
    </row>
    <row r="18" ht="19.5" customHeight="1" spans="1:4">
      <c r="A18" s="164"/>
      <c r="B18" s="23"/>
      <c r="C18" s="162"/>
      <c r="D18" s="23"/>
    </row>
    <row r="19" ht="19.5" customHeight="1" spans="1:4">
      <c r="A19" s="164"/>
      <c r="B19" s="23"/>
      <c r="C19" s="162"/>
      <c r="D19" s="23"/>
    </row>
    <row r="20" ht="19.5" customHeight="1" spans="1:4">
      <c r="A20" s="94"/>
      <c r="B20" s="23"/>
      <c r="C20" s="162"/>
      <c r="D20" s="23"/>
    </row>
    <row r="21" ht="19.5" customHeight="1" spans="1:4">
      <c r="A21" s="94"/>
      <c r="B21" s="23"/>
      <c r="C21" s="94"/>
      <c r="D21" s="23"/>
    </row>
    <row r="22" ht="19.5" customHeight="1" spans="1:4">
      <c r="A22" s="94"/>
      <c r="B22" s="23"/>
      <c r="C22" s="94"/>
      <c r="D22" s="23"/>
    </row>
    <row r="23" ht="19.5" customHeight="1" spans="1:4">
      <c r="A23" s="94"/>
      <c r="B23" s="23"/>
      <c r="C23" s="94"/>
      <c r="D23" s="23"/>
    </row>
    <row r="24" ht="19.5" customHeight="1" spans="1:4">
      <c r="A24" s="94"/>
      <c r="B24" s="23"/>
      <c r="C24" s="94"/>
      <c r="D24" s="23"/>
    </row>
    <row r="25" ht="19.5" customHeight="1" spans="1:4">
      <c r="A25" s="94"/>
      <c r="B25" s="23"/>
      <c r="C25" s="94"/>
      <c r="D25" s="23"/>
    </row>
    <row r="26" ht="19.5" customHeight="1" spans="1:4">
      <c r="A26" s="162"/>
      <c r="B26" s="23"/>
      <c r="C26" s="94"/>
      <c r="D26" s="23"/>
    </row>
    <row r="27" ht="19.5" customHeight="1" spans="1:4">
      <c r="A27" s="94"/>
      <c r="B27" s="23"/>
      <c r="C27" s="94"/>
      <c r="D27" s="23"/>
    </row>
    <row r="28" customHeight="1" spans="1:4">
      <c r="A28" s="94"/>
      <c r="B28" s="23"/>
      <c r="C28" s="163"/>
      <c r="D28" s="23"/>
    </row>
    <row r="29" ht="19.5" customHeight="1" spans="1:4">
      <c r="A29" s="94"/>
      <c r="B29" s="23"/>
      <c r="C29" s="94"/>
      <c r="D29" s="23"/>
    </row>
    <row r="30" ht="19.5" customHeight="1" spans="1:4">
      <c r="A30" s="162"/>
      <c r="B30" s="23"/>
      <c r="C30" s="94"/>
      <c r="D30" s="23"/>
    </row>
    <row r="31" ht="18" customHeight="1" spans="1:4">
      <c r="A31" s="162"/>
      <c r="B31" s="23"/>
      <c r="C31" s="94"/>
      <c r="D31" s="23"/>
    </row>
    <row r="32" ht="18" customHeight="1" spans="1:4">
      <c r="A32" s="162"/>
      <c r="B32" s="23"/>
      <c r="C32" s="163"/>
      <c r="D32" s="23"/>
    </row>
    <row r="33" ht="18" customHeight="1" spans="1:4">
      <c r="A33" s="162"/>
      <c r="B33" s="23"/>
      <c r="C33" s="163"/>
      <c r="D33" s="23"/>
    </row>
    <row r="34" ht="19.5" customHeight="1" spans="1:4">
      <c r="A34" s="162"/>
      <c r="B34" s="165"/>
      <c r="C34" s="94"/>
      <c r="D34" s="165"/>
    </row>
    <row r="35" ht="19.5" customHeight="1" spans="1:4">
      <c r="A35" s="162"/>
      <c r="B35" s="23"/>
      <c r="C35" s="94" t="s">
        <v>139</v>
      </c>
      <c r="D35" s="23"/>
    </row>
    <row r="36" ht="19.5" customHeight="1" spans="1:4">
      <c r="A36" s="166" t="s">
        <v>24</v>
      </c>
      <c r="B36" s="23">
        <v>10172995.31</v>
      </c>
      <c r="C36" s="166" t="s">
        <v>25</v>
      </c>
      <c r="D36" s="23">
        <v>10172995.31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4"/>
  <sheetViews>
    <sheetView showZeros="0" topLeftCell="A7" workbookViewId="0">
      <selection activeCell="C28" sqref="C28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7"/>
      <c r="B1" s="127"/>
      <c r="C1" s="127"/>
      <c r="D1" s="127"/>
      <c r="E1" s="127"/>
      <c r="F1" s="127"/>
      <c r="G1" s="128" t="s">
        <v>140</v>
      </c>
    </row>
    <row r="2" ht="33" customHeight="1" spans="1:7">
      <c r="A2" s="153" t="str">
        <f>"2026"&amp;"年一般公共预算支出预算表（按功能科目分类）"</f>
        <v>2026年一般公共预算支出预算表（按功能科目分类）</v>
      </c>
      <c r="B2" s="153"/>
      <c r="C2" s="153"/>
      <c r="D2" s="153"/>
      <c r="E2" s="153"/>
      <c r="F2" s="153"/>
      <c r="G2" s="153"/>
    </row>
    <row r="3" ht="18.75" customHeight="1" spans="1:7">
      <c r="A3" s="154" t="str">
        <f>"单位名称："&amp;"盈江县市场监督管理局"</f>
        <v>单位名称：盈江县市场监督管理局</v>
      </c>
      <c r="B3" s="154"/>
      <c r="C3" s="127"/>
      <c r="D3" s="127"/>
      <c r="E3" s="127"/>
      <c r="F3" s="127"/>
      <c r="G3" s="128" t="s">
        <v>1</v>
      </c>
    </row>
    <row r="4" ht="18.75" customHeight="1" spans="1:7">
      <c r="A4" s="155" t="s">
        <v>141</v>
      </c>
      <c r="B4" s="155"/>
      <c r="C4" s="155" t="s">
        <v>30</v>
      </c>
      <c r="D4" s="155" t="s">
        <v>52</v>
      </c>
      <c r="E4" s="155"/>
      <c r="F4" s="155"/>
      <c r="G4" s="155" t="s">
        <v>53</v>
      </c>
    </row>
    <row r="5" ht="18.75" customHeight="1" spans="1:7">
      <c r="A5" s="155" t="s">
        <v>48</v>
      </c>
      <c r="B5" s="155" t="s">
        <v>49</v>
      </c>
      <c r="C5" s="155"/>
      <c r="D5" s="155" t="s">
        <v>33</v>
      </c>
      <c r="E5" s="155" t="s">
        <v>142</v>
      </c>
      <c r="F5" s="155" t="s">
        <v>143</v>
      </c>
      <c r="G5" s="155"/>
    </row>
    <row r="6" ht="18.75" customHeight="1" spans="1:7">
      <c r="A6" s="155" t="s">
        <v>59</v>
      </c>
      <c r="B6" s="155" t="s">
        <v>60</v>
      </c>
      <c r="C6" s="155" t="s">
        <v>61</v>
      </c>
      <c r="D6" s="155" t="s">
        <v>62</v>
      </c>
      <c r="E6" s="155" t="s">
        <v>63</v>
      </c>
      <c r="F6" s="155" t="s">
        <v>64</v>
      </c>
      <c r="G6" s="155" t="s">
        <v>65</v>
      </c>
    </row>
    <row r="7" ht="18.75" customHeight="1" spans="1:7">
      <c r="A7" s="156" t="s">
        <v>74</v>
      </c>
      <c r="B7" s="156" t="s">
        <v>75</v>
      </c>
      <c r="C7" s="157">
        <v>7930876.16</v>
      </c>
      <c r="D7" s="157">
        <v>7594891.16</v>
      </c>
      <c r="E7" s="157">
        <v>6862904.2</v>
      </c>
      <c r="F7" s="157">
        <v>731986.96</v>
      </c>
      <c r="G7" s="157">
        <v>335985</v>
      </c>
    </row>
    <row r="8" ht="18.75" customHeight="1" outlineLevel="1" spans="1:7">
      <c r="A8" s="158" t="s">
        <v>76</v>
      </c>
      <c r="B8" s="158" t="s">
        <v>77</v>
      </c>
      <c r="C8" s="157">
        <v>8400</v>
      </c>
      <c r="D8" s="157">
        <v>8400</v>
      </c>
      <c r="E8" s="157">
        <v>8400</v>
      </c>
      <c r="F8" s="157"/>
      <c r="G8" s="157"/>
    </row>
    <row r="9" ht="18.75" customHeight="1" outlineLevel="2" spans="1:7">
      <c r="A9" s="159" t="s">
        <v>78</v>
      </c>
      <c r="B9" s="159" t="s">
        <v>79</v>
      </c>
      <c r="C9" s="157">
        <v>8400</v>
      </c>
      <c r="D9" s="157">
        <v>8400</v>
      </c>
      <c r="E9" s="157">
        <v>8400</v>
      </c>
      <c r="F9" s="157"/>
      <c r="G9" s="157"/>
    </row>
    <row r="10" ht="18.75" customHeight="1" outlineLevel="1" spans="1:7">
      <c r="A10" s="158" t="s">
        <v>80</v>
      </c>
      <c r="B10" s="158" t="s">
        <v>81</v>
      </c>
      <c r="C10" s="157">
        <v>7922476.16</v>
      </c>
      <c r="D10" s="157">
        <v>7586491.16</v>
      </c>
      <c r="E10" s="157">
        <v>6854504.2</v>
      </c>
      <c r="F10" s="157">
        <v>731986.96</v>
      </c>
      <c r="G10" s="157">
        <v>335985</v>
      </c>
    </row>
    <row r="11" ht="18.75" customHeight="1" outlineLevel="2" spans="1:7">
      <c r="A11" s="159" t="s">
        <v>82</v>
      </c>
      <c r="B11" s="159" t="s">
        <v>79</v>
      </c>
      <c r="C11" s="157">
        <v>7650876.16</v>
      </c>
      <c r="D11" s="157">
        <v>7586491.16</v>
      </c>
      <c r="E11" s="157">
        <v>6854504.2</v>
      </c>
      <c r="F11" s="157">
        <v>731986.96</v>
      </c>
      <c r="G11" s="157">
        <v>64385</v>
      </c>
    </row>
    <row r="12" ht="18.75" customHeight="1" outlineLevel="2" spans="1:7">
      <c r="A12" s="159" t="s">
        <v>83</v>
      </c>
      <c r="B12" s="159" t="s">
        <v>84</v>
      </c>
      <c r="C12" s="157">
        <v>48600</v>
      </c>
      <c r="D12" s="157"/>
      <c r="E12" s="157"/>
      <c r="F12" s="157"/>
      <c r="G12" s="157">
        <v>48600</v>
      </c>
    </row>
    <row r="13" ht="18.75" customHeight="1" outlineLevel="2" spans="1:7">
      <c r="A13" s="159" t="s">
        <v>85</v>
      </c>
      <c r="B13" s="159" t="s">
        <v>86</v>
      </c>
      <c r="C13" s="157">
        <v>50000</v>
      </c>
      <c r="D13" s="157"/>
      <c r="E13" s="157"/>
      <c r="F13" s="157"/>
      <c r="G13" s="157">
        <v>50000</v>
      </c>
    </row>
    <row r="14" ht="18.75" customHeight="1" outlineLevel="2" spans="1:7">
      <c r="A14" s="159" t="s">
        <v>87</v>
      </c>
      <c r="B14" s="159" t="s">
        <v>88</v>
      </c>
      <c r="C14" s="157">
        <v>35000</v>
      </c>
      <c r="D14" s="157"/>
      <c r="E14" s="157"/>
      <c r="F14" s="157"/>
      <c r="G14" s="157">
        <v>35000</v>
      </c>
    </row>
    <row r="15" ht="18.75" customHeight="1" outlineLevel="2" spans="1:7">
      <c r="A15" s="159" t="s">
        <v>89</v>
      </c>
      <c r="B15" s="159" t="s">
        <v>90</v>
      </c>
      <c r="C15" s="157">
        <v>68000</v>
      </c>
      <c r="D15" s="157"/>
      <c r="E15" s="157"/>
      <c r="F15" s="157"/>
      <c r="G15" s="157">
        <v>68000</v>
      </c>
    </row>
    <row r="16" ht="18.75" customHeight="1" outlineLevel="2" spans="1:7">
      <c r="A16" s="159" t="s">
        <v>91</v>
      </c>
      <c r="B16" s="159" t="s">
        <v>92</v>
      </c>
      <c r="C16" s="157">
        <v>70000</v>
      </c>
      <c r="D16" s="157"/>
      <c r="E16" s="157"/>
      <c r="F16" s="157"/>
      <c r="G16" s="157">
        <v>70000</v>
      </c>
    </row>
    <row r="17" ht="18.75" customHeight="1" spans="1:7">
      <c r="A17" s="156" t="s">
        <v>93</v>
      </c>
      <c r="B17" s="156" t="s">
        <v>94</v>
      </c>
      <c r="C17" s="157">
        <v>1301652.81</v>
      </c>
      <c r="D17" s="157">
        <v>1301652.81</v>
      </c>
      <c r="E17" s="157">
        <v>1228652.81</v>
      </c>
      <c r="F17" s="157">
        <v>73000</v>
      </c>
      <c r="G17" s="157"/>
    </row>
    <row r="18" ht="18.75" customHeight="1" outlineLevel="1" spans="1:7">
      <c r="A18" s="158" t="s">
        <v>95</v>
      </c>
      <c r="B18" s="158" t="s">
        <v>96</v>
      </c>
      <c r="C18" s="157">
        <v>1274908.8</v>
      </c>
      <c r="D18" s="157">
        <v>1274908.8</v>
      </c>
      <c r="E18" s="157">
        <v>1201908.8</v>
      </c>
      <c r="F18" s="157">
        <v>73000</v>
      </c>
      <c r="G18" s="157"/>
    </row>
    <row r="19" ht="18.75" customHeight="1" outlineLevel="2" spans="1:7">
      <c r="A19" s="159" t="s">
        <v>97</v>
      </c>
      <c r="B19" s="159" t="s">
        <v>98</v>
      </c>
      <c r="C19" s="157">
        <v>72000</v>
      </c>
      <c r="D19" s="157">
        <v>72000</v>
      </c>
      <c r="E19" s="157"/>
      <c r="F19" s="157">
        <v>72000</v>
      </c>
      <c r="G19" s="157"/>
    </row>
    <row r="20" ht="18.75" customHeight="1" outlineLevel="2" spans="1:7">
      <c r="A20" s="159" t="s">
        <v>99</v>
      </c>
      <c r="B20" s="159" t="s">
        <v>100</v>
      </c>
      <c r="C20" s="157">
        <v>1000</v>
      </c>
      <c r="D20" s="157">
        <v>1000</v>
      </c>
      <c r="E20" s="157"/>
      <c r="F20" s="157">
        <v>1000</v>
      </c>
      <c r="G20" s="157"/>
    </row>
    <row r="21" ht="30" customHeight="1" outlineLevel="2" spans="1:7">
      <c r="A21" s="159" t="s">
        <v>101</v>
      </c>
      <c r="B21" s="159" t="s">
        <v>102</v>
      </c>
      <c r="C21" s="157">
        <v>861683.36</v>
      </c>
      <c r="D21" s="157">
        <v>861683.36</v>
      </c>
      <c r="E21" s="157">
        <v>861683.36</v>
      </c>
      <c r="F21" s="157"/>
      <c r="G21" s="157"/>
    </row>
    <row r="22" ht="30" customHeight="1" outlineLevel="2" spans="1:7">
      <c r="A22" s="159" t="s">
        <v>103</v>
      </c>
      <c r="B22" s="159" t="s">
        <v>104</v>
      </c>
      <c r="C22" s="157">
        <v>340225.44</v>
      </c>
      <c r="D22" s="157">
        <v>340225.44</v>
      </c>
      <c r="E22" s="157">
        <v>340225.44</v>
      </c>
      <c r="F22" s="157"/>
      <c r="G22" s="157"/>
    </row>
    <row r="23" ht="18.75" customHeight="1" outlineLevel="1" spans="1:7">
      <c r="A23" s="158" t="s">
        <v>105</v>
      </c>
      <c r="B23" s="158" t="s">
        <v>106</v>
      </c>
      <c r="C23" s="157">
        <v>22212</v>
      </c>
      <c r="D23" s="157">
        <v>22212</v>
      </c>
      <c r="E23" s="157">
        <v>22212</v>
      </c>
      <c r="F23" s="157"/>
      <c r="G23" s="157"/>
    </row>
    <row r="24" ht="18.75" customHeight="1" outlineLevel="2" spans="1:7">
      <c r="A24" s="159" t="s">
        <v>107</v>
      </c>
      <c r="B24" s="159" t="s">
        <v>108</v>
      </c>
      <c r="C24" s="157">
        <v>22212</v>
      </c>
      <c r="D24" s="157">
        <v>22212</v>
      </c>
      <c r="E24" s="157">
        <v>22212</v>
      </c>
      <c r="F24" s="157"/>
      <c r="G24" s="157"/>
    </row>
    <row r="25" ht="18.75" customHeight="1" outlineLevel="1" spans="1:7">
      <c r="A25" s="158" t="s">
        <v>109</v>
      </c>
      <c r="B25" s="158" t="s">
        <v>110</v>
      </c>
      <c r="C25" s="157">
        <v>4532.01</v>
      </c>
      <c r="D25" s="157">
        <v>4532.01</v>
      </c>
      <c r="E25" s="157">
        <v>4532.01</v>
      </c>
      <c r="F25" s="157"/>
      <c r="G25" s="157"/>
    </row>
    <row r="26" ht="18.75" customHeight="1" outlineLevel="2" spans="1:7">
      <c r="A26" s="159" t="s">
        <v>111</v>
      </c>
      <c r="B26" s="159" t="s">
        <v>110</v>
      </c>
      <c r="C26" s="157">
        <v>4532.01</v>
      </c>
      <c r="D26" s="157">
        <v>4532.01</v>
      </c>
      <c r="E26" s="157">
        <v>4532.01</v>
      </c>
      <c r="F26" s="157"/>
      <c r="G26" s="157"/>
    </row>
    <row r="27" ht="18.75" customHeight="1" spans="1:7">
      <c r="A27" s="156" t="s">
        <v>112</v>
      </c>
      <c r="B27" s="156" t="s">
        <v>113</v>
      </c>
      <c r="C27" s="157">
        <v>382173.34</v>
      </c>
      <c r="D27" s="157">
        <v>382173.34</v>
      </c>
      <c r="E27" s="157">
        <v>382173.34</v>
      </c>
      <c r="F27" s="157"/>
      <c r="G27" s="157"/>
    </row>
    <row r="28" ht="18.75" customHeight="1" outlineLevel="1" spans="1:7">
      <c r="A28" s="158" t="s">
        <v>114</v>
      </c>
      <c r="B28" s="158" t="s">
        <v>115</v>
      </c>
      <c r="C28" s="157">
        <v>382173.34</v>
      </c>
      <c r="D28" s="157">
        <v>382173.34</v>
      </c>
      <c r="E28" s="157">
        <v>382173.34</v>
      </c>
      <c r="F28" s="157"/>
      <c r="G28" s="157"/>
    </row>
    <row r="29" ht="18.75" customHeight="1" outlineLevel="2" spans="1:7">
      <c r="A29" s="159" t="s">
        <v>116</v>
      </c>
      <c r="B29" s="159" t="s">
        <v>117</v>
      </c>
      <c r="C29" s="157">
        <v>333902.3</v>
      </c>
      <c r="D29" s="157">
        <v>333902.3</v>
      </c>
      <c r="E29" s="157">
        <v>333902.3</v>
      </c>
      <c r="F29" s="157"/>
      <c r="G29" s="157"/>
    </row>
    <row r="30" ht="29" customHeight="1" outlineLevel="2" spans="1:7">
      <c r="A30" s="159" t="s">
        <v>120</v>
      </c>
      <c r="B30" s="159" t="s">
        <v>121</v>
      </c>
      <c r="C30" s="157">
        <v>48271.04</v>
      </c>
      <c r="D30" s="157">
        <v>48271.04</v>
      </c>
      <c r="E30" s="157">
        <v>48271.04</v>
      </c>
      <c r="F30" s="157"/>
      <c r="G30" s="157"/>
    </row>
    <row r="31" ht="18.75" customHeight="1" spans="1:7">
      <c r="A31" s="156" t="s">
        <v>122</v>
      </c>
      <c r="B31" s="156" t="s">
        <v>123</v>
      </c>
      <c r="C31" s="157">
        <v>558293</v>
      </c>
      <c r="D31" s="157">
        <v>558293</v>
      </c>
      <c r="E31" s="157">
        <v>558293</v>
      </c>
      <c r="F31" s="157"/>
      <c r="G31" s="157"/>
    </row>
    <row r="32" ht="18.75" customHeight="1" outlineLevel="1" spans="1:7">
      <c r="A32" s="158" t="s">
        <v>124</v>
      </c>
      <c r="B32" s="158" t="s">
        <v>125</v>
      </c>
      <c r="C32" s="157">
        <v>558293</v>
      </c>
      <c r="D32" s="157">
        <v>558293</v>
      </c>
      <c r="E32" s="157">
        <v>558293</v>
      </c>
      <c r="F32" s="157"/>
      <c r="G32" s="157"/>
    </row>
    <row r="33" ht="18.75" customHeight="1" outlineLevel="2" spans="1:7">
      <c r="A33" s="159" t="s">
        <v>126</v>
      </c>
      <c r="B33" s="159" t="s">
        <v>127</v>
      </c>
      <c r="C33" s="157">
        <v>558293</v>
      </c>
      <c r="D33" s="157">
        <v>558293</v>
      </c>
      <c r="E33" s="157">
        <v>558293</v>
      </c>
      <c r="F33" s="157"/>
      <c r="G33" s="157"/>
    </row>
    <row r="34" ht="18.75" customHeight="1" spans="1:7">
      <c r="A34" s="155" t="s">
        <v>30</v>
      </c>
      <c r="B34" s="155"/>
      <c r="C34" s="157">
        <v>10172995.31</v>
      </c>
      <c r="D34" s="157">
        <v>9837010.31</v>
      </c>
      <c r="E34" s="157">
        <v>9032023.35</v>
      </c>
      <c r="F34" s="157">
        <v>804986.96</v>
      </c>
      <c r="G34" s="157">
        <v>335985</v>
      </c>
    </row>
  </sheetData>
  <mergeCells count="7">
    <mergeCell ref="A2:G2"/>
    <mergeCell ref="A3:C3"/>
    <mergeCell ref="A4:B4"/>
    <mergeCell ref="D4:F4"/>
    <mergeCell ref="A34:B34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8" sqref="A8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4"/>
      <c r="B1" s="144"/>
      <c r="C1" s="145"/>
      <c r="D1" s="1"/>
      <c r="E1" s="1"/>
      <c r="F1" s="146" t="s">
        <v>144</v>
      </c>
    </row>
    <row r="2" ht="33.75" customHeight="1" spans="1:6">
      <c r="A2" s="147" t="str">
        <f>"2026"&amp;"年一般公共预算“三公”经费支出预算表"</f>
        <v>2026年一般公共预算“三公”经费支出预算表</v>
      </c>
      <c r="B2" s="147"/>
      <c r="C2" s="147"/>
      <c r="D2" s="147"/>
      <c r="E2" s="147"/>
      <c r="F2" s="147"/>
    </row>
    <row r="3" ht="21.75" customHeight="1" spans="1:6">
      <c r="A3" s="148" t="str">
        <f>"单位名称："&amp;"盈江县市场监督管理局"</f>
        <v>单位名称：盈江县市场监督管理局</v>
      </c>
      <c r="B3" s="144"/>
      <c r="C3" s="145"/>
      <c r="D3" s="3"/>
      <c r="E3" s="1"/>
      <c r="F3" s="146" t="s">
        <v>27</v>
      </c>
    </row>
    <row r="4" ht="19.5" customHeight="1" spans="1:6">
      <c r="A4" s="11" t="s">
        <v>145</v>
      </c>
      <c r="B4" s="79" t="s">
        <v>146</v>
      </c>
      <c r="C4" s="12" t="s">
        <v>147</v>
      </c>
      <c r="D4" s="13"/>
      <c r="E4" s="14"/>
      <c r="F4" s="79" t="s">
        <v>148</v>
      </c>
    </row>
    <row r="5" ht="19.5" customHeight="1" spans="1:6">
      <c r="A5" s="18"/>
      <c r="B5" s="81"/>
      <c r="C5" s="36" t="s">
        <v>33</v>
      </c>
      <c r="D5" s="36" t="s">
        <v>149</v>
      </c>
      <c r="E5" s="36" t="s">
        <v>150</v>
      </c>
      <c r="F5" s="81"/>
    </row>
    <row r="6" ht="18.75" customHeight="1" spans="1:6">
      <c r="A6" s="149">
        <v>1</v>
      </c>
      <c r="B6" s="149">
        <v>2</v>
      </c>
      <c r="C6" s="150">
        <v>3</v>
      </c>
      <c r="D6" s="149">
        <v>4</v>
      </c>
      <c r="E6" s="149">
        <v>5</v>
      </c>
      <c r="F6" s="149">
        <v>6</v>
      </c>
    </row>
    <row r="7" ht="24.75" customHeight="1" spans="1:6">
      <c r="A7" s="151">
        <v>170000</v>
      </c>
      <c r="B7" s="151"/>
      <c r="C7" s="152">
        <v>140000</v>
      </c>
      <c r="D7" s="151"/>
      <c r="E7" s="151">
        <v>140000</v>
      </c>
      <c r="F7" s="151">
        <v>30000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9"/>
  <sheetViews>
    <sheetView showZeros="0" workbookViewId="0">
      <selection activeCell="H41" sqref="H41:H48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0" t="s">
        <v>151</v>
      </c>
      <c r="U1" s="140"/>
      <c r="V1" s="140"/>
      <c r="W1" s="140"/>
    </row>
    <row r="2" ht="45.75" customHeight="1" spans="1:23">
      <c r="A2" s="141" t="str">
        <f>"2026"&amp;"年部门基本支出预算表"</f>
        <v>2026年部门基本支出预算表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ht="18.75" customHeight="1" spans="1:23">
      <c r="A3" s="139" t="str">
        <f>"单位名称："&amp;"盈江县市场监督管理局"</f>
        <v>单位名称：盈江县市场监督管理局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0" t="s">
        <v>27</v>
      </c>
      <c r="U3" s="140"/>
      <c r="V3" s="140"/>
      <c r="W3" s="140"/>
    </row>
    <row r="4" ht="18.75" customHeight="1" spans="1:23">
      <c r="A4" s="142" t="s">
        <v>152</v>
      </c>
      <c r="B4" s="142" t="s">
        <v>153</v>
      </c>
      <c r="C4" s="142" t="s">
        <v>154</v>
      </c>
      <c r="D4" s="142" t="s">
        <v>155</v>
      </c>
      <c r="E4" s="142" t="s">
        <v>156</v>
      </c>
      <c r="F4" s="142" t="s">
        <v>157</v>
      </c>
      <c r="G4" s="142" t="s">
        <v>158</v>
      </c>
      <c r="H4" s="142" t="s">
        <v>159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" customHeight="1" spans="1:23">
      <c r="A5" s="142"/>
      <c r="B5" s="142"/>
      <c r="C5" s="142"/>
      <c r="D5" s="142"/>
      <c r="E5" s="142"/>
      <c r="F5" s="142"/>
      <c r="G5" s="142"/>
      <c r="H5" s="142" t="s">
        <v>160</v>
      </c>
      <c r="I5" s="142" t="s">
        <v>34</v>
      </c>
      <c r="J5" s="142" t="s">
        <v>161</v>
      </c>
      <c r="K5" s="142" t="s">
        <v>162</v>
      </c>
      <c r="L5" s="142" t="s">
        <v>163</v>
      </c>
      <c r="M5" s="142" t="s">
        <v>164</v>
      </c>
      <c r="N5" s="142" t="s">
        <v>165</v>
      </c>
      <c r="O5" s="142" t="s">
        <v>35</v>
      </c>
      <c r="P5" s="142" t="s">
        <v>36</v>
      </c>
      <c r="Q5" s="142" t="s">
        <v>37</v>
      </c>
      <c r="R5" s="142" t="s">
        <v>51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166</v>
      </c>
      <c r="J6" s="142" t="s">
        <v>161</v>
      </c>
      <c r="K6" s="142" t="s">
        <v>162</v>
      </c>
      <c r="L6" s="142" t="s">
        <v>163</v>
      </c>
      <c r="M6" s="142" t="s">
        <v>164</v>
      </c>
      <c r="N6" s="142" t="s">
        <v>34</v>
      </c>
      <c r="O6" s="142" t="s">
        <v>35</v>
      </c>
      <c r="P6" s="142" t="s">
        <v>36</v>
      </c>
      <c r="Q6" s="142"/>
      <c r="R6" s="142" t="s">
        <v>33</v>
      </c>
      <c r="S6" s="142" t="s">
        <v>40</v>
      </c>
      <c r="T6" s="142" t="s">
        <v>41</v>
      </c>
      <c r="U6" s="142" t="s">
        <v>42</v>
      </c>
      <c r="V6" s="142" t="s">
        <v>43</v>
      </c>
      <c r="W6" s="142" t="s">
        <v>44</v>
      </c>
    </row>
    <row r="7" ht="32.05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33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8.75" customHeight="1" spans="1:23">
      <c r="A8" s="142" t="s">
        <v>59</v>
      </c>
      <c r="B8" s="142" t="s">
        <v>60</v>
      </c>
      <c r="C8" s="142" t="s">
        <v>61</v>
      </c>
      <c r="D8" s="142" t="s">
        <v>62</v>
      </c>
      <c r="E8" s="142" t="s">
        <v>63</v>
      </c>
      <c r="F8" s="142" t="s">
        <v>64</v>
      </c>
      <c r="G8" s="142" t="s">
        <v>65</v>
      </c>
      <c r="H8" s="142" t="s">
        <v>66</v>
      </c>
      <c r="I8" s="142" t="s">
        <v>67</v>
      </c>
      <c r="J8" s="142" t="s">
        <v>68</v>
      </c>
      <c r="K8" s="142" t="s">
        <v>69</v>
      </c>
      <c r="L8" s="142" t="s">
        <v>70</v>
      </c>
      <c r="M8" s="142" t="s">
        <v>71</v>
      </c>
      <c r="N8" s="142" t="s">
        <v>72</v>
      </c>
      <c r="O8" s="142" t="s">
        <v>73</v>
      </c>
      <c r="P8" s="142" t="s">
        <v>167</v>
      </c>
      <c r="Q8" s="142" t="s">
        <v>168</v>
      </c>
      <c r="R8" s="142" t="s">
        <v>169</v>
      </c>
      <c r="S8" s="142" t="s">
        <v>170</v>
      </c>
      <c r="T8" s="142" t="s">
        <v>171</v>
      </c>
      <c r="U8" s="142" t="s">
        <v>172</v>
      </c>
      <c r="V8" s="142" t="s">
        <v>173</v>
      </c>
      <c r="W8" s="142" t="s">
        <v>174</v>
      </c>
    </row>
    <row r="9" ht="53.25" customHeight="1" spans="1:23">
      <c r="A9" s="136" t="s">
        <v>46</v>
      </c>
      <c r="B9" s="136"/>
      <c r="C9" s="136"/>
      <c r="D9" s="136"/>
      <c r="E9" s="136"/>
      <c r="F9" s="136"/>
      <c r="G9" s="136"/>
      <c r="H9" s="137">
        <v>9837010.31</v>
      </c>
      <c r="I9" s="137">
        <v>9837010.31</v>
      </c>
      <c r="J9" s="137"/>
      <c r="K9" s="137"/>
      <c r="L9" s="137">
        <v>9837010.31</v>
      </c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</row>
    <row r="10" ht="53.25" customHeight="1" outlineLevel="1" spans="1:23">
      <c r="A10" s="136" t="s">
        <v>46</v>
      </c>
      <c r="B10" s="136" t="s">
        <v>175</v>
      </c>
      <c r="C10" s="136" t="s">
        <v>176</v>
      </c>
      <c r="D10" s="136" t="s">
        <v>82</v>
      </c>
      <c r="E10" s="136" t="s">
        <v>79</v>
      </c>
      <c r="F10" s="136" t="s">
        <v>177</v>
      </c>
      <c r="G10" s="136" t="s">
        <v>178</v>
      </c>
      <c r="H10" s="137">
        <v>2175144</v>
      </c>
      <c r="I10" s="137">
        <v>2175144</v>
      </c>
      <c r="J10" s="137"/>
      <c r="K10" s="137"/>
      <c r="L10" s="137">
        <v>2175144</v>
      </c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</row>
    <row r="11" ht="53.25" customHeight="1" outlineLevel="1" spans="1:23">
      <c r="A11" s="136" t="s">
        <v>46</v>
      </c>
      <c r="B11" s="136" t="s">
        <v>179</v>
      </c>
      <c r="C11" s="136" t="s">
        <v>180</v>
      </c>
      <c r="D11" s="136" t="s">
        <v>82</v>
      </c>
      <c r="E11" s="136" t="s">
        <v>79</v>
      </c>
      <c r="F11" s="136" t="s">
        <v>177</v>
      </c>
      <c r="G11" s="136" t="s">
        <v>178</v>
      </c>
      <c r="H11" s="137">
        <v>193572</v>
      </c>
      <c r="I11" s="137">
        <v>193572</v>
      </c>
      <c r="J11" s="137"/>
      <c r="K11" s="137"/>
      <c r="L11" s="137">
        <v>193572</v>
      </c>
      <c r="M11" s="136"/>
      <c r="N11" s="137"/>
      <c r="O11" s="137"/>
      <c r="P11" s="137"/>
      <c r="Q11" s="137"/>
      <c r="R11" s="137"/>
      <c r="S11" s="137"/>
      <c r="T11" s="137"/>
      <c r="U11" s="137"/>
      <c r="V11" s="137"/>
      <c r="W11" s="137"/>
    </row>
    <row r="12" ht="53.25" customHeight="1" outlineLevel="1" spans="1:23">
      <c r="A12" s="136" t="s">
        <v>46</v>
      </c>
      <c r="B12" s="136" t="s">
        <v>175</v>
      </c>
      <c r="C12" s="136" t="s">
        <v>176</v>
      </c>
      <c r="D12" s="136" t="s">
        <v>82</v>
      </c>
      <c r="E12" s="136" t="s">
        <v>79</v>
      </c>
      <c r="F12" s="136" t="s">
        <v>181</v>
      </c>
      <c r="G12" s="136" t="s">
        <v>182</v>
      </c>
      <c r="H12" s="137">
        <v>2371560</v>
      </c>
      <c r="I12" s="137">
        <v>2371560</v>
      </c>
      <c r="J12" s="137"/>
      <c r="K12" s="137"/>
      <c r="L12" s="137">
        <v>2371560</v>
      </c>
      <c r="M12" s="136"/>
      <c r="N12" s="137"/>
      <c r="O12" s="137"/>
      <c r="P12" s="137"/>
      <c r="Q12" s="137"/>
      <c r="R12" s="137"/>
      <c r="S12" s="137"/>
      <c r="T12" s="137"/>
      <c r="U12" s="137"/>
      <c r="V12" s="137"/>
      <c r="W12" s="137"/>
    </row>
    <row r="13" ht="53.25" customHeight="1" outlineLevel="1" spans="1:23">
      <c r="A13" s="136" t="s">
        <v>46</v>
      </c>
      <c r="B13" s="136" t="s">
        <v>179</v>
      </c>
      <c r="C13" s="136" t="s">
        <v>180</v>
      </c>
      <c r="D13" s="136" t="s">
        <v>82</v>
      </c>
      <c r="E13" s="136" t="s">
        <v>79</v>
      </c>
      <c r="F13" s="136" t="s">
        <v>181</v>
      </c>
      <c r="G13" s="136" t="s">
        <v>182</v>
      </c>
      <c r="H13" s="137">
        <v>18000</v>
      </c>
      <c r="I13" s="137">
        <v>18000</v>
      </c>
      <c r="J13" s="137"/>
      <c r="K13" s="137"/>
      <c r="L13" s="137">
        <v>18000</v>
      </c>
      <c r="M13" s="136"/>
      <c r="N13" s="137"/>
      <c r="O13" s="137"/>
      <c r="P13" s="137"/>
      <c r="Q13" s="137"/>
      <c r="R13" s="137"/>
      <c r="S13" s="137"/>
      <c r="T13" s="137"/>
      <c r="U13" s="137"/>
      <c r="V13" s="137"/>
      <c r="W13" s="137"/>
    </row>
    <row r="14" ht="53.25" customHeight="1" outlineLevel="1" spans="1:23">
      <c r="A14" s="136" t="s">
        <v>46</v>
      </c>
      <c r="B14" s="136" t="s">
        <v>175</v>
      </c>
      <c r="C14" s="136" t="s">
        <v>176</v>
      </c>
      <c r="D14" s="136" t="s">
        <v>82</v>
      </c>
      <c r="E14" s="136" t="s">
        <v>79</v>
      </c>
      <c r="F14" s="136" t="s">
        <v>183</v>
      </c>
      <c r="G14" s="136" t="s">
        <v>184</v>
      </c>
      <c r="H14" s="137">
        <v>181262</v>
      </c>
      <c r="I14" s="137">
        <v>181262</v>
      </c>
      <c r="J14" s="137"/>
      <c r="K14" s="137"/>
      <c r="L14" s="137">
        <v>181262</v>
      </c>
      <c r="M14" s="136"/>
      <c r="N14" s="137"/>
      <c r="O14" s="137"/>
      <c r="P14" s="137"/>
      <c r="Q14" s="137"/>
      <c r="R14" s="137"/>
      <c r="S14" s="137"/>
      <c r="T14" s="137"/>
      <c r="U14" s="137"/>
      <c r="V14" s="137"/>
      <c r="W14" s="137"/>
    </row>
    <row r="15" ht="53.25" customHeight="1" outlineLevel="1" spans="1:23">
      <c r="A15" s="136" t="s">
        <v>46</v>
      </c>
      <c r="B15" s="136" t="s">
        <v>185</v>
      </c>
      <c r="C15" s="136" t="s">
        <v>186</v>
      </c>
      <c r="D15" s="136" t="s">
        <v>82</v>
      </c>
      <c r="E15" s="136" t="s">
        <v>79</v>
      </c>
      <c r="F15" s="136" t="s">
        <v>183</v>
      </c>
      <c r="G15" s="136" t="s">
        <v>184</v>
      </c>
      <c r="H15" s="137">
        <v>733080</v>
      </c>
      <c r="I15" s="137">
        <v>733080</v>
      </c>
      <c r="J15" s="137"/>
      <c r="K15" s="137"/>
      <c r="L15" s="137">
        <v>733080</v>
      </c>
      <c r="M15" s="136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  <row r="16" ht="53.25" customHeight="1" outlineLevel="1" spans="1:23">
      <c r="A16" s="136" t="s">
        <v>46</v>
      </c>
      <c r="B16" s="136" t="s">
        <v>179</v>
      </c>
      <c r="C16" s="136" t="s">
        <v>180</v>
      </c>
      <c r="D16" s="136" t="s">
        <v>82</v>
      </c>
      <c r="E16" s="136" t="s">
        <v>79</v>
      </c>
      <c r="F16" s="136" t="s">
        <v>187</v>
      </c>
      <c r="G16" s="136" t="s">
        <v>188</v>
      </c>
      <c r="H16" s="137">
        <v>16131</v>
      </c>
      <c r="I16" s="137">
        <v>16131</v>
      </c>
      <c r="J16" s="137"/>
      <c r="K16" s="137"/>
      <c r="L16" s="137">
        <v>16131</v>
      </c>
      <c r="M16" s="136"/>
      <c r="N16" s="137"/>
      <c r="O16" s="137"/>
      <c r="P16" s="137"/>
      <c r="Q16" s="137"/>
      <c r="R16" s="137"/>
      <c r="S16" s="137"/>
      <c r="T16" s="137"/>
      <c r="U16" s="137"/>
      <c r="V16" s="137"/>
      <c r="W16" s="137"/>
    </row>
    <row r="17" ht="53.25" customHeight="1" outlineLevel="1" spans="1:23">
      <c r="A17" s="136" t="s">
        <v>46</v>
      </c>
      <c r="B17" s="136" t="s">
        <v>189</v>
      </c>
      <c r="C17" s="136" t="s">
        <v>190</v>
      </c>
      <c r="D17" s="136" t="s">
        <v>82</v>
      </c>
      <c r="E17" s="136" t="s">
        <v>79</v>
      </c>
      <c r="F17" s="136" t="s">
        <v>187</v>
      </c>
      <c r="G17" s="136" t="s">
        <v>188</v>
      </c>
      <c r="H17" s="137">
        <v>48000</v>
      </c>
      <c r="I17" s="137">
        <v>48000</v>
      </c>
      <c r="J17" s="137"/>
      <c r="K17" s="137"/>
      <c r="L17" s="137">
        <v>48000</v>
      </c>
      <c r="M17" s="136"/>
      <c r="N17" s="137"/>
      <c r="O17" s="137"/>
      <c r="P17" s="137"/>
      <c r="Q17" s="137"/>
      <c r="R17" s="137"/>
      <c r="S17" s="137"/>
      <c r="T17" s="137"/>
      <c r="U17" s="137"/>
      <c r="V17" s="137"/>
      <c r="W17" s="137"/>
    </row>
    <row r="18" ht="53.25" customHeight="1" outlineLevel="1" spans="1:23">
      <c r="A18" s="136" t="s">
        <v>46</v>
      </c>
      <c r="B18" s="136" t="s">
        <v>179</v>
      </c>
      <c r="C18" s="136" t="s">
        <v>180</v>
      </c>
      <c r="D18" s="136" t="s">
        <v>82</v>
      </c>
      <c r="E18" s="136" t="s">
        <v>79</v>
      </c>
      <c r="F18" s="136" t="s">
        <v>187</v>
      </c>
      <c r="G18" s="136" t="s">
        <v>188</v>
      </c>
      <c r="H18" s="137">
        <v>60000</v>
      </c>
      <c r="I18" s="137">
        <v>60000</v>
      </c>
      <c r="J18" s="137"/>
      <c r="K18" s="137"/>
      <c r="L18" s="137">
        <v>60000</v>
      </c>
      <c r="M18" s="136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ht="53.25" customHeight="1" outlineLevel="1" spans="1:23">
      <c r="A19" s="136" t="s">
        <v>46</v>
      </c>
      <c r="B19" s="136" t="s">
        <v>179</v>
      </c>
      <c r="C19" s="136" t="s">
        <v>180</v>
      </c>
      <c r="D19" s="136" t="s">
        <v>82</v>
      </c>
      <c r="E19" s="136" t="s">
        <v>79</v>
      </c>
      <c r="F19" s="136" t="s">
        <v>187</v>
      </c>
      <c r="G19" s="136" t="s">
        <v>188</v>
      </c>
      <c r="H19" s="137">
        <v>49380</v>
      </c>
      <c r="I19" s="137">
        <v>49380</v>
      </c>
      <c r="J19" s="137"/>
      <c r="K19" s="137"/>
      <c r="L19" s="137">
        <v>49380</v>
      </c>
      <c r="M19" s="136"/>
      <c r="N19" s="137"/>
      <c r="O19" s="137"/>
      <c r="P19" s="137"/>
      <c r="Q19" s="137"/>
      <c r="R19" s="137"/>
      <c r="S19" s="137"/>
      <c r="T19" s="137"/>
      <c r="U19" s="137"/>
      <c r="V19" s="137"/>
      <c r="W19" s="137"/>
    </row>
    <row r="20" ht="53.25" customHeight="1" outlineLevel="1" spans="1:23">
      <c r="A20" s="136" t="s">
        <v>46</v>
      </c>
      <c r="B20" s="136" t="s">
        <v>191</v>
      </c>
      <c r="C20" s="136" t="s">
        <v>192</v>
      </c>
      <c r="D20" s="136" t="s">
        <v>82</v>
      </c>
      <c r="E20" s="136" t="s">
        <v>79</v>
      </c>
      <c r="F20" s="136" t="s">
        <v>187</v>
      </c>
      <c r="G20" s="136" t="s">
        <v>188</v>
      </c>
      <c r="H20" s="137">
        <v>52092</v>
      </c>
      <c r="I20" s="137">
        <v>52092</v>
      </c>
      <c r="J20" s="137"/>
      <c r="K20" s="137"/>
      <c r="L20" s="137">
        <v>52092</v>
      </c>
      <c r="M20" s="136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ht="53.25" customHeight="1" outlineLevel="1" spans="1:23">
      <c r="A21" s="136" t="s">
        <v>46</v>
      </c>
      <c r="B21" s="136" t="s">
        <v>193</v>
      </c>
      <c r="C21" s="136" t="s">
        <v>194</v>
      </c>
      <c r="D21" s="136" t="s">
        <v>101</v>
      </c>
      <c r="E21" s="136" t="s">
        <v>102</v>
      </c>
      <c r="F21" s="136" t="s">
        <v>195</v>
      </c>
      <c r="G21" s="136" t="s">
        <v>196</v>
      </c>
      <c r="H21" s="137">
        <v>861683.36</v>
      </c>
      <c r="I21" s="137">
        <v>861683.36</v>
      </c>
      <c r="J21" s="137"/>
      <c r="K21" s="137"/>
      <c r="L21" s="137">
        <v>861683.36</v>
      </c>
      <c r="M21" s="136"/>
      <c r="N21" s="137"/>
      <c r="O21" s="137"/>
      <c r="P21" s="137"/>
      <c r="Q21" s="137"/>
      <c r="R21" s="137"/>
      <c r="S21" s="137"/>
      <c r="T21" s="137"/>
      <c r="U21" s="137"/>
      <c r="V21" s="137"/>
      <c r="W21" s="137"/>
    </row>
    <row r="22" ht="53.25" customHeight="1" outlineLevel="1" spans="1:23">
      <c r="A22" s="136" t="s">
        <v>46</v>
      </c>
      <c r="B22" s="136" t="s">
        <v>193</v>
      </c>
      <c r="C22" s="136" t="s">
        <v>194</v>
      </c>
      <c r="D22" s="136" t="s">
        <v>101</v>
      </c>
      <c r="E22" s="136" t="s">
        <v>102</v>
      </c>
      <c r="F22" s="136" t="s">
        <v>195</v>
      </c>
      <c r="G22" s="136" t="s">
        <v>196</v>
      </c>
      <c r="H22" s="137"/>
      <c r="I22" s="137"/>
      <c r="J22" s="137"/>
      <c r="K22" s="137"/>
      <c r="L22" s="137"/>
      <c r="M22" s="136"/>
      <c r="N22" s="137"/>
      <c r="O22" s="137"/>
      <c r="P22" s="137"/>
      <c r="Q22" s="137"/>
      <c r="R22" s="137"/>
      <c r="S22" s="137"/>
      <c r="T22" s="137"/>
      <c r="U22" s="137"/>
      <c r="V22" s="137"/>
      <c r="W22" s="137"/>
    </row>
    <row r="23" ht="53.25" customHeight="1" outlineLevel="1" spans="1:23">
      <c r="A23" s="136" t="s">
        <v>46</v>
      </c>
      <c r="B23" s="136" t="s">
        <v>193</v>
      </c>
      <c r="C23" s="136" t="s">
        <v>194</v>
      </c>
      <c r="D23" s="136" t="s">
        <v>103</v>
      </c>
      <c r="E23" s="136" t="s">
        <v>104</v>
      </c>
      <c r="F23" s="136" t="s">
        <v>197</v>
      </c>
      <c r="G23" s="136" t="s">
        <v>198</v>
      </c>
      <c r="H23" s="137">
        <v>340225.44</v>
      </c>
      <c r="I23" s="137">
        <v>340225.44</v>
      </c>
      <c r="J23" s="137"/>
      <c r="K23" s="137"/>
      <c r="L23" s="137">
        <v>340225.44</v>
      </c>
      <c r="M23" s="136"/>
      <c r="N23" s="137"/>
      <c r="O23" s="137"/>
      <c r="P23" s="137"/>
      <c r="Q23" s="137"/>
      <c r="R23" s="137"/>
      <c r="S23" s="137"/>
      <c r="T23" s="137"/>
      <c r="U23" s="137"/>
      <c r="V23" s="137"/>
      <c r="W23" s="137"/>
    </row>
    <row r="24" ht="53.25" customHeight="1" outlineLevel="1" spans="1:23">
      <c r="A24" s="136" t="s">
        <v>46</v>
      </c>
      <c r="B24" s="136" t="s">
        <v>193</v>
      </c>
      <c r="C24" s="136" t="s">
        <v>194</v>
      </c>
      <c r="D24" s="136" t="s">
        <v>116</v>
      </c>
      <c r="E24" s="136" t="s">
        <v>117</v>
      </c>
      <c r="F24" s="136" t="s">
        <v>199</v>
      </c>
      <c r="G24" s="136" t="s">
        <v>200</v>
      </c>
      <c r="H24" s="137">
        <v>323131.26</v>
      </c>
      <c r="I24" s="137">
        <v>323131.26</v>
      </c>
      <c r="J24" s="137"/>
      <c r="K24" s="137"/>
      <c r="L24" s="137">
        <v>323131.26</v>
      </c>
      <c r="M24" s="136"/>
      <c r="N24" s="137"/>
      <c r="O24" s="137"/>
      <c r="P24" s="137"/>
      <c r="Q24" s="137"/>
      <c r="R24" s="137"/>
      <c r="S24" s="137"/>
      <c r="T24" s="137"/>
      <c r="U24" s="137"/>
      <c r="V24" s="137"/>
      <c r="W24" s="137"/>
    </row>
    <row r="25" ht="53.25" customHeight="1" outlineLevel="1" spans="1:23">
      <c r="A25" s="136" t="s">
        <v>46</v>
      </c>
      <c r="B25" s="136" t="s">
        <v>193</v>
      </c>
      <c r="C25" s="136" t="s">
        <v>194</v>
      </c>
      <c r="D25" s="136" t="s">
        <v>118</v>
      </c>
      <c r="E25" s="136" t="s">
        <v>119</v>
      </c>
      <c r="F25" s="136" t="s">
        <v>199</v>
      </c>
      <c r="G25" s="136" t="s">
        <v>200</v>
      </c>
      <c r="H25" s="137"/>
      <c r="I25" s="137"/>
      <c r="J25" s="137"/>
      <c r="K25" s="137"/>
      <c r="L25" s="137"/>
      <c r="M25" s="136"/>
      <c r="N25" s="137"/>
      <c r="O25" s="137"/>
      <c r="P25" s="137"/>
      <c r="Q25" s="137"/>
      <c r="R25" s="137"/>
      <c r="S25" s="137"/>
      <c r="T25" s="137"/>
      <c r="U25" s="137"/>
      <c r="V25" s="137"/>
      <c r="W25" s="137"/>
    </row>
    <row r="26" ht="53.25" customHeight="1" outlineLevel="1" spans="1:23">
      <c r="A26" s="136" t="s">
        <v>46</v>
      </c>
      <c r="B26" s="136" t="s">
        <v>193</v>
      </c>
      <c r="C26" s="136" t="s">
        <v>194</v>
      </c>
      <c r="D26" s="136" t="s">
        <v>116</v>
      </c>
      <c r="E26" s="136" t="s">
        <v>117</v>
      </c>
      <c r="F26" s="136" t="s">
        <v>199</v>
      </c>
      <c r="G26" s="136" t="s">
        <v>200</v>
      </c>
      <c r="H26" s="137">
        <v>10771.04</v>
      </c>
      <c r="I26" s="137">
        <v>10771.04</v>
      </c>
      <c r="J26" s="137"/>
      <c r="K26" s="137"/>
      <c r="L26" s="137">
        <v>10771.04</v>
      </c>
      <c r="M26" s="136"/>
      <c r="N26" s="137"/>
      <c r="O26" s="137"/>
      <c r="P26" s="137"/>
      <c r="Q26" s="137"/>
      <c r="R26" s="137"/>
      <c r="S26" s="137"/>
      <c r="T26" s="137"/>
      <c r="U26" s="137"/>
      <c r="V26" s="137"/>
      <c r="W26" s="137"/>
    </row>
    <row r="27" ht="53.25" customHeight="1" outlineLevel="1" spans="1:23">
      <c r="A27" s="136" t="s">
        <v>46</v>
      </c>
      <c r="B27" s="136" t="s">
        <v>193</v>
      </c>
      <c r="C27" s="136" t="s">
        <v>194</v>
      </c>
      <c r="D27" s="136" t="s">
        <v>120</v>
      </c>
      <c r="E27" s="136" t="s">
        <v>121</v>
      </c>
      <c r="F27" s="136" t="s">
        <v>201</v>
      </c>
      <c r="G27" s="136" t="s">
        <v>202</v>
      </c>
      <c r="H27" s="137"/>
      <c r="I27" s="137"/>
      <c r="J27" s="137"/>
      <c r="K27" s="137"/>
      <c r="L27" s="137"/>
      <c r="M27" s="136"/>
      <c r="N27" s="137"/>
      <c r="O27" s="137"/>
      <c r="P27" s="137"/>
      <c r="Q27" s="137"/>
      <c r="R27" s="137"/>
      <c r="S27" s="137"/>
      <c r="T27" s="137"/>
      <c r="U27" s="137"/>
      <c r="V27" s="137"/>
      <c r="W27" s="137"/>
    </row>
    <row r="28" ht="53.25" customHeight="1" outlineLevel="1" spans="1:23">
      <c r="A28" s="136" t="s">
        <v>46</v>
      </c>
      <c r="B28" s="136" t="s">
        <v>193</v>
      </c>
      <c r="C28" s="136" t="s">
        <v>194</v>
      </c>
      <c r="D28" s="136" t="s">
        <v>111</v>
      </c>
      <c r="E28" s="136" t="s">
        <v>110</v>
      </c>
      <c r="F28" s="136" t="s">
        <v>201</v>
      </c>
      <c r="G28" s="136" t="s">
        <v>202</v>
      </c>
      <c r="H28" s="137"/>
      <c r="I28" s="137"/>
      <c r="J28" s="137"/>
      <c r="K28" s="137"/>
      <c r="L28" s="137"/>
      <c r="M28" s="136"/>
      <c r="N28" s="137"/>
      <c r="O28" s="137"/>
      <c r="P28" s="137"/>
      <c r="Q28" s="137"/>
      <c r="R28" s="137"/>
      <c r="S28" s="137"/>
      <c r="T28" s="137"/>
      <c r="U28" s="137"/>
      <c r="V28" s="137"/>
      <c r="W28" s="137"/>
    </row>
    <row r="29" ht="53.25" customHeight="1" outlineLevel="1" spans="1:23">
      <c r="A29" s="136" t="s">
        <v>46</v>
      </c>
      <c r="B29" s="136" t="s">
        <v>193</v>
      </c>
      <c r="C29" s="136" t="s">
        <v>194</v>
      </c>
      <c r="D29" s="136" t="s">
        <v>120</v>
      </c>
      <c r="E29" s="136" t="s">
        <v>121</v>
      </c>
      <c r="F29" s="136" t="s">
        <v>201</v>
      </c>
      <c r="G29" s="136" t="s">
        <v>202</v>
      </c>
      <c r="H29" s="137"/>
      <c r="I29" s="137"/>
      <c r="J29" s="137"/>
      <c r="K29" s="137"/>
      <c r="L29" s="137"/>
      <c r="M29" s="136"/>
      <c r="N29" s="137"/>
      <c r="O29" s="137"/>
      <c r="P29" s="137"/>
      <c r="Q29" s="137"/>
      <c r="R29" s="137"/>
      <c r="S29" s="137"/>
      <c r="T29" s="137"/>
      <c r="U29" s="137"/>
      <c r="V29" s="137"/>
      <c r="W29" s="137"/>
    </row>
    <row r="30" ht="53.25" customHeight="1" outlineLevel="1" spans="1:23">
      <c r="A30" s="136" t="s">
        <v>46</v>
      </c>
      <c r="B30" s="136" t="s">
        <v>193</v>
      </c>
      <c r="C30" s="136" t="s">
        <v>194</v>
      </c>
      <c r="D30" s="136" t="s">
        <v>120</v>
      </c>
      <c r="E30" s="136" t="s">
        <v>121</v>
      </c>
      <c r="F30" s="136" t="s">
        <v>201</v>
      </c>
      <c r="G30" s="136" t="s">
        <v>202</v>
      </c>
      <c r="H30" s="137">
        <v>37500</v>
      </c>
      <c r="I30" s="137">
        <v>37500</v>
      </c>
      <c r="J30" s="137"/>
      <c r="K30" s="137"/>
      <c r="L30" s="137">
        <v>37500</v>
      </c>
      <c r="M30" s="136"/>
      <c r="N30" s="137"/>
      <c r="O30" s="137"/>
      <c r="P30" s="137"/>
      <c r="Q30" s="137"/>
      <c r="R30" s="137"/>
      <c r="S30" s="137"/>
      <c r="T30" s="137"/>
      <c r="U30" s="137"/>
      <c r="V30" s="137"/>
      <c r="W30" s="137"/>
    </row>
    <row r="31" ht="53.25" customHeight="1" outlineLevel="1" spans="1:23">
      <c r="A31" s="136" t="s">
        <v>46</v>
      </c>
      <c r="B31" s="136" t="s">
        <v>193</v>
      </c>
      <c r="C31" s="136" t="s">
        <v>194</v>
      </c>
      <c r="D31" s="136" t="s">
        <v>111</v>
      </c>
      <c r="E31" s="136" t="s">
        <v>110</v>
      </c>
      <c r="F31" s="136" t="s">
        <v>201</v>
      </c>
      <c r="G31" s="136" t="s">
        <v>202</v>
      </c>
      <c r="H31" s="137">
        <v>4532.01</v>
      </c>
      <c r="I31" s="137">
        <v>4532.01</v>
      </c>
      <c r="J31" s="137"/>
      <c r="K31" s="137"/>
      <c r="L31" s="137">
        <v>4532.01</v>
      </c>
      <c r="M31" s="136"/>
      <c r="N31" s="137"/>
      <c r="O31" s="137"/>
      <c r="P31" s="137"/>
      <c r="Q31" s="137"/>
      <c r="R31" s="137"/>
      <c r="S31" s="137"/>
      <c r="T31" s="137"/>
      <c r="U31" s="137"/>
      <c r="V31" s="137"/>
      <c r="W31" s="137"/>
    </row>
    <row r="32" ht="53.25" customHeight="1" outlineLevel="1" spans="1:23">
      <c r="A32" s="136" t="s">
        <v>46</v>
      </c>
      <c r="B32" s="136" t="s">
        <v>193</v>
      </c>
      <c r="C32" s="136" t="s">
        <v>194</v>
      </c>
      <c r="D32" s="136" t="s">
        <v>120</v>
      </c>
      <c r="E32" s="136" t="s">
        <v>121</v>
      </c>
      <c r="F32" s="136" t="s">
        <v>201</v>
      </c>
      <c r="G32" s="136" t="s">
        <v>202</v>
      </c>
      <c r="H32" s="137">
        <v>10771.04</v>
      </c>
      <c r="I32" s="137">
        <v>10771.04</v>
      </c>
      <c r="J32" s="137"/>
      <c r="K32" s="137"/>
      <c r="L32" s="137">
        <v>10771.04</v>
      </c>
      <c r="M32" s="136"/>
      <c r="N32" s="137"/>
      <c r="O32" s="137"/>
      <c r="P32" s="137"/>
      <c r="Q32" s="137"/>
      <c r="R32" s="137"/>
      <c r="S32" s="137"/>
      <c r="T32" s="137"/>
      <c r="U32" s="137"/>
      <c r="V32" s="137"/>
      <c r="W32" s="137"/>
    </row>
    <row r="33" ht="53.25" customHeight="1" outlineLevel="1" spans="1:23">
      <c r="A33" s="136" t="s">
        <v>46</v>
      </c>
      <c r="B33" s="136" t="s">
        <v>203</v>
      </c>
      <c r="C33" s="136" t="s">
        <v>127</v>
      </c>
      <c r="D33" s="136" t="s">
        <v>126</v>
      </c>
      <c r="E33" s="136" t="s">
        <v>127</v>
      </c>
      <c r="F33" s="136" t="s">
        <v>204</v>
      </c>
      <c r="G33" s="136" t="s">
        <v>127</v>
      </c>
      <c r="H33" s="137">
        <v>558293</v>
      </c>
      <c r="I33" s="137">
        <v>558293</v>
      </c>
      <c r="J33" s="137"/>
      <c r="K33" s="137"/>
      <c r="L33" s="137">
        <v>558293</v>
      </c>
      <c r="M33" s="136"/>
      <c r="N33" s="137"/>
      <c r="O33" s="137"/>
      <c r="P33" s="137"/>
      <c r="Q33" s="137"/>
      <c r="R33" s="137"/>
      <c r="S33" s="137"/>
      <c r="T33" s="137"/>
      <c r="U33" s="137"/>
      <c r="V33" s="137"/>
      <c r="W33" s="137"/>
    </row>
    <row r="34" ht="53.25" customHeight="1" outlineLevel="1" spans="1:23">
      <c r="A34" s="136" t="s">
        <v>46</v>
      </c>
      <c r="B34" s="136" t="s">
        <v>205</v>
      </c>
      <c r="C34" s="136" t="s">
        <v>206</v>
      </c>
      <c r="D34" s="136" t="s">
        <v>82</v>
      </c>
      <c r="E34" s="136" t="s">
        <v>79</v>
      </c>
      <c r="F34" s="136" t="s">
        <v>207</v>
      </c>
      <c r="G34" s="136" t="s">
        <v>208</v>
      </c>
      <c r="H34" s="137">
        <v>936283.2</v>
      </c>
      <c r="I34" s="137">
        <v>936283.2</v>
      </c>
      <c r="J34" s="137"/>
      <c r="K34" s="137"/>
      <c r="L34" s="137">
        <v>936283.2</v>
      </c>
      <c r="M34" s="136"/>
      <c r="N34" s="137"/>
      <c r="O34" s="137"/>
      <c r="P34" s="137"/>
      <c r="Q34" s="137"/>
      <c r="R34" s="137"/>
      <c r="S34" s="137"/>
      <c r="T34" s="137"/>
      <c r="U34" s="137"/>
      <c r="V34" s="137"/>
      <c r="W34" s="137"/>
    </row>
    <row r="35" ht="53.25" customHeight="1" outlineLevel="1" spans="1:23">
      <c r="A35" s="136" t="s">
        <v>46</v>
      </c>
      <c r="B35" s="136" t="s">
        <v>209</v>
      </c>
      <c r="C35" s="136" t="s">
        <v>210</v>
      </c>
      <c r="D35" s="136" t="s">
        <v>82</v>
      </c>
      <c r="E35" s="136" t="s">
        <v>79</v>
      </c>
      <c r="F35" s="136" t="s">
        <v>211</v>
      </c>
      <c r="G35" s="136" t="s">
        <v>212</v>
      </c>
      <c r="H35" s="137">
        <v>10000</v>
      </c>
      <c r="I35" s="137">
        <v>10000</v>
      </c>
      <c r="J35" s="137"/>
      <c r="K35" s="137"/>
      <c r="L35" s="137">
        <v>10000</v>
      </c>
      <c r="M35" s="136"/>
      <c r="N35" s="137"/>
      <c r="O35" s="137"/>
      <c r="P35" s="137"/>
      <c r="Q35" s="137"/>
      <c r="R35" s="137"/>
      <c r="S35" s="137"/>
      <c r="T35" s="137"/>
      <c r="U35" s="137"/>
      <c r="V35" s="137"/>
      <c r="W35" s="137"/>
    </row>
    <row r="36" ht="53.25" customHeight="1" outlineLevel="1" spans="1:23">
      <c r="A36" s="136" t="s">
        <v>46</v>
      </c>
      <c r="B36" s="136" t="s">
        <v>209</v>
      </c>
      <c r="C36" s="136" t="s">
        <v>210</v>
      </c>
      <c r="D36" s="136" t="s">
        <v>82</v>
      </c>
      <c r="E36" s="136" t="s">
        <v>79</v>
      </c>
      <c r="F36" s="136" t="s">
        <v>213</v>
      </c>
      <c r="G36" s="136" t="s">
        <v>214</v>
      </c>
      <c r="H36" s="137">
        <v>10000</v>
      </c>
      <c r="I36" s="137">
        <v>10000</v>
      </c>
      <c r="J36" s="137"/>
      <c r="K36" s="137"/>
      <c r="L36" s="137">
        <v>10000</v>
      </c>
      <c r="M36" s="136"/>
      <c r="N36" s="137"/>
      <c r="O36" s="137"/>
      <c r="P36" s="137"/>
      <c r="Q36" s="137"/>
      <c r="R36" s="137"/>
      <c r="S36" s="137"/>
      <c r="T36" s="137"/>
      <c r="U36" s="137"/>
      <c r="V36" s="137"/>
      <c r="W36" s="137"/>
    </row>
    <row r="37" ht="53.25" customHeight="1" outlineLevel="1" spans="1:23">
      <c r="A37" s="136" t="s">
        <v>46</v>
      </c>
      <c r="B37" s="136" t="s">
        <v>209</v>
      </c>
      <c r="C37" s="136" t="s">
        <v>210</v>
      </c>
      <c r="D37" s="136" t="s">
        <v>82</v>
      </c>
      <c r="E37" s="136" t="s">
        <v>79</v>
      </c>
      <c r="F37" s="136" t="s">
        <v>215</v>
      </c>
      <c r="G37" s="136" t="s">
        <v>216</v>
      </c>
      <c r="H37" s="137">
        <v>60000</v>
      </c>
      <c r="I37" s="137">
        <v>60000</v>
      </c>
      <c r="J37" s="137"/>
      <c r="K37" s="137"/>
      <c r="L37" s="137">
        <v>60000</v>
      </c>
      <c r="M37" s="136"/>
      <c r="N37" s="137"/>
      <c r="O37" s="137"/>
      <c r="P37" s="137"/>
      <c r="Q37" s="137"/>
      <c r="R37" s="137"/>
      <c r="S37" s="137"/>
      <c r="T37" s="137"/>
      <c r="U37" s="137"/>
      <c r="V37" s="137"/>
      <c r="W37" s="137"/>
    </row>
    <row r="38" ht="53.25" customHeight="1" outlineLevel="1" spans="1:23">
      <c r="A38" s="136" t="s">
        <v>46</v>
      </c>
      <c r="B38" s="136" t="s">
        <v>209</v>
      </c>
      <c r="C38" s="136" t="s">
        <v>210</v>
      </c>
      <c r="D38" s="136" t="s">
        <v>82</v>
      </c>
      <c r="E38" s="136" t="s">
        <v>79</v>
      </c>
      <c r="F38" s="136" t="s">
        <v>217</v>
      </c>
      <c r="G38" s="136" t="s">
        <v>218</v>
      </c>
      <c r="H38" s="137">
        <v>50000</v>
      </c>
      <c r="I38" s="137">
        <v>50000</v>
      </c>
      <c r="J38" s="137"/>
      <c r="K38" s="137"/>
      <c r="L38" s="137">
        <v>50000</v>
      </c>
      <c r="M38" s="136"/>
      <c r="N38" s="137"/>
      <c r="O38" s="137"/>
      <c r="P38" s="137"/>
      <c r="Q38" s="137"/>
      <c r="R38" s="137"/>
      <c r="S38" s="137"/>
      <c r="T38" s="137"/>
      <c r="U38" s="137"/>
      <c r="V38" s="137"/>
      <c r="W38" s="137"/>
    </row>
    <row r="39" ht="53.25" customHeight="1" outlineLevel="1" spans="1:23">
      <c r="A39" s="136" t="s">
        <v>46</v>
      </c>
      <c r="B39" s="136" t="s">
        <v>219</v>
      </c>
      <c r="C39" s="136" t="s">
        <v>220</v>
      </c>
      <c r="D39" s="136" t="s">
        <v>82</v>
      </c>
      <c r="E39" s="136" t="s">
        <v>79</v>
      </c>
      <c r="F39" s="136" t="s">
        <v>221</v>
      </c>
      <c r="G39" s="136" t="s">
        <v>148</v>
      </c>
      <c r="H39" s="137">
        <v>10000</v>
      </c>
      <c r="I39" s="137">
        <v>10000</v>
      </c>
      <c r="J39" s="137"/>
      <c r="K39" s="137"/>
      <c r="L39" s="137">
        <v>10000</v>
      </c>
      <c r="M39" s="136"/>
      <c r="N39" s="137"/>
      <c r="O39" s="137"/>
      <c r="P39" s="137"/>
      <c r="Q39" s="137"/>
      <c r="R39" s="137"/>
      <c r="S39" s="137"/>
      <c r="T39" s="137"/>
      <c r="U39" s="137"/>
      <c r="V39" s="137"/>
      <c r="W39" s="137"/>
    </row>
    <row r="40" ht="53.25" customHeight="1" outlineLevel="1" spans="1:23">
      <c r="A40" s="136" t="s">
        <v>46</v>
      </c>
      <c r="B40" s="136" t="s">
        <v>222</v>
      </c>
      <c r="C40" s="136" t="s">
        <v>223</v>
      </c>
      <c r="D40" s="136" t="s">
        <v>82</v>
      </c>
      <c r="E40" s="136" t="s">
        <v>79</v>
      </c>
      <c r="F40" s="136" t="s">
        <v>224</v>
      </c>
      <c r="G40" s="136" t="s">
        <v>225</v>
      </c>
      <c r="H40" s="137">
        <v>74000</v>
      </c>
      <c r="I40" s="137">
        <v>74000</v>
      </c>
      <c r="J40" s="137"/>
      <c r="K40" s="137"/>
      <c r="L40" s="137">
        <v>74000</v>
      </c>
      <c r="M40" s="136"/>
      <c r="N40" s="137"/>
      <c r="O40" s="137"/>
      <c r="P40" s="137"/>
      <c r="Q40" s="137"/>
      <c r="R40" s="137"/>
      <c r="S40" s="137"/>
      <c r="T40" s="137"/>
      <c r="U40" s="137"/>
      <c r="V40" s="137"/>
      <c r="W40" s="137"/>
    </row>
    <row r="41" ht="53.25" customHeight="1" outlineLevel="1" spans="1:23">
      <c r="A41" s="136" t="s">
        <v>46</v>
      </c>
      <c r="B41" s="136" t="s">
        <v>226</v>
      </c>
      <c r="C41" s="136" t="s">
        <v>227</v>
      </c>
      <c r="D41" s="136" t="s">
        <v>82</v>
      </c>
      <c r="E41" s="136" t="s">
        <v>79</v>
      </c>
      <c r="F41" s="136" t="s">
        <v>228</v>
      </c>
      <c r="G41" s="136" t="s">
        <v>229</v>
      </c>
      <c r="H41" s="137">
        <v>20000</v>
      </c>
      <c r="I41" s="137">
        <v>20000</v>
      </c>
      <c r="J41" s="137"/>
      <c r="K41" s="137"/>
      <c r="L41" s="137">
        <v>20000</v>
      </c>
      <c r="M41" s="136"/>
      <c r="N41" s="137"/>
      <c r="O41" s="137"/>
      <c r="P41" s="137"/>
      <c r="Q41" s="137"/>
      <c r="R41" s="137"/>
      <c r="S41" s="137"/>
      <c r="T41" s="137"/>
      <c r="U41" s="137"/>
      <c r="V41" s="137"/>
      <c r="W41" s="137"/>
    </row>
    <row r="42" ht="53.25" customHeight="1" outlineLevel="1" spans="1:23">
      <c r="A42" s="136" t="s">
        <v>46</v>
      </c>
      <c r="B42" s="136" t="s">
        <v>230</v>
      </c>
      <c r="C42" s="136" t="s">
        <v>231</v>
      </c>
      <c r="D42" s="136" t="s">
        <v>97</v>
      </c>
      <c r="E42" s="136" t="s">
        <v>98</v>
      </c>
      <c r="F42" s="136" t="s">
        <v>232</v>
      </c>
      <c r="G42" s="136" t="s">
        <v>233</v>
      </c>
      <c r="H42" s="137">
        <v>72000</v>
      </c>
      <c r="I42" s="137">
        <v>72000</v>
      </c>
      <c r="J42" s="137"/>
      <c r="K42" s="137"/>
      <c r="L42" s="137">
        <v>72000</v>
      </c>
      <c r="M42" s="136"/>
      <c r="N42" s="137"/>
      <c r="O42" s="137"/>
      <c r="P42" s="137"/>
      <c r="Q42" s="137"/>
      <c r="R42" s="137"/>
      <c r="S42" s="137"/>
      <c r="T42" s="137"/>
      <c r="U42" s="137"/>
      <c r="V42" s="137"/>
      <c r="W42" s="137"/>
    </row>
    <row r="43" ht="53.25" customHeight="1" outlineLevel="1" spans="1:23">
      <c r="A43" s="136" t="s">
        <v>46</v>
      </c>
      <c r="B43" s="136" t="s">
        <v>230</v>
      </c>
      <c r="C43" s="136" t="s">
        <v>231</v>
      </c>
      <c r="D43" s="136" t="s">
        <v>99</v>
      </c>
      <c r="E43" s="136" t="s">
        <v>100</v>
      </c>
      <c r="F43" s="136" t="s">
        <v>232</v>
      </c>
      <c r="G43" s="136" t="s">
        <v>233</v>
      </c>
      <c r="H43" s="137">
        <v>1000</v>
      </c>
      <c r="I43" s="137">
        <v>1000</v>
      </c>
      <c r="J43" s="137"/>
      <c r="K43" s="137"/>
      <c r="L43" s="137">
        <v>1000</v>
      </c>
      <c r="M43" s="136"/>
      <c r="N43" s="137"/>
      <c r="O43" s="137"/>
      <c r="P43" s="137"/>
      <c r="Q43" s="137"/>
      <c r="R43" s="137"/>
      <c r="S43" s="137"/>
      <c r="T43" s="137"/>
      <c r="U43" s="137"/>
      <c r="V43" s="137"/>
      <c r="W43" s="137"/>
    </row>
    <row r="44" ht="53.25" customHeight="1" outlineLevel="1" spans="1:23">
      <c r="A44" s="136" t="s">
        <v>46</v>
      </c>
      <c r="B44" s="136" t="s">
        <v>234</v>
      </c>
      <c r="C44" s="136" t="s">
        <v>235</v>
      </c>
      <c r="D44" s="136" t="s">
        <v>82</v>
      </c>
      <c r="E44" s="136" t="s">
        <v>79</v>
      </c>
      <c r="F44" s="136" t="s">
        <v>236</v>
      </c>
      <c r="G44" s="136" t="s">
        <v>235</v>
      </c>
      <c r="H44" s="137">
        <v>106386.96</v>
      </c>
      <c r="I44" s="137">
        <v>106386.96</v>
      </c>
      <c r="J44" s="137"/>
      <c r="K44" s="137"/>
      <c r="L44" s="137">
        <v>106386.96</v>
      </c>
      <c r="M44" s="136"/>
      <c r="N44" s="137"/>
      <c r="O44" s="137"/>
      <c r="P44" s="137"/>
      <c r="Q44" s="137"/>
      <c r="R44" s="137"/>
      <c r="S44" s="137"/>
      <c r="T44" s="137"/>
      <c r="U44" s="137"/>
      <c r="V44" s="137"/>
      <c r="W44" s="137"/>
    </row>
    <row r="45" ht="53.25" customHeight="1" outlineLevel="1" spans="1:23">
      <c r="A45" s="136" t="s">
        <v>46</v>
      </c>
      <c r="B45" s="136" t="s">
        <v>237</v>
      </c>
      <c r="C45" s="136" t="s">
        <v>238</v>
      </c>
      <c r="D45" s="136" t="s">
        <v>82</v>
      </c>
      <c r="E45" s="136" t="s">
        <v>79</v>
      </c>
      <c r="F45" s="136" t="s">
        <v>239</v>
      </c>
      <c r="G45" s="136" t="s">
        <v>240</v>
      </c>
      <c r="H45" s="137">
        <v>411600</v>
      </c>
      <c r="I45" s="137">
        <v>411600</v>
      </c>
      <c r="J45" s="137"/>
      <c r="K45" s="137"/>
      <c r="L45" s="137">
        <v>411600</v>
      </c>
      <c r="M45" s="136"/>
      <c r="N45" s="137"/>
      <c r="O45" s="137"/>
      <c r="P45" s="137"/>
      <c r="Q45" s="137"/>
      <c r="R45" s="137"/>
      <c r="S45" s="137"/>
      <c r="T45" s="137"/>
      <c r="U45" s="137"/>
      <c r="V45" s="137"/>
      <c r="W45" s="137"/>
    </row>
    <row r="46" ht="53.25" customHeight="1" outlineLevel="1" spans="1:23">
      <c r="A46" s="136" t="s">
        <v>46</v>
      </c>
      <c r="B46" s="136" t="s">
        <v>241</v>
      </c>
      <c r="C46" s="136" t="s">
        <v>242</v>
      </c>
      <c r="D46" s="136" t="s">
        <v>78</v>
      </c>
      <c r="E46" s="136" t="s">
        <v>79</v>
      </c>
      <c r="F46" s="136" t="s">
        <v>228</v>
      </c>
      <c r="G46" s="136" t="s">
        <v>229</v>
      </c>
      <c r="H46" s="137">
        <v>3600</v>
      </c>
      <c r="I46" s="137">
        <v>3600</v>
      </c>
      <c r="J46" s="137"/>
      <c r="K46" s="137"/>
      <c r="L46" s="137">
        <v>3600</v>
      </c>
      <c r="M46" s="136"/>
      <c r="N46" s="137"/>
      <c r="O46" s="137"/>
      <c r="P46" s="137"/>
      <c r="Q46" s="137"/>
      <c r="R46" s="137"/>
      <c r="S46" s="137"/>
      <c r="T46" s="137"/>
      <c r="U46" s="137"/>
      <c r="V46" s="137"/>
      <c r="W46" s="137"/>
    </row>
    <row r="47" ht="53.25" customHeight="1" outlineLevel="1" spans="1:23">
      <c r="A47" s="136" t="s">
        <v>46</v>
      </c>
      <c r="B47" s="136" t="s">
        <v>243</v>
      </c>
      <c r="C47" s="136" t="s">
        <v>244</v>
      </c>
      <c r="D47" s="136" t="s">
        <v>78</v>
      </c>
      <c r="E47" s="136" t="s">
        <v>79</v>
      </c>
      <c r="F47" s="136" t="s">
        <v>228</v>
      </c>
      <c r="G47" s="136" t="s">
        <v>229</v>
      </c>
      <c r="H47" s="137">
        <v>4800</v>
      </c>
      <c r="I47" s="137">
        <v>4800</v>
      </c>
      <c r="J47" s="137"/>
      <c r="K47" s="137"/>
      <c r="L47" s="137">
        <v>4800</v>
      </c>
      <c r="M47" s="136"/>
      <c r="N47" s="137"/>
      <c r="O47" s="137"/>
      <c r="P47" s="137"/>
      <c r="Q47" s="137"/>
      <c r="R47" s="137"/>
      <c r="S47" s="137"/>
      <c r="T47" s="137"/>
      <c r="U47" s="137"/>
      <c r="V47" s="137"/>
      <c r="W47" s="137"/>
    </row>
    <row r="48" ht="53.25" customHeight="1" outlineLevel="1" spans="1:23">
      <c r="A48" s="136" t="s">
        <v>46</v>
      </c>
      <c r="B48" s="136" t="s">
        <v>245</v>
      </c>
      <c r="C48" s="136" t="s">
        <v>246</v>
      </c>
      <c r="D48" s="136" t="s">
        <v>107</v>
      </c>
      <c r="E48" s="136" t="s">
        <v>108</v>
      </c>
      <c r="F48" s="136" t="s">
        <v>247</v>
      </c>
      <c r="G48" s="136" t="s">
        <v>248</v>
      </c>
      <c r="H48" s="137">
        <v>22212</v>
      </c>
      <c r="I48" s="137">
        <v>22212</v>
      </c>
      <c r="J48" s="137"/>
      <c r="K48" s="137"/>
      <c r="L48" s="137">
        <v>22212</v>
      </c>
      <c r="M48" s="136"/>
      <c r="N48" s="137"/>
      <c r="O48" s="137"/>
      <c r="P48" s="137"/>
      <c r="Q48" s="137"/>
      <c r="R48" s="137"/>
      <c r="S48" s="137"/>
      <c r="T48" s="137"/>
      <c r="U48" s="137"/>
      <c r="V48" s="137"/>
      <c r="W48" s="137"/>
    </row>
    <row r="49" ht="30.75" customHeight="1" spans="1:23">
      <c r="A49" s="143" t="s">
        <v>30</v>
      </c>
      <c r="B49" s="143"/>
      <c r="C49" s="143"/>
      <c r="D49" s="143"/>
      <c r="E49" s="143"/>
      <c r="F49" s="143"/>
      <c r="G49" s="143"/>
      <c r="H49" s="137">
        <v>9837010.31</v>
      </c>
      <c r="I49" s="137">
        <v>9837010.31</v>
      </c>
      <c r="J49" s="137"/>
      <c r="K49" s="137"/>
      <c r="L49" s="137">
        <v>9837010.31</v>
      </c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</row>
  </sheetData>
  <autoFilter xmlns:etc="http://www.wps.cn/officeDocument/2017/etCustomData" ref="A9:W49" etc:filterBottomFollowUsedRange="0"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5"/>
  <sheetViews>
    <sheetView showZeros="0" workbookViewId="0">
      <selection activeCell="T12" sqref="T12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2" t="s">
        <v>249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ht="26.25" customHeight="1" spans="1:23">
      <c r="A2" s="129" t="str">
        <f>"2026"&amp;"年部门项目支出预算表"</f>
        <v>2026年部门项目支出预算表</v>
      </c>
      <c r="B2" s="129"/>
      <c r="C2" s="129" t="s">
        <v>59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ht="18.75" customHeight="1" spans="1:23">
      <c r="A3" s="133" t="str">
        <f>"单位名称："&amp;"盈江县市场监督管理局"</f>
        <v>单位名称：盈江县市场监督管理局</v>
      </c>
      <c r="B3" s="133"/>
      <c r="C3" s="133"/>
      <c r="D3" s="133"/>
      <c r="E3" s="133"/>
      <c r="F3" s="133"/>
      <c r="G3" s="133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2" t="s">
        <v>27</v>
      </c>
      <c r="W3" s="132"/>
    </row>
    <row r="4" ht="26.25" customHeight="1" spans="1:23">
      <c r="A4" s="135" t="s">
        <v>250</v>
      </c>
      <c r="B4" s="135" t="s">
        <v>153</v>
      </c>
      <c r="C4" s="135" t="s">
        <v>154</v>
      </c>
      <c r="D4" s="135" t="s">
        <v>251</v>
      </c>
      <c r="E4" s="135" t="s">
        <v>155</v>
      </c>
      <c r="F4" s="135" t="s">
        <v>156</v>
      </c>
      <c r="G4" s="135" t="s">
        <v>252</v>
      </c>
      <c r="H4" s="135" t="s">
        <v>253</v>
      </c>
      <c r="I4" s="135" t="s">
        <v>30</v>
      </c>
      <c r="J4" s="135" t="s">
        <v>254</v>
      </c>
      <c r="K4" s="135"/>
      <c r="L4" s="135"/>
      <c r="M4" s="135"/>
      <c r="N4" s="135" t="s">
        <v>165</v>
      </c>
      <c r="O4" s="135"/>
      <c r="P4" s="135"/>
      <c r="Q4" s="135" t="s">
        <v>37</v>
      </c>
      <c r="R4" s="135" t="s">
        <v>51</v>
      </c>
      <c r="S4" s="135"/>
      <c r="T4" s="135"/>
      <c r="U4" s="135"/>
      <c r="V4" s="135"/>
      <c r="W4" s="135"/>
    </row>
    <row r="5" ht="26.25" customHeight="1" spans="1:23">
      <c r="A5" s="135"/>
      <c r="B5" s="135"/>
      <c r="C5" s="135"/>
      <c r="D5" s="135"/>
      <c r="E5" s="135"/>
      <c r="F5" s="135"/>
      <c r="G5" s="135"/>
      <c r="H5" s="135"/>
      <c r="I5" s="135"/>
      <c r="J5" s="135" t="s">
        <v>34</v>
      </c>
      <c r="K5" s="135"/>
      <c r="L5" s="135" t="s">
        <v>35</v>
      </c>
      <c r="M5" s="135" t="s">
        <v>36</v>
      </c>
      <c r="N5" s="135" t="s">
        <v>34</v>
      </c>
      <c r="O5" s="135" t="s">
        <v>35</v>
      </c>
      <c r="P5" s="135" t="s">
        <v>36</v>
      </c>
      <c r="Q5" s="135"/>
      <c r="R5" s="135" t="s">
        <v>33</v>
      </c>
      <c r="S5" s="135" t="s">
        <v>40</v>
      </c>
      <c r="T5" s="135" t="s">
        <v>41</v>
      </c>
      <c r="U5" s="135" t="s">
        <v>42</v>
      </c>
      <c r="V5" s="135" t="s">
        <v>43</v>
      </c>
      <c r="W5" s="135" t="s">
        <v>44</v>
      </c>
    </row>
    <row r="6" ht="26.25" customHeight="1" spans="1:23">
      <c r="A6" s="135"/>
      <c r="B6" s="135"/>
      <c r="C6" s="135"/>
      <c r="D6" s="135"/>
      <c r="E6" s="135"/>
      <c r="F6" s="135"/>
      <c r="G6" s="135"/>
      <c r="H6" s="135"/>
      <c r="I6" s="135"/>
      <c r="J6" s="135" t="s">
        <v>33</v>
      </c>
      <c r="K6" s="135" t="s">
        <v>255</v>
      </c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</row>
    <row r="7" ht="18.75" customHeight="1" spans="1:23">
      <c r="A7" s="135" t="s">
        <v>59</v>
      </c>
      <c r="B7" s="135" t="s">
        <v>60</v>
      </c>
      <c r="C7" s="135" t="s">
        <v>61</v>
      </c>
      <c r="D7" s="135" t="s">
        <v>62</v>
      </c>
      <c r="E7" s="135" t="s">
        <v>63</v>
      </c>
      <c r="F7" s="135" t="s">
        <v>64</v>
      </c>
      <c r="G7" s="135" t="s">
        <v>65</v>
      </c>
      <c r="H7" s="135" t="s">
        <v>66</v>
      </c>
      <c r="I7" s="135" t="s">
        <v>67</v>
      </c>
      <c r="J7" s="135" t="s">
        <v>68</v>
      </c>
      <c r="K7" s="135" t="s">
        <v>69</v>
      </c>
      <c r="L7" s="135" t="s">
        <v>70</v>
      </c>
      <c r="M7" s="135" t="s">
        <v>71</v>
      </c>
      <c r="N7" s="135" t="s">
        <v>72</v>
      </c>
      <c r="O7" s="135" t="s">
        <v>73</v>
      </c>
      <c r="P7" s="135" t="s">
        <v>167</v>
      </c>
      <c r="Q7" s="135" t="s">
        <v>168</v>
      </c>
      <c r="R7" s="135" t="s">
        <v>169</v>
      </c>
      <c r="S7" s="135" t="s">
        <v>170</v>
      </c>
      <c r="T7" s="135" t="s">
        <v>171</v>
      </c>
      <c r="U7" s="135" t="s">
        <v>172</v>
      </c>
      <c r="V7" s="135" t="s">
        <v>173</v>
      </c>
      <c r="W7" s="135" t="s">
        <v>174</v>
      </c>
    </row>
    <row r="8" ht="52.5" customHeight="1" spans="1:23">
      <c r="A8" s="136"/>
      <c r="B8" s="136"/>
      <c r="C8" s="136" t="s">
        <v>256</v>
      </c>
      <c r="D8" s="136"/>
      <c r="E8" s="136"/>
      <c r="F8" s="136"/>
      <c r="G8" s="136"/>
      <c r="H8" s="136"/>
      <c r="I8" s="137">
        <v>50000</v>
      </c>
      <c r="J8" s="137">
        <v>50000</v>
      </c>
      <c r="K8" s="137">
        <v>50000</v>
      </c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</row>
    <row r="9" ht="52.5" customHeight="1" outlineLevel="1" spans="1:23">
      <c r="A9" s="136" t="s">
        <v>257</v>
      </c>
      <c r="B9" s="136" t="s">
        <v>258</v>
      </c>
      <c r="C9" s="136" t="s">
        <v>256</v>
      </c>
      <c r="D9" s="136" t="s">
        <v>46</v>
      </c>
      <c r="E9" s="136" t="s">
        <v>89</v>
      </c>
      <c r="F9" s="136" t="s">
        <v>90</v>
      </c>
      <c r="G9" s="136" t="s">
        <v>215</v>
      </c>
      <c r="H9" s="136" t="s">
        <v>216</v>
      </c>
      <c r="I9" s="137">
        <v>29000</v>
      </c>
      <c r="J9" s="137">
        <v>29000</v>
      </c>
      <c r="K9" s="137">
        <v>29000</v>
      </c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</row>
    <row r="10" ht="52.5" customHeight="1" outlineLevel="1" spans="1:23">
      <c r="A10" s="136" t="s">
        <v>257</v>
      </c>
      <c r="B10" s="136" t="s">
        <v>258</v>
      </c>
      <c r="C10" s="136" t="s">
        <v>256</v>
      </c>
      <c r="D10" s="136" t="s">
        <v>46</v>
      </c>
      <c r="E10" s="136" t="s">
        <v>89</v>
      </c>
      <c r="F10" s="136" t="s">
        <v>90</v>
      </c>
      <c r="G10" s="136" t="s">
        <v>217</v>
      </c>
      <c r="H10" s="136" t="s">
        <v>218</v>
      </c>
      <c r="I10" s="137">
        <v>16000</v>
      </c>
      <c r="J10" s="137">
        <v>16000</v>
      </c>
      <c r="K10" s="137">
        <v>16000</v>
      </c>
      <c r="L10" s="137"/>
      <c r="M10" s="137"/>
      <c r="N10" s="136"/>
      <c r="O10" s="136"/>
      <c r="P10" s="136"/>
      <c r="Q10" s="137"/>
      <c r="R10" s="137"/>
      <c r="S10" s="137"/>
      <c r="T10" s="137"/>
      <c r="U10" s="137"/>
      <c r="V10" s="137"/>
      <c r="W10" s="137"/>
    </row>
    <row r="11" ht="52.5" customHeight="1" outlineLevel="1" spans="1:23">
      <c r="A11" s="136" t="s">
        <v>257</v>
      </c>
      <c r="B11" s="136" t="s">
        <v>258</v>
      </c>
      <c r="C11" s="136" t="s">
        <v>256</v>
      </c>
      <c r="D11" s="136" t="s">
        <v>46</v>
      </c>
      <c r="E11" s="136" t="s">
        <v>89</v>
      </c>
      <c r="F11" s="136" t="s">
        <v>90</v>
      </c>
      <c r="G11" s="136" t="s">
        <v>259</v>
      </c>
      <c r="H11" s="136" t="s">
        <v>260</v>
      </c>
      <c r="I11" s="137">
        <v>5000</v>
      </c>
      <c r="J11" s="137">
        <v>5000</v>
      </c>
      <c r="K11" s="137">
        <v>5000</v>
      </c>
      <c r="L11" s="137"/>
      <c r="M11" s="137"/>
      <c r="N11" s="136"/>
      <c r="O11" s="136"/>
      <c r="P11" s="136"/>
      <c r="Q11" s="137"/>
      <c r="R11" s="137"/>
      <c r="S11" s="137"/>
      <c r="T11" s="137"/>
      <c r="U11" s="137"/>
      <c r="V11" s="137"/>
      <c r="W11" s="137"/>
    </row>
    <row r="12" ht="66" customHeight="1" spans="1:23">
      <c r="A12" s="136"/>
      <c r="B12" s="136"/>
      <c r="C12" s="136" t="s">
        <v>261</v>
      </c>
      <c r="D12" s="136"/>
      <c r="E12" s="136"/>
      <c r="F12" s="136"/>
      <c r="G12" s="136"/>
      <c r="H12" s="136"/>
      <c r="I12" s="137">
        <v>394000</v>
      </c>
      <c r="J12" s="137"/>
      <c r="K12" s="137"/>
      <c r="L12" s="137"/>
      <c r="M12" s="137"/>
      <c r="N12" s="136"/>
      <c r="O12" s="136"/>
      <c r="P12" s="136"/>
      <c r="Q12" s="137"/>
      <c r="R12" s="137">
        <v>394000</v>
      </c>
      <c r="S12" s="137"/>
      <c r="T12" s="137"/>
      <c r="U12" s="137"/>
      <c r="V12" s="137"/>
      <c r="W12" s="137">
        <v>394000</v>
      </c>
    </row>
    <row r="13" ht="63" customHeight="1" outlineLevel="1" spans="1:23">
      <c r="A13" s="136" t="s">
        <v>262</v>
      </c>
      <c r="B13" s="136" t="s">
        <v>263</v>
      </c>
      <c r="C13" s="136" t="s">
        <v>261</v>
      </c>
      <c r="D13" s="136" t="s">
        <v>46</v>
      </c>
      <c r="E13" s="136" t="s">
        <v>91</v>
      </c>
      <c r="F13" s="136" t="s">
        <v>92</v>
      </c>
      <c r="G13" s="136" t="s">
        <v>215</v>
      </c>
      <c r="H13" s="136" t="s">
        <v>216</v>
      </c>
      <c r="I13" s="137">
        <v>80000</v>
      </c>
      <c r="J13" s="137"/>
      <c r="K13" s="137"/>
      <c r="L13" s="137"/>
      <c r="M13" s="137"/>
      <c r="N13" s="136"/>
      <c r="O13" s="136"/>
      <c r="P13" s="136"/>
      <c r="Q13" s="137"/>
      <c r="R13" s="137">
        <v>80000</v>
      </c>
      <c r="S13" s="137"/>
      <c r="T13" s="137"/>
      <c r="U13" s="137"/>
      <c r="V13" s="137"/>
      <c r="W13" s="137">
        <v>80000</v>
      </c>
    </row>
    <row r="14" ht="63" customHeight="1" outlineLevel="1" spans="1:23">
      <c r="A14" s="136" t="s">
        <v>262</v>
      </c>
      <c r="B14" s="136" t="s">
        <v>263</v>
      </c>
      <c r="C14" s="136" t="s">
        <v>261</v>
      </c>
      <c r="D14" s="136" t="s">
        <v>46</v>
      </c>
      <c r="E14" s="136" t="s">
        <v>91</v>
      </c>
      <c r="F14" s="136" t="s">
        <v>92</v>
      </c>
      <c r="G14" s="136" t="s">
        <v>264</v>
      </c>
      <c r="H14" s="136" t="s">
        <v>265</v>
      </c>
      <c r="I14" s="137">
        <v>15000</v>
      </c>
      <c r="J14" s="137"/>
      <c r="K14" s="137"/>
      <c r="L14" s="137"/>
      <c r="M14" s="137"/>
      <c r="N14" s="136"/>
      <c r="O14" s="136"/>
      <c r="P14" s="136"/>
      <c r="Q14" s="137"/>
      <c r="R14" s="137">
        <v>15000</v>
      </c>
      <c r="S14" s="137"/>
      <c r="T14" s="137"/>
      <c r="U14" s="137"/>
      <c r="V14" s="137"/>
      <c r="W14" s="137">
        <v>15000</v>
      </c>
    </row>
    <row r="15" ht="63" customHeight="1" outlineLevel="1" spans="1:23">
      <c r="A15" s="136" t="s">
        <v>262</v>
      </c>
      <c r="B15" s="136" t="s">
        <v>263</v>
      </c>
      <c r="C15" s="136" t="s">
        <v>261</v>
      </c>
      <c r="D15" s="136" t="s">
        <v>46</v>
      </c>
      <c r="E15" s="136" t="s">
        <v>91</v>
      </c>
      <c r="F15" s="136" t="s">
        <v>92</v>
      </c>
      <c r="G15" s="136" t="s">
        <v>217</v>
      </c>
      <c r="H15" s="136" t="s">
        <v>218</v>
      </c>
      <c r="I15" s="137">
        <v>60000</v>
      </c>
      <c r="J15" s="137"/>
      <c r="K15" s="137"/>
      <c r="L15" s="137"/>
      <c r="M15" s="137"/>
      <c r="N15" s="136"/>
      <c r="O15" s="136"/>
      <c r="P15" s="136"/>
      <c r="Q15" s="137"/>
      <c r="R15" s="137">
        <v>60000</v>
      </c>
      <c r="S15" s="137"/>
      <c r="T15" s="137"/>
      <c r="U15" s="137"/>
      <c r="V15" s="137"/>
      <c r="W15" s="137">
        <v>60000</v>
      </c>
    </row>
    <row r="16" ht="63" customHeight="1" outlineLevel="1" spans="1:23">
      <c r="A16" s="136" t="s">
        <v>262</v>
      </c>
      <c r="B16" s="136" t="s">
        <v>263</v>
      </c>
      <c r="C16" s="136" t="s">
        <v>261</v>
      </c>
      <c r="D16" s="136" t="s">
        <v>46</v>
      </c>
      <c r="E16" s="136" t="s">
        <v>91</v>
      </c>
      <c r="F16" s="136" t="s">
        <v>92</v>
      </c>
      <c r="G16" s="136" t="s">
        <v>266</v>
      </c>
      <c r="H16" s="136" t="s">
        <v>267</v>
      </c>
      <c r="I16" s="137">
        <v>60000</v>
      </c>
      <c r="J16" s="137"/>
      <c r="K16" s="137"/>
      <c r="L16" s="137"/>
      <c r="M16" s="137"/>
      <c r="N16" s="136"/>
      <c r="O16" s="136"/>
      <c r="P16" s="136"/>
      <c r="Q16" s="137"/>
      <c r="R16" s="137">
        <v>60000</v>
      </c>
      <c r="S16" s="137"/>
      <c r="T16" s="137"/>
      <c r="U16" s="137"/>
      <c r="V16" s="137"/>
      <c r="W16" s="137">
        <v>60000</v>
      </c>
    </row>
    <row r="17" ht="63" customHeight="1" outlineLevel="1" spans="1:23">
      <c r="A17" s="136" t="s">
        <v>262</v>
      </c>
      <c r="B17" s="136" t="s">
        <v>263</v>
      </c>
      <c r="C17" s="136" t="s">
        <v>261</v>
      </c>
      <c r="D17" s="136" t="s">
        <v>46</v>
      </c>
      <c r="E17" s="136" t="s">
        <v>91</v>
      </c>
      <c r="F17" s="136" t="s">
        <v>92</v>
      </c>
      <c r="G17" s="136" t="s">
        <v>259</v>
      </c>
      <c r="H17" s="136" t="s">
        <v>260</v>
      </c>
      <c r="I17" s="137">
        <v>20000</v>
      </c>
      <c r="J17" s="137"/>
      <c r="K17" s="137"/>
      <c r="L17" s="137"/>
      <c r="M17" s="137"/>
      <c r="N17" s="136"/>
      <c r="O17" s="136"/>
      <c r="P17" s="136"/>
      <c r="Q17" s="137"/>
      <c r="R17" s="137">
        <v>20000</v>
      </c>
      <c r="S17" s="137"/>
      <c r="T17" s="137"/>
      <c r="U17" s="137"/>
      <c r="V17" s="137"/>
      <c r="W17" s="137">
        <v>20000</v>
      </c>
    </row>
    <row r="18" ht="63" customHeight="1" outlineLevel="1" spans="1:23">
      <c r="A18" s="136" t="s">
        <v>262</v>
      </c>
      <c r="B18" s="136" t="s">
        <v>263</v>
      </c>
      <c r="C18" s="136" t="s">
        <v>261</v>
      </c>
      <c r="D18" s="136" t="s">
        <v>46</v>
      </c>
      <c r="E18" s="136" t="s">
        <v>91</v>
      </c>
      <c r="F18" s="136" t="s">
        <v>92</v>
      </c>
      <c r="G18" s="136" t="s">
        <v>221</v>
      </c>
      <c r="H18" s="136" t="s">
        <v>148</v>
      </c>
      <c r="I18" s="137">
        <v>5000</v>
      </c>
      <c r="J18" s="137"/>
      <c r="K18" s="137"/>
      <c r="L18" s="137"/>
      <c r="M18" s="137"/>
      <c r="N18" s="136"/>
      <c r="O18" s="136"/>
      <c r="P18" s="136"/>
      <c r="Q18" s="137"/>
      <c r="R18" s="137">
        <v>5000</v>
      </c>
      <c r="S18" s="137"/>
      <c r="T18" s="137"/>
      <c r="U18" s="137"/>
      <c r="V18" s="137"/>
      <c r="W18" s="137">
        <v>5000</v>
      </c>
    </row>
    <row r="19" ht="63" customHeight="1" outlineLevel="1" spans="1:23">
      <c r="A19" s="136" t="s">
        <v>262</v>
      </c>
      <c r="B19" s="136" t="s">
        <v>263</v>
      </c>
      <c r="C19" s="136" t="s">
        <v>261</v>
      </c>
      <c r="D19" s="136" t="s">
        <v>46</v>
      </c>
      <c r="E19" s="136" t="s">
        <v>91</v>
      </c>
      <c r="F19" s="136" t="s">
        <v>92</v>
      </c>
      <c r="G19" s="136" t="s">
        <v>268</v>
      </c>
      <c r="H19" s="136" t="s">
        <v>269</v>
      </c>
      <c r="I19" s="137">
        <v>10000</v>
      </c>
      <c r="J19" s="137"/>
      <c r="K19" s="137"/>
      <c r="L19" s="137"/>
      <c r="M19" s="137"/>
      <c r="N19" s="136"/>
      <c r="O19" s="136"/>
      <c r="P19" s="136"/>
      <c r="Q19" s="137"/>
      <c r="R19" s="137">
        <v>10000</v>
      </c>
      <c r="S19" s="137"/>
      <c r="T19" s="137"/>
      <c r="U19" s="137"/>
      <c r="V19" s="137"/>
      <c r="W19" s="137">
        <v>10000</v>
      </c>
    </row>
    <row r="20" ht="63" customHeight="1" outlineLevel="1" spans="1:23">
      <c r="A20" s="136" t="s">
        <v>262</v>
      </c>
      <c r="B20" s="136" t="s">
        <v>263</v>
      </c>
      <c r="C20" s="136" t="s">
        <v>261</v>
      </c>
      <c r="D20" s="136" t="s">
        <v>46</v>
      </c>
      <c r="E20" s="136" t="s">
        <v>91</v>
      </c>
      <c r="F20" s="136" t="s">
        <v>92</v>
      </c>
      <c r="G20" s="136" t="s">
        <v>270</v>
      </c>
      <c r="H20" s="136" t="s">
        <v>271</v>
      </c>
      <c r="I20" s="137">
        <v>55000</v>
      </c>
      <c r="J20" s="137"/>
      <c r="K20" s="137"/>
      <c r="L20" s="137"/>
      <c r="M20" s="137"/>
      <c r="N20" s="136"/>
      <c r="O20" s="136"/>
      <c r="P20" s="136"/>
      <c r="Q20" s="137"/>
      <c r="R20" s="137">
        <v>55000</v>
      </c>
      <c r="S20" s="137"/>
      <c r="T20" s="137"/>
      <c r="U20" s="137"/>
      <c r="V20" s="137"/>
      <c r="W20" s="137">
        <v>55000</v>
      </c>
    </row>
    <row r="21" ht="63" customHeight="1" outlineLevel="1" spans="1:23">
      <c r="A21" s="136" t="s">
        <v>262</v>
      </c>
      <c r="B21" s="136" t="s">
        <v>263</v>
      </c>
      <c r="C21" s="136" t="s">
        <v>261</v>
      </c>
      <c r="D21" s="136" t="s">
        <v>46</v>
      </c>
      <c r="E21" s="136" t="s">
        <v>91</v>
      </c>
      <c r="F21" s="136" t="s">
        <v>92</v>
      </c>
      <c r="G21" s="136" t="s">
        <v>224</v>
      </c>
      <c r="H21" s="136" t="s">
        <v>225</v>
      </c>
      <c r="I21" s="137">
        <v>65000</v>
      </c>
      <c r="J21" s="137"/>
      <c r="K21" s="137"/>
      <c r="L21" s="137"/>
      <c r="M21" s="137"/>
      <c r="N21" s="136"/>
      <c r="O21" s="136"/>
      <c r="P21" s="136"/>
      <c r="Q21" s="137"/>
      <c r="R21" s="137">
        <v>65000</v>
      </c>
      <c r="S21" s="137"/>
      <c r="T21" s="137"/>
      <c r="U21" s="137"/>
      <c r="V21" s="137"/>
      <c r="W21" s="137">
        <v>65000</v>
      </c>
    </row>
    <row r="22" ht="63" customHeight="1" outlineLevel="1" spans="1:23">
      <c r="A22" s="136" t="s">
        <v>262</v>
      </c>
      <c r="B22" s="136" t="s">
        <v>263</v>
      </c>
      <c r="C22" s="136" t="s">
        <v>261</v>
      </c>
      <c r="D22" s="136" t="s">
        <v>46</v>
      </c>
      <c r="E22" s="136" t="s">
        <v>91</v>
      </c>
      <c r="F22" s="136" t="s">
        <v>92</v>
      </c>
      <c r="G22" s="136" t="s">
        <v>272</v>
      </c>
      <c r="H22" s="136" t="s">
        <v>273</v>
      </c>
      <c r="I22" s="137">
        <v>24000</v>
      </c>
      <c r="J22" s="137"/>
      <c r="K22" s="137"/>
      <c r="L22" s="137"/>
      <c r="M22" s="137"/>
      <c r="N22" s="136"/>
      <c r="O22" s="136"/>
      <c r="P22" s="136"/>
      <c r="Q22" s="137"/>
      <c r="R22" s="137">
        <v>24000</v>
      </c>
      <c r="S22" s="137"/>
      <c r="T22" s="137"/>
      <c r="U22" s="137"/>
      <c r="V22" s="137"/>
      <c r="W22" s="137">
        <v>24000</v>
      </c>
    </row>
    <row r="23" ht="52.5" customHeight="1" spans="1:23">
      <c r="A23" s="136"/>
      <c r="B23" s="136"/>
      <c r="C23" s="136" t="s">
        <v>274</v>
      </c>
      <c r="D23" s="136"/>
      <c r="E23" s="136"/>
      <c r="F23" s="136"/>
      <c r="G23" s="136"/>
      <c r="H23" s="136"/>
      <c r="I23" s="137">
        <v>20000</v>
      </c>
      <c r="J23" s="137">
        <v>20000</v>
      </c>
      <c r="K23" s="137">
        <v>20000</v>
      </c>
      <c r="L23" s="137"/>
      <c r="M23" s="137"/>
      <c r="N23" s="136"/>
      <c r="O23" s="136"/>
      <c r="P23" s="136"/>
      <c r="Q23" s="137"/>
      <c r="R23" s="137"/>
      <c r="S23" s="137"/>
      <c r="T23" s="137"/>
      <c r="U23" s="137"/>
      <c r="V23" s="137"/>
      <c r="W23" s="137"/>
    </row>
    <row r="24" ht="52.5" customHeight="1" outlineLevel="1" spans="1:23">
      <c r="A24" s="136" t="s">
        <v>257</v>
      </c>
      <c r="B24" s="136" t="s">
        <v>275</v>
      </c>
      <c r="C24" s="136" t="s">
        <v>274</v>
      </c>
      <c r="D24" s="136" t="s">
        <v>46</v>
      </c>
      <c r="E24" s="136" t="s">
        <v>82</v>
      </c>
      <c r="F24" s="136" t="s">
        <v>79</v>
      </c>
      <c r="G24" s="136" t="s">
        <v>215</v>
      </c>
      <c r="H24" s="136" t="s">
        <v>216</v>
      </c>
      <c r="I24" s="137">
        <v>10000</v>
      </c>
      <c r="J24" s="137">
        <v>10000</v>
      </c>
      <c r="K24" s="137">
        <v>10000</v>
      </c>
      <c r="L24" s="137"/>
      <c r="M24" s="137"/>
      <c r="N24" s="136"/>
      <c r="O24" s="136"/>
      <c r="P24" s="136"/>
      <c r="Q24" s="137"/>
      <c r="R24" s="137"/>
      <c r="S24" s="137"/>
      <c r="T24" s="137"/>
      <c r="U24" s="137"/>
      <c r="V24" s="137"/>
      <c r="W24" s="137"/>
    </row>
    <row r="25" ht="52.5" customHeight="1" outlineLevel="1" spans="1:23">
      <c r="A25" s="136" t="s">
        <v>257</v>
      </c>
      <c r="B25" s="136" t="s">
        <v>275</v>
      </c>
      <c r="C25" s="136" t="s">
        <v>274</v>
      </c>
      <c r="D25" s="136" t="s">
        <v>46</v>
      </c>
      <c r="E25" s="136" t="s">
        <v>82</v>
      </c>
      <c r="F25" s="136" t="s">
        <v>79</v>
      </c>
      <c r="G25" s="136" t="s">
        <v>217</v>
      </c>
      <c r="H25" s="136" t="s">
        <v>218</v>
      </c>
      <c r="I25" s="137">
        <v>8000</v>
      </c>
      <c r="J25" s="137">
        <v>8000</v>
      </c>
      <c r="K25" s="137">
        <v>8000</v>
      </c>
      <c r="L25" s="137"/>
      <c r="M25" s="137"/>
      <c r="N25" s="136"/>
      <c r="O25" s="136"/>
      <c r="P25" s="136"/>
      <c r="Q25" s="137"/>
      <c r="R25" s="137"/>
      <c r="S25" s="137"/>
      <c r="T25" s="137"/>
      <c r="U25" s="137"/>
      <c r="V25" s="137"/>
      <c r="W25" s="137"/>
    </row>
    <row r="26" ht="52.5" customHeight="1" outlineLevel="1" spans="1:23">
      <c r="A26" s="136" t="s">
        <v>257</v>
      </c>
      <c r="B26" s="136" t="s">
        <v>275</v>
      </c>
      <c r="C26" s="136" t="s">
        <v>274</v>
      </c>
      <c r="D26" s="136" t="s">
        <v>46</v>
      </c>
      <c r="E26" s="136" t="s">
        <v>82</v>
      </c>
      <c r="F26" s="136" t="s">
        <v>79</v>
      </c>
      <c r="G26" s="136" t="s">
        <v>239</v>
      </c>
      <c r="H26" s="136" t="s">
        <v>240</v>
      </c>
      <c r="I26" s="137">
        <v>2000</v>
      </c>
      <c r="J26" s="137">
        <v>2000</v>
      </c>
      <c r="K26" s="137">
        <v>2000</v>
      </c>
      <c r="L26" s="137"/>
      <c r="M26" s="137"/>
      <c r="N26" s="136"/>
      <c r="O26" s="136"/>
      <c r="P26" s="136"/>
      <c r="Q26" s="137"/>
      <c r="R26" s="137"/>
      <c r="S26" s="137"/>
      <c r="T26" s="137"/>
      <c r="U26" s="137"/>
      <c r="V26" s="137"/>
      <c r="W26" s="137"/>
    </row>
    <row r="27" ht="52.5" customHeight="1" spans="1:23">
      <c r="A27" s="136"/>
      <c r="B27" s="136"/>
      <c r="C27" s="136" t="s">
        <v>276</v>
      </c>
      <c r="D27" s="136"/>
      <c r="E27" s="136"/>
      <c r="F27" s="136"/>
      <c r="G27" s="136"/>
      <c r="H27" s="136"/>
      <c r="I27" s="137">
        <v>30000</v>
      </c>
      <c r="J27" s="137">
        <v>30000</v>
      </c>
      <c r="K27" s="137">
        <v>30000</v>
      </c>
      <c r="L27" s="137"/>
      <c r="M27" s="137"/>
      <c r="N27" s="136"/>
      <c r="O27" s="136"/>
      <c r="P27" s="136"/>
      <c r="Q27" s="137"/>
      <c r="R27" s="137"/>
      <c r="S27" s="137"/>
      <c r="T27" s="137"/>
      <c r="U27" s="137"/>
      <c r="V27" s="137"/>
      <c r="W27" s="137"/>
    </row>
    <row r="28" ht="52.5" customHeight="1" outlineLevel="1" spans="1:23">
      <c r="A28" s="136" t="s">
        <v>257</v>
      </c>
      <c r="B28" s="136" t="s">
        <v>277</v>
      </c>
      <c r="C28" s="136" t="s">
        <v>276</v>
      </c>
      <c r="D28" s="136" t="s">
        <v>46</v>
      </c>
      <c r="E28" s="136" t="s">
        <v>91</v>
      </c>
      <c r="F28" s="136" t="s">
        <v>92</v>
      </c>
      <c r="G28" s="136" t="s">
        <v>215</v>
      </c>
      <c r="H28" s="136" t="s">
        <v>216</v>
      </c>
      <c r="I28" s="137">
        <v>22000</v>
      </c>
      <c r="J28" s="137">
        <v>22000</v>
      </c>
      <c r="K28" s="137">
        <v>22000</v>
      </c>
      <c r="L28" s="137"/>
      <c r="M28" s="137"/>
      <c r="N28" s="136"/>
      <c r="O28" s="136"/>
      <c r="P28" s="136"/>
      <c r="Q28" s="137"/>
      <c r="R28" s="137"/>
      <c r="S28" s="137"/>
      <c r="T28" s="137"/>
      <c r="U28" s="137"/>
      <c r="V28" s="137"/>
      <c r="W28" s="137"/>
    </row>
    <row r="29" ht="52.5" customHeight="1" outlineLevel="1" spans="1:23">
      <c r="A29" s="136" t="s">
        <v>257</v>
      </c>
      <c r="B29" s="136" t="s">
        <v>277</v>
      </c>
      <c r="C29" s="136" t="s">
        <v>276</v>
      </c>
      <c r="D29" s="136" t="s">
        <v>46</v>
      </c>
      <c r="E29" s="136" t="s">
        <v>91</v>
      </c>
      <c r="F29" s="136" t="s">
        <v>92</v>
      </c>
      <c r="G29" s="136" t="s">
        <v>217</v>
      </c>
      <c r="H29" s="136" t="s">
        <v>218</v>
      </c>
      <c r="I29" s="137">
        <v>8000</v>
      </c>
      <c r="J29" s="137">
        <v>8000</v>
      </c>
      <c r="K29" s="137">
        <v>8000</v>
      </c>
      <c r="L29" s="137"/>
      <c r="M29" s="137"/>
      <c r="N29" s="136"/>
      <c r="O29" s="136"/>
      <c r="P29" s="136"/>
      <c r="Q29" s="137"/>
      <c r="R29" s="137"/>
      <c r="S29" s="137"/>
      <c r="T29" s="137"/>
      <c r="U29" s="137"/>
      <c r="V29" s="137"/>
      <c r="W29" s="137"/>
    </row>
    <row r="30" ht="52.5" customHeight="1" spans="1:23">
      <c r="A30" s="136"/>
      <c r="B30" s="136"/>
      <c r="C30" s="136" t="s">
        <v>278</v>
      </c>
      <c r="D30" s="136"/>
      <c r="E30" s="136"/>
      <c r="F30" s="136"/>
      <c r="G30" s="136"/>
      <c r="H30" s="136"/>
      <c r="I30" s="137">
        <v>44385</v>
      </c>
      <c r="J30" s="137">
        <v>44385</v>
      </c>
      <c r="K30" s="137">
        <v>44385</v>
      </c>
      <c r="L30" s="137"/>
      <c r="M30" s="137"/>
      <c r="N30" s="136"/>
      <c r="O30" s="136"/>
      <c r="P30" s="136"/>
      <c r="Q30" s="137"/>
      <c r="R30" s="137"/>
      <c r="S30" s="137"/>
      <c r="T30" s="137"/>
      <c r="U30" s="137"/>
      <c r="V30" s="137"/>
      <c r="W30" s="137"/>
    </row>
    <row r="31" ht="52.5" customHeight="1" outlineLevel="1" spans="1:23">
      <c r="A31" s="136" t="s">
        <v>257</v>
      </c>
      <c r="B31" s="136" t="s">
        <v>279</v>
      </c>
      <c r="C31" s="136" t="s">
        <v>278</v>
      </c>
      <c r="D31" s="136" t="s">
        <v>46</v>
      </c>
      <c r="E31" s="136" t="s">
        <v>82</v>
      </c>
      <c r="F31" s="136" t="s">
        <v>79</v>
      </c>
      <c r="G31" s="136" t="s">
        <v>280</v>
      </c>
      <c r="H31" s="136" t="s">
        <v>281</v>
      </c>
      <c r="I31" s="137">
        <v>44385</v>
      </c>
      <c r="J31" s="137">
        <v>44385</v>
      </c>
      <c r="K31" s="137">
        <v>44385</v>
      </c>
      <c r="L31" s="137"/>
      <c r="M31" s="137"/>
      <c r="N31" s="136"/>
      <c r="O31" s="136"/>
      <c r="P31" s="136"/>
      <c r="Q31" s="137"/>
      <c r="R31" s="137"/>
      <c r="S31" s="137"/>
      <c r="T31" s="137"/>
      <c r="U31" s="137"/>
      <c r="V31" s="137"/>
      <c r="W31" s="137"/>
    </row>
    <row r="32" ht="52.5" customHeight="1" spans="1:23">
      <c r="A32" s="136"/>
      <c r="B32" s="136"/>
      <c r="C32" s="136" t="s">
        <v>282</v>
      </c>
      <c r="D32" s="136"/>
      <c r="E32" s="136"/>
      <c r="F32" s="136"/>
      <c r="G32" s="136"/>
      <c r="H32" s="136"/>
      <c r="I32" s="137">
        <v>48600</v>
      </c>
      <c r="J32" s="137">
        <v>48600</v>
      </c>
      <c r="K32" s="137">
        <v>48600</v>
      </c>
      <c r="L32" s="137"/>
      <c r="M32" s="137"/>
      <c r="N32" s="136"/>
      <c r="O32" s="136"/>
      <c r="P32" s="136"/>
      <c r="Q32" s="137"/>
      <c r="R32" s="137"/>
      <c r="S32" s="137"/>
      <c r="T32" s="137"/>
      <c r="U32" s="137"/>
      <c r="V32" s="137"/>
      <c r="W32" s="137"/>
    </row>
    <row r="33" ht="52.5" customHeight="1" outlineLevel="1" spans="1:23">
      <c r="A33" s="136" t="s">
        <v>257</v>
      </c>
      <c r="B33" s="136" t="s">
        <v>283</v>
      </c>
      <c r="C33" s="136" t="s">
        <v>282</v>
      </c>
      <c r="D33" s="136" t="s">
        <v>46</v>
      </c>
      <c r="E33" s="136" t="s">
        <v>83</v>
      </c>
      <c r="F33" s="136" t="s">
        <v>84</v>
      </c>
      <c r="G33" s="136" t="s">
        <v>284</v>
      </c>
      <c r="H33" s="136" t="s">
        <v>285</v>
      </c>
      <c r="I33" s="137">
        <v>48600</v>
      </c>
      <c r="J33" s="137">
        <v>48600</v>
      </c>
      <c r="K33" s="137">
        <v>48600</v>
      </c>
      <c r="L33" s="137"/>
      <c r="M33" s="137"/>
      <c r="N33" s="136"/>
      <c r="O33" s="136"/>
      <c r="P33" s="136"/>
      <c r="Q33" s="137"/>
      <c r="R33" s="137"/>
      <c r="S33" s="137"/>
      <c r="T33" s="137"/>
      <c r="U33" s="137"/>
      <c r="V33" s="137"/>
      <c r="W33" s="137"/>
    </row>
    <row r="34" ht="52.5" customHeight="1" spans="1:23">
      <c r="A34" s="136"/>
      <c r="B34" s="136"/>
      <c r="C34" s="136" t="s">
        <v>286</v>
      </c>
      <c r="D34" s="136"/>
      <c r="E34" s="136"/>
      <c r="F34" s="136"/>
      <c r="G34" s="136"/>
      <c r="H34" s="136"/>
      <c r="I34" s="137">
        <v>18000</v>
      </c>
      <c r="J34" s="137">
        <v>18000</v>
      </c>
      <c r="K34" s="137">
        <v>18000</v>
      </c>
      <c r="L34" s="137"/>
      <c r="M34" s="137"/>
      <c r="N34" s="136"/>
      <c r="O34" s="136"/>
      <c r="P34" s="136"/>
      <c r="Q34" s="137"/>
      <c r="R34" s="137"/>
      <c r="S34" s="137"/>
      <c r="T34" s="137"/>
      <c r="U34" s="137"/>
      <c r="V34" s="137"/>
      <c r="W34" s="137"/>
    </row>
    <row r="35" ht="52.5" customHeight="1" outlineLevel="1" spans="1:23">
      <c r="A35" s="136" t="s">
        <v>257</v>
      </c>
      <c r="B35" s="136" t="s">
        <v>287</v>
      </c>
      <c r="C35" s="136" t="s">
        <v>286</v>
      </c>
      <c r="D35" s="136" t="s">
        <v>46</v>
      </c>
      <c r="E35" s="136" t="s">
        <v>89</v>
      </c>
      <c r="F35" s="136" t="s">
        <v>90</v>
      </c>
      <c r="G35" s="136" t="s">
        <v>270</v>
      </c>
      <c r="H35" s="136" t="s">
        <v>271</v>
      </c>
      <c r="I35" s="137">
        <v>18000</v>
      </c>
      <c r="J35" s="137">
        <v>18000</v>
      </c>
      <c r="K35" s="137">
        <v>18000</v>
      </c>
      <c r="L35" s="137"/>
      <c r="M35" s="137"/>
      <c r="N35" s="136"/>
      <c r="O35" s="136"/>
      <c r="P35" s="136"/>
      <c r="Q35" s="137"/>
      <c r="R35" s="137"/>
      <c r="S35" s="137"/>
      <c r="T35" s="137"/>
      <c r="U35" s="137"/>
      <c r="V35" s="137"/>
      <c r="W35" s="137"/>
    </row>
    <row r="36" ht="52.5" customHeight="1" spans="1:23">
      <c r="A36" s="136"/>
      <c r="B36" s="136"/>
      <c r="C36" s="136" t="s">
        <v>288</v>
      </c>
      <c r="D36" s="136"/>
      <c r="E36" s="136"/>
      <c r="F36" s="136"/>
      <c r="G36" s="136"/>
      <c r="H36" s="136"/>
      <c r="I36" s="137">
        <v>20000</v>
      </c>
      <c r="J36" s="137">
        <v>20000</v>
      </c>
      <c r="K36" s="137">
        <v>20000</v>
      </c>
      <c r="L36" s="137"/>
      <c r="M36" s="137"/>
      <c r="N36" s="136"/>
      <c r="O36" s="136"/>
      <c r="P36" s="136"/>
      <c r="Q36" s="137"/>
      <c r="R36" s="137"/>
      <c r="S36" s="137"/>
      <c r="T36" s="137"/>
      <c r="U36" s="137"/>
      <c r="V36" s="137"/>
      <c r="W36" s="137"/>
    </row>
    <row r="37" ht="52.5" customHeight="1" outlineLevel="1" spans="1:23">
      <c r="A37" s="136" t="s">
        <v>257</v>
      </c>
      <c r="B37" s="136" t="s">
        <v>289</v>
      </c>
      <c r="C37" s="136" t="s">
        <v>288</v>
      </c>
      <c r="D37" s="136" t="s">
        <v>46</v>
      </c>
      <c r="E37" s="136" t="s">
        <v>85</v>
      </c>
      <c r="F37" s="136" t="s">
        <v>86</v>
      </c>
      <c r="G37" s="136" t="s">
        <v>217</v>
      </c>
      <c r="H37" s="136" t="s">
        <v>218</v>
      </c>
      <c r="I37" s="137">
        <v>6500</v>
      </c>
      <c r="J37" s="137">
        <v>6500</v>
      </c>
      <c r="K37" s="137">
        <v>6500</v>
      </c>
      <c r="L37" s="137"/>
      <c r="M37" s="137"/>
      <c r="N37" s="136"/>
      <c r="O37" s="136"/>
      <c r="P37" s="136"/>
      <c r="Q37" s="137"/>
      <c r="R37" s="137"/>
      <c r="S37" s="137"/>
      <c r="T37" s="137"/>
      <c r="U37" s="137"/>
      <c r="V37" s="137"/>
      <c r="W37" s="137"/>
    </row>
    <row r="38" ht="52.5" customHeight="1" outlineLevel="1" spans="1:23">
      <c r="A38" s="136" t="s">
        <v>257</v>
      </c>
      <c r="B38" s="136" t="s">
        <v>289</v>
      </c>
      <c r="C38" s="136" t="s">
        <v>288</v>
      </c>
      <c r="D38" s="136" t="s">
        <v>46</v>
      </c>
      <c r="E38" s="136" t="s">
        <v>85</v>
      </c>
      <c r="F38" s="136" t="s">
        <v>86</v>
      </c>
      <c r="G38" s="136" t="s">
        <v>272</v>
      </c>
      <c r="H38" s="136" t="s">
        <v>273</v>
      </c>
      <c r="I38" s="137">
        <v>13500</v>
      </c>
      <c r="J38" s="137">
        <v>13500</v>
      </c>
      <c r="K38" s="137">
        <v>13500</v>
      </c>
      <c r="L38" s="137"/>
      <c r="M38" s="137"/>
      <c r="N38" s="136"/>
      <c r="O38" s="136"/>
      <c r="P38" s="136"/>
      <c r="Q38" s="137"/>
      <c r="R38" s="137"/>
      <c r="S38" s="137"/>
      <c r="T38" s="137"/>
      <c r="U38" s="137"/>
      <c r="V38" s="137"/>
      <c r="W38" s="137"/>
    </row>
    <row r="39" ht="52.5" customHeight="1" spans="1:23">
      <c r="A39" s="136"/>
      <c r="B39" s="136"/>
      <c r="C39" s="136" t="s">
        <v>290</v>
      </c>
      <c r="D39" s="136"/>
      <c r="E39" s="136"/>
      <c r="F39" s="136"/>
      <c r="G39" s="136"/>
      <c r="H39" s="136"/>
      <c r="I39" s="137">
        <v>20000</v>
      </c>
      <c r="J39" s="137">
        <v>20000</v>
      </c>
      <c r="K39" s="137">
        <v>20000</v>
      </c>
      <c r="L39" s="137"/>
      <c r="M39" s="137"/>
      <c r="N39" s="136"/>
      <c r="O39" s="136"/>
      <c r="P39" s="136"/>
      <c r="Q39" s="137"/>
      <c r="R39" s="137"/>
      <c r="S39" s="137"/>
      <c r="T39" s="137"/>
      <c r="U39" s="137"/>
      <c r="V39" s="137"/>
      <c r="W39" s="137"/>
    </row>
    <row r="40" ht="52.5" customHeight="1" outlineLevel="1" spans="1:23">
      <c r="A40" s="136" t="s">
        <v>257</v>
      </c>
      <c r="B40" s="136" t="s">
        <v>291</v>
      </c>
      <c r="C40" s="136" t="s">
        <v>290</v>
      </c>
      <c r="D40" s="136" t="s">
        <v>46</v>
      </c>
      <c r="E40" s="136" t="s">
        <v>91</v>
      </c>
      <c r="F40" s="136" t="s">
        <v>92</v>
      </c>
      <c r="G40" s="136" t="s">
        <v>215</v>
      </c>
      <c r="H40" s="136" t="s">
        <v>216</v>
      </c>
      <c r="I40" s="137">
        <v>8000</v>
      </c>
      <c r="J40" s="137">
        <v>8000</v>
      </c>
      <c r="K40" s="137">
        <v>8000</v>
      </c>
      <c r="L40" s="137"/>
      <c r="M40" s="137"/>
      <c r="N40" s="136"/>
      <c r="O40" s="136"/>
      <c r="P40" s="136"/>
      <c r="Q40" s="137"/>
      <c r="R40" s="137"/>
      <c r="S40" s="137"/>
      <c r="T40" s="137"/>
      <c r="U40" s="137"/>
      <c r="V40" s="137"/>
      <c r="W40" s="137"/>
    </row>
    <row r="41" ht="52.5" customHeight="1" outlineLevel="1" spans="1:23">
      <c r="A41" s="136" t="s">
        <v>257</v>
      </c>
      <c r="B41" s="136" t="s">
        <v>291</v>
      </c>
      <c r="C41" s="136" t="s">
        <v>290</v>
      </c>
      <c r="D41" s="136" t="s">
        <v>46</v>
      </c>
      <c r="E41" s="136" t="s">
        <v>91</v>
      </c>
      <c r="F41" s="136" t="s">
        <v>92</v>
      </c>
      <c r="G41" s="136" t="s">
        <v>217</v>
      </c>
      <c r="H41" s="136" t="s">
        <v>218</v>
      </c>
      <c r="I41" s="137">
        <v>6400</v>
      </c>
      <c r="J41" s="137">
        <v>6400</v>
      </c>
      <c r="K41" s="137">
        <v>6400</v>
      </c>
      <c r="L41" s="137"/>
      <c r="M41" s="137"/>
      <c r="N41" s="136"/>
      <c r="O41" s="136"/>
      <c r="P41" s="136"/>
      <c r="Q41" s="137"/>
      <c r="R41" s="137"/>
      <c r="S41" s="137"/>
      <c r="T41" s="137"/>
      <c r="U41" s="137"/>
      <c r="V41" s="137"/>
      <c r="W41" s="137"/>
    </row>
    <row r="42" ht="52.5" customHeight="1" outlineLevel="1" spans="1:23">
      <c r="A42" s="136" t="s">
        <v>257</v>
      </c>
      <c r="B42" s="136" t="s">
        <v>291</v>
      </c>
      <c r="C42" s="136" t="s">
        <v>290</v>
      </c>
      <c r="D42" s="136" t="s">
        <v>46</v>
      </c>
      <c r="E42" s="136" t="s">
        <v>91</v>
      </c>
      <c r="F42" s="136" t="s">
        <v>92</v>
      </c>
      <c r="G42" s="136" t="s">
        <v>292</v>
      </c>
      <c r="H42" s="136" t="s">
        <v>293</v>
      </c>
      <c r="I42" s="137">
        <v>2600</v>
      </c>
      <c r="J42" s="137">
        <v>2600</v>
      </c>
      <c r="K42" s="137">
        <v>2600</v>
      </c>
      <c r="L42" s="137"/>
      <c r="M42" s="137"/>
      <c r="N42" s="136"/>
      <c r="O42" s="136"/>
      <c r="P42" s="136"/>
      <c r="Q42" s="137"/>
      <c r="R42" s="137"/>
      <c r="S42" s="137"/>
      <c r="T42" s="137"/>
      <c r="U42" s="137"/>
      <c r="V42" s="137"/>
      <c r="W42" s="137"/>
    </row>
    <row r="43" ht="52.5" customHeight="1" outlineLevel="1" spans="1:23">
      <c r="A43" s="136" t="s">
        <v>257</v>
      </c>
      <c r="B43" s="136" t="s">
        <v>291</v>
      </c>
      <c r="C43" s="136" t="s">
        <v>290</v>
      </c>
      <c r="D43" s="136" t="s">
        <v>46</v>
      </c>
      <c r="E43" s="136" t="s">
        <v>91</v>
      </c>
      <c r="F43" s="136" t="s">
        <v>92</v>
      </c>
      <c r="G43" s="136" t="s">
        <v>259</v>
      </c>
      <c r="H43" s="136" t="s">
        <v>260</v>
      </c>
      <c r="I43" s="137">
        <v>3000</v>
      </c>
      <c r="J43" s="137">
        <v>3000</v>
      </c>
      <c r="K43" s="137">
        <v>3000</v>
      </c>
      <c r="L43" s="137"/>
      <c r="M43" s="137"/>
      <c r="N43" s="136"/>
      <c r="O43" s="136"/>
      <c r="P43" s="136"/>
      <c r="Q43" s="137"/>
      <c r="R43" s="137"/>
      <c r="S43" s="137"/>
      <c r="T43" s="137"/>
      <c r="U43" s="137"/>
      <c r="V43" s="137"/>
      <c r="W43" s="137"/>
    </row>
    <row r="44" ht="52.5" customHeight="1" spans="1:23">
      <c r="A44" s="136"/>
      <c r="B44" s="136"/>
      <c r="C44" s="136" t="s">
        <v>294</v>
      </c>
      <c r="D44" s="136"/>
      <c r="E44" s="136"/>
      <c r="F44" s="136"/>
      <c r="G44" s="136"/>
      <c r="H44" s="136"/>
      <c r="I44" s="137">
        <v>30000</v>
      </c>
      <c r="J44" s="137">
        <v>30000</v>
      </c>
      <c r="K44" s="137">
        <v>30000</v>
      </c>
      <c r="L44" s="137"/>
      <c r="M44" s="137"/>
      <c r="N44" s="136"/>
      <c r="O44" s="136"/>
      <c r="P44" s="136"/>
      <c r="Q44" s="137"/>
      <c r="R44" s="137"/>
      <c r="S44" s="137"/>
      <c r="T44" s="137"/>
      <c r="U44" s="137"/>
      <c r="V44" s="137"/>
      <c r="W44" s="137"/>
    </row>
    <row r="45" ht="52.5" customHeight="1" outlineLevel="1" spans="1:23">
      <c r="A45" s="136" t="s">
        <v>257</v>
      </c>
      <c r="B45" s="136" t="s">
        <v>295</v>
      </c>
      <c r="C45" s="136" t="s">
        <v>294</v>
      </c>
      <c r="D45" s="136" t="s">
        <v>46</v>
      </c>
      <c r="E45" s="136" t="s">
        <v>85</v>
      </c>
      <c r="F45" s="136" t="s">
        <v>86</v>
      </c>
      <c r="G45" s="136" t="s">
        <v>215</v>
      </c>
      <c r="H45" s="136" t="s">
        <v>216</v>
      </c>
      <c r="I45" s="137">
        <v>24000</v>
      </c>
      <c r="J45" s="137">
        <v>24000</v>
      </c>
      <c r="K45" s="137">
        <v>24000</v>
      </c>
      <c r="L45" s="137"/>
      <c r="M45" s="137"/>
      <c r="N45" s="136"/>
      <c r="O45" s="136"/>
      <c r="P45" s="136"/>
      <c r="Q45" s="137"/>
      <c r="R45" s="137"/>
      <c r="S45" s="137"/>
      <c r="T45" s="137"/>
      <c r="U45" s="137"/>
      <c r="V45" s="137"/>
      <c r="W45" s="137"/>
    </row>
    <row r="46" ht="52.5" customHeight="1" outlineLevel="1" spans="1:23">
      <c r="A46" s="136" t="s">
        <v>257</v>
      </c>
      <c r="B46" s="136" t="s">
        <v>295</v>
      </c>
      <c r="C46" s="136" t="s">
        <v>294</v>
      </c>
      <c r="D46" s="136" t="s">
        <v>46</v>
      </c>
      <c r="E46" s="136" t="s">
        <v>85</v>
      </c>
      <c r="F46" s="136" t="s">
        <v>86</v>
      </c>
      <c r="G46" s="136" t="s">
        <v>217</v>
      </c>
      <c r="H46" s="136" t="s">
        <v>218</v>
      </c>
      <c r="I46" s="137">
        <v>6000</v>
      </c>
      <c r="J46" s="137">
        <v>6000</v>
      </c>
      <c r="K46" s="137">
        <v>6000</v>
      </c>
      <c r="L46" s="137"/>
      <c r="M46" s="137"/>
      <c r="N46" s="136"/>
      <c r="O46" s="136"/>
      <c r="P46" s="136"/>
      <c r="Q46" s="137"/>
      <c r="R46" s="137"/>
      <c r="S46" s="137"/>
      <c r="T46" s="137"/>
      <c r="U46" s="137"/>
      <c r="V46" s="137"/>
      <c r="W46" s="137"/>
    </row>
    <row r="47" ht="52.5" customHeight="1" spans="1:23">
      <c r="A47" s="136"/>
      <c r="B47" s="136"/>
      <c r="C47" s="136" t="s">
        <v>296</v>
      </c>
      <c r="D47" s="136"/>
      <c r="E47" s="136"/>
      <c r="F47" s="136"/>
      <c r="G47" s="136"/>
      <c r="H47" s="136"/>
      <c r="I47" s="137">
        <v>35000</v>
      </c>
      <c r="J47" s="137">
        <v>35000</v>
      </c>
      <c r="K47" s="137">
        <v>35000</v>
      </c>
      <c r="L47" s="137"/>
      <c r="M47" s="137"/>
      <c r="N47" s="136"/>
      <c r="O47" s="136"/>
      <c r="P47" s="136"/>
      <c r="Q47" s="137"/>
      <c r="R47" s="137"/>
      <c r="S47" s="137"/>
      <c r="T47" s="137"/>
      <c r="U47" s="137"/>
      <c r="V47" s="137"/>
      <c r="W47" s="137"/>
    </row>
    <row r="48" ht="52.5" customHeight="1" outlineLevel="1" spans="1:23">
      <c r="A48" s="136" t="s">
        <v>257</v>
      </c>
      <c r="B48" s="136" t="s">
        <v>297</v>
      </c>
      <c r="C48" s="136" t="s">
        <v>296</v>
      </c>
      <c r="D48" s="136" t="s">
        <v>46</v>
      </c>
      <c r="E48" s="136" t="s">
        <v>87</v>
      </c>
      <c r="F48" s="136" t="s">
        <v>88</v>
      </c>
      <c r="G48" s="136" t="s">
        <v>215</v>
      </c>
      <c r="H48" s="136" t="s">
        <v>216</v>
      </c>
      <c r="I48" s="137">
        <v>7000</v>
      </c>
      <c r="J48" s="137">
        <v>7000</v>
      </c>
      <c r="K48" s="137">
        <v>7000</v>
      </c>
      <c r="L48" s="137"/>
      <c r="M48" s="137"/>
      <c r="N48" s="136"/>
      <c r="O48" s="136"/>
      <c r="P48" s="136"/>
      <c r="Q48" s="137"/>
      <c r="R48" s="137"/>
      <c r="S48" s="137"/>
      <c r="T48" s="137"/>
      <c r="U48" s="137"/>
      <c r="V48" s="137"/>
      <c r="W48" s="137"/>
    </row>
    <row r="49" ht="52.5" customHeight="1" outlineLevel="1" spans="1:23">
      <c r="A49" s="136" t="s">
        <v>257</v>
      </c>
      <c r="B49" s="136" t="s">
        <v>297</v>
      </c>
      <c r="C49" s="136" t="s">
        <v>296</v>
      </c>
      <c r="D49" s="136" t="s">
        <v>46</v>
      </c>
      <c r="E49" s="136" t="s">
        <v>87</v>
      </c>
      <c r="F49" s="136" t="s">
        <v>88</v>
      </c>
      <c r="G49" s="136" t="s">
        <v>217</v>
      </c>
      <c r="H49" s="136" t="s">
        <v>218</v>
      </c>
      <c r="I49" s="137">
        <v>20000</v>
      </c>
      <c r="J49" s="137">
        <v>20000</v>
      </c>
      <c r="K49" s="137">
        <v>20000</v>
      </c>
      <c r="L49" s="137"/>
      <c r="M49" s="137"/>
      <c r="N49" s="136"/>
      <c r="O49" s="136"/>
      <c r="P49" s="136"/>
      <c r="Q49" s="137"/>
      <c r="R49" s="137"/>
      <c r="S49" s="137"/>
      <c r="T49" s="137"/>
      <c r="U49" s="137"/>
      <c r="V49" s="137"/>
      <c r="W49" s="137"/>
    </row>
    <row r="50" ht="52.5" customHeight="1" outlineLevel="1" spans="1:23">
      <c r="A50" s="136" t="s">
        <v>257</v>
      </c>
      <c r="B50" s="136" t="s">
        <v>297</v>
      </c>
      <c r="C50" s="136" t="s">
        <v>296</v>
      </c>
      <c r="D50" s="136" t="s">
        <v>46</v>
      </c>
      <c r="E50" s="136" t="s">
        <v>87</v>
      </c>
      <c r="F50" s="136" t="s">
        <v>88</v>
      </c>
      <c r="G50" s="136" t="s">
        <v>259</v>
      </c>
      <c r="H50" s="136" t="s">
        <v>260</v>
      </c>
      <c r="I50" s="137">
        <v>8000</v>
      </c>
      <c r="J50" s="137">
        <v>8000</v>
      </c>
      <c r="K50" s="137">
        <v>8000</v>
      </c>
      <c r="L50" s="137"/>
      <c r="M50" s="137"/>
      <c r="N50" s="136"/>
      <c r="O50" s="136"/>
      <c r="P50" s="136"/>
      <c r="Q50" s="137"/>
      <c r="R50" s="137"/>
      <c r="S50" s="137"/>
      <c r="T50" s="137"/>
      <c r="U50" s="137"/>
      <c r="V50" s="137"/>
      <c r="W50" s="137"/>
    </row>
    <row r="51" ht="52.5" customHeight="1" spans="1:23">
      <c r="A51" s="136"/>
      <c r="B51" s="136"/>
      <c r="C51" s="136" t="s">
        <v>298</v>
      </c>
      <c r="D51" s="136"/>
      <c r="E51" s="136"/>
      <c r="F51" s="136"/>
      <c r="G51" s="136"/>
      <c r="H51" s="136"/>
      <c r="I51" s="137">
        <v>20000</v>
      </c>
      <c r="J51" s="137">
        <v>20000</v>
      </c>
      <c r="K51" s="137">
        <v>20000</v>
      </c>
      <c r="L51" s="137"/>
      <c r="M51" s="137"/>
      <c r="N51" s="136"/>
      <c r="O51" s="136"/>
      <c r="P51" s="136"/>
      <c r="Q51" s="137"/>
      <c r="R51" s="137"/>
      <c r="S51" s="137"/>
      <c r="T51" s="137"/>
      <c r="U51" s="137"/>
      <c r="V51" s="137"/>
      <c r="W51" s="137"/>
    </row>
    <row r="52" ht="52.5" customHeight="1" outlineLevel="1" spans="1:23">
      <c r="A52" s="136" t="s">
        <v>257</v>
      </c>
      <c r="B52" s="136" t="s">
        <v>299</v>
      </c>
      <c r="C52" s="136" t="s">
        <v>298</v>
      </c>
      <c r="D52" s="136" t="s">
        <v>46</v>
      </c>
      <c r="E52" s="136" t="s">
        <v>91</v>
      </c>
      <c r="F52" s="136" t="s">
        <v>92</v>
      </c>
      <c r="G52" s="136" t="s">
        <v>215</v>
      </c>
      <c r="H52" s="136" t="s">
        <v>216</v>
      </c>
      <c r="I52" s="137">
        <v>7000</v>
      </c>
      <c r="J52" s="137">
        <v>7000</v>
      </c>
      <c r="K52" s="137">
        <v>7000</v>
      </c>
      <c r="L52" s="137"/>
      <c r="M52" s="137"/>
      <c r="N52" s="136"/>
      <c r="O52" s="136"/>
      <c r="P52" s="136"/>
      <c r="Q52" s="137"/>
      <c r="R52" s="137"/>
      <c r="S52" s="137"/>
      <c r="T52" s="137"/>
      <c r="U52" s="137"/>
      <c r="V52" s="137"/>
      <c r="W52" s="137"/>
    </row>
    <row r="53" ht="52.5" customHeight="1" outlineLevel="1" spans="1:23">
      <c r="A53" s="136" t="s">
        <v>257</v>
      </c>
      <c r="B53" s="136" t="s">
        <v>299</v>
      </c>
      <c r="C53" s="136" t="s">
        <v>298</v>
      </c>
      <c r="D53" s="136" t="s">
        <v>46</v>
      </c>
      <c r="E53" s="136" t="s">
        <v>91</v>
      </c>
      <c r="F53" s="136" t="s">
        <v>92</v>
      </c>
      <c r="G53" s="136" t="s">
        <v>217</v>
      </c>
      <c r="H53" s="136" t="s">
        <v>218</v>
      </c>
      <c r="I53" s="137">
        <v>8000</v>
      </c>
      <c r="J53" s="137">
        <v>8000</v>
      </c>
      <c r="K53" s="137">
        <v>8000</v>
      </c>
      <c r="L53" s="137"/>
      <c r="M53" s="137"/>
      <c r="N53" s="136"/>
      <c r="O53" s="136"/>
      <c r="P53" s="136"/>
      <c r="Q53" s="137"/>
      <c r="R53" s="137"/>
      <c r="S53" s="137"/>
      <c r="T53" s="137"/>
      <c r="U53" s="137"/>
      <c r="V53" s="137"/>
      <c r="W53" s="137"/>
    </row>
    <row r="54" ht="52.5" customHeight="1" outlineLevel="1" spans="1:23">
      <c r="A54" s="136" t="s">
        <v>257</v>
      </c>
      <c r="B54" s="136" t="s">
        <v>299</v>
      </c>
      <c r="C54" s="136" t="s">
        <v>298</v>
      </c>
      <c r="D54" s="136" t="s">
        <v>46</v>
      </c>
      <c r="E54" s="136" t="s">
        <v>91</v>
      </c>
      <c r="F54" s="136" t="s">
        <v>92</v>
      </c>
      <c r="G54" s="136" t="s">
        <v>259</v>
      </c>
      <c r="H54" s="136" t="s">
        <v>260</v>
      </c>
      <c r="I54" s="137">
        <v>5000</v>
      </c>
      <c r="J54" s="137">
        <v>5000</v>
      </c>
      <c r="K54" s="137">
        <v>5000</v>
      </c>
      <c r="L54" s="137"/>
      <c r="M54" s="137"/>
      <c r="N54" s="136"/>
      <c r="O54" s="136"/>
      <c r="P54" s="136"/>
      <c r="Q54" s="137"/>
      <c r="R54" s="137"/>
      <c r="S54" s="137"/>
      <c r="T54" s="137"/>
      <c r="U54" s="137"/>
      <c r="V54" s="137"/>
      <c r="W54" s="137"/>
    </row>
    <row r="55" ht="30" customHeight="1" spans="1:23">
      <c r="A55" s="138" t="s">
        <v>30</v>
      </c>
      <c r="B55" s="138"/>
      <c r="C55" s="138"/>
      <c r="D55" s="138"/>
      <c r="E55" s="138"/>
      <c r="F55" s="138"/>
      <c r="G55" s="138"/>
      <c r="H55" s="138"/>
      <c r="I55" s="137">
        <v>729985</v>
      </c>
      <c r="J55" s="137">
        <v>335985</v>
      </c>
      <c r="K55" s="137">
        <v>335985</v>
      </c>
      <c r="L55" s="137"/>
      <c r="M55" s="137"/>
      <c r="N55" s="137"/>
      <c r="O55" s="137"/>
      <c r="P55" s="137"/>
      <c r="Q55" s="137"/>
      <c r="R55" s="137">
        <v>394000</v>
      </c>
      <c r="S55" s="137"/>
      <c r="T55" s="137"/>
      <c r="U55" s="137"/>
      <c r="V55" s="137"/>
      <c r="W55" s="137">
        <v>394000</v>
      </c>
    </row>
  </sheetData>
  <autoFilter xmlns:etc="http://www.wps.cn/officeDocument/2017/etCustomData" ref="A8:W55" etc:filterBottomFollowUsedRange="0">
    <extLst/>
  </autoFilter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55:H5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68"/>
  <sheetViews>
    <sheetView showZeros="0" topLeftCell="A64" workbookViewId="0">
      <selection activeCell="I66" sqref="I66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7"/>
      <c r="B1" s="127"/>
      <c r="C1" s="127"/>
      <c r="D1" s="127"/>
      <c r="E1" s="127"/>
      <c r="F1" s="127"/>
      <c r="G1" s="127"/>
      <c r="H1" s="127"/>
      <c r="I1" s="127"/>
      <c r="J1" s="128" t="s">
        <v>300</v>
      </c>
    </row>
    <row r="2" ht="34.5" customHeight="1" spans="1:10">
      <c r="A2" s="129" t="str">
        <f>"2026"&amp;"年部门项目支出绩效目标表"</f>
        <v>2026年部门项目支出绩效目标表</v>
      </c>
      <c r="B2" s="129"/>
      <c r="C2" s="129"/>
      <c r="D2" s="129"/>
      <c r="E2" s="129"/>
      <c r="F2" s="129"/>
      <c r="G2" s="129"/>
      <c r="H2" s="129"/>
      <c r="I2" s="129"/>
      <c r="J2" s="129"/>
    </row>
    <row r="3" ht="18.75" customHeight="1" spans="1:10">
      <c r="A3" s="127" t="str">
        <f>"单位名称："&amp;"盈江县市场监督管理局"</f>
        <v>单位名称：盈江县市场监督管理局</v>
      </c>
      <c r="B3" s="127"/>
      <c r="C3" s="127"/>
      <c r="D3" s="127"/>
      <c r="E3" s="127"/>
      <c r="F3" s="127"/>
      <c r="G3" s="127"/>
      <c r="H3" s="127"/>
      <c r="I3" s="127"/>
      <c r="J3" s="127"/>
    </row>
    <row r="4" ht="22.5" customHeight="1" spans="1:10">
      <c r="A4" s="130" t="s">
        <v>301</v>
      </c>
      <c r="B4" s="130" t="s">
        <v>302</v>
      </c>
      <c r="C4" s="130" t="s">
        <v>303</v>
      </c>
      <c r="D4" s="130" t="s">
        <v>304</v>
      </c>
      <c r="E4" s="130" t="s">
        <v>305</v>
      </c>
      <c r="F4" s="130" t="s">
        <v>306</v>
      </c>
      <c r="G4" s="130" t="s">
        <v>307</v>
      </c>
      <c r="H4" s="130" t="s">
        <v>308</v>
      </c>
      <c r="I4" s="130" t="s">
        <v>309</v>
      </c>
      <c r="J4" s="130" t="s">
        <v>310</v>
      </c>
    </row>
    <row r="5" ht="22.5" customHeight="1" spans="1:10">
      <c r="A5" s="130" t="s">
        <v>59</v>
      </c>
      <c r="B5" s="130" t="s">
        <v>60</v>
      </c>
      <c r="C5" s="130" t="s">
        <v>61</v>
      </c>
      <c r="D5" s="130" t="s">
        <v>62</v>
      </c>
      <c r="E5" s="130" t="s">
        <v>63</v>
      </c>
      <c r="F5" s="130" t="s">
        <v>64</v>
      </c>
      <c r="G5" s="130" t="s">
        <v>65</v>
      </c>
      <c r="H5" s="130" t="s">
        <v>66</v>
      </c>
      <c r="I5" s="130" t="s">
        <v>67</v>
      </c>
      <c r="J5" s="130" t="s">
        <v>68</v>
      </c>
    </row>
    <row r="6" ht="52.5" customHeight="1" spans="1:10">
      <c r="A6" s="130" t="s">
        <v>46</v>
      </c>
      <c r="B6" s="130"/>
      <c r="C6" s="130"/>
      <c r="D6" s="130"/>
      <c r="E6" s="130"/>
      <c r="F6" s="130"/>
      <c r="G6" s="130"/>
      <c r="H6" s="130"/>
      <c r="I6" s="130"/>
      <c r="J6" s="130"/>
    </row>
    <row r="7" ht="52.5" customHeight="1" outlineLevel="1" spans="1:10">
      <c r="A7" s="131" t="s">
        <v>294</v>
      </c>
      <c r="B7" s="131" t="s">
        <v>311</v>
      </c>
      <c r="C7" s="131" t="s">
        <v>312</v>
      </c>
      <c r="D7" s="131" t="s">
        <v>313</v>
      </c>
      <c r="E7" s="131" t="s">
        <v>314</v>
      </c>
      <c r="F7" s="131" t="s">
        <v>315</v>
      </c>
      <c r="G7" s="130" t="s">
        <v>60</v>
      </c>
      <c r="H7" s="130" t="s">
        <v>316</v>
      </c>
      <c r="I7" s="131" t="s">
        <v>317</v>
      </c>
      <c r="J7" s="131" t="s">
        <v>318</v>
      </c>
    </row>
    <row r="8" ht="52.5" customHeight="1" outlineLevel="1" spans="1:10">
      <c r="A8" s="131" t="s">
        <v>294</v>
      </c>
      <c r="B8" s="131" t="s">
        <v>311</v>
      </c>
      <c r="C8" s="131" t="s">
        <v>312</v>
      </c>
      <c r="D8" s="131" t="s">
        <v>313</v>
      </c>
      <c r="E8" s="131" t="s">
        <v>319</v>
      </c>
      <c r="F8" s="131" t="s">
        <v>315</v>
      </c>
      <c r="G8" s="130" t="s">
        <v>320</v>
      </c>
      <c r="H8" s="130" t="s">
        <v>321</v>
      </c>
      <c r="I8" s="131" t="s">
        <v>317</v>
      </c>
      <c r="J8" s="131" t="s">
        <v>322</v>
      </c>
    </row>
    <row r="9" ht="52.5" customHeight="1" outlineLevel="1" spans="1:10">
      <c r="A9" s="131" t="s">
        <v>294</v>
      </c>
      <c r="B9" s="131" t="s">
        <v>311</v>
      </c>
      <c r="C9" s="131" t="s">
        <v>312</v>
      </c>
      <c r="D9" s="131" t="s">
        <v>323</v>
      </c>
      <c r="E9" s="131" t="s">
        <v>324</v>
      </c>
      <c r="F9" s="131" t="s">
        <v>315</v>
      </c>
      <c r="G9" s="130" t="s">
        <v>325</v>
      </c>
      <c r="H9" s="130" t="s">
        <v>326</v>
      </c>
      <c r="I9" s="131" t="s">
        <v>317</v>
      </c>
      <c r="J9" s="131" t="s">
        <v>327</v>
      </c>
    </row>
    <row r="10" ht="52.5" customHeight="1" outlineLevel="1" spans="1:10">
      <c r="A10" s="131" t="s">
        <v>294</v>
      </c>
      <c r="B10" s="131" t="s">
        <v>311</v>
      </c>
      <c r="C10" s="131" t="s">
        <v>328</v>
      </c>
      <c r="D10" s="131" t="s">
        <v>329</v>
      </c>
      <c r="E10" s="131" t="s">
        <v>330</v>
      </c>
      <c r="F10" s="131" t="s">
        <v>315</v>
      </c>
      <c r="G10" s="130" t="s">
        <v>331</v>
      </c>
      <c r="H10" s="130" t="s">
        <v>326</v>
      </c>
      <c r="I10" s="131" t="s">
        <v>317</v>
      </c>
      <c r="J10" s="131" t="s">
        <v>332</v>
      </c>
    </row>
    <row r="11" ht="52.5" customHeight="1" outlineLevel="1" spans="1:10">
      <c r="A11" s="131" t="s">
        <v>294</v>
      </c>
      <c r="B11" s="131" t="s">
        <v>311</v>
      </c>
      <c r="C11" s="131" t="s">
        <v>328</v>
      </c>
      <c r="D11" s="131" t="s">
        <v>329</v>
      </c>
      <c r="E11" s="131" t="s">
        <v>333</v>
      </c>
      <c r="F11" s="131" t="s">
        <v>334</v>
      </c>
      <c r="G11" s="130" t="s">
        <v>335</v>
      </c>
      <c r="H11" s="130"/>
      <c r="I11" s="131" t="s">
        <v>336</v>
      </c>
      <c r="J11" s="131" t="s">
        <v>337</v>
      </c>
    </row>
    <row r="12" ht="52.5" customHeight="1" outlineLevel="1" spans="1:10">
      <c r="A12" s="131" t="s">
        <v>294</v>
      </c>
      <c r="B12" s="131" t="s">
        <v>311</v>
      </c>
      <c r="C12" s="131" t="s">
        <v>338</v>
      </c>
      <c r="D12" s="131" t="s">
        <v>339</v>
      </c>
      <c r="E12" s="131" t="s">
        <v>340</v>
      </c>
      <c r="F12" s="131" t="s">
        <v>315</v>
      </c>
      <c r="G12" s="130" t="s">
        <v>341</v>
      </c>
      <c r="H12" s="130" t="s">
        <v>326</v>
      </c>
      <c r="I12" s="131" t="s">
        <v>317</v>
      </c>
      <c r="J12" s="131" t="s">
        <v>342</v>
      </c>
    </row>
    <row r="13" ht="52.5" customHeight="1" outlineLevel="1" spans="1:10">
      <c r="A13" s="131" t="s">
        <v>282</v>
      </c>
      <c r="B13" s="131" t="s">
        <v>343</v>
      </c>
      <c r="C13" s="131" t="s">
        <v>312</v>
      </c>
      <c r="D13" s="131" t="s">
        <v>313</v>
      </c>
      <c r="E13" s="131" t="s">
        <v>344</v>
      </c>
      <c r="F13" s="131" t="s">
        <v>315</v>
      </c>
      <c r="G13" s="130" t="s">
        <v>341</v>
      </c>
      <c r="H13" s="130" t="s">
        <v>326</v>
      </c>
      <c r="I13" s="131" t="s">
        <v>317</v>
      </c>
      <c r="J13" s="131" t="s">
        <v>345</v>
      </c>
    </row>
    <row r="14" ht="52.5" customHeight="1" outlineLevel="1" spans="1:10">
      <c r="A14" s="131" t="s">
        <v>282</v>
      </c>
      <c r="B14" s="131" t="s">
        <v>343</v>
      </c>
      <c r="C14" s="131" t="s">
        <v>312</v>
      </c>
      <c r="D14" s="131" t="s">
        <v>323</v>
      </c>
      <c r="E14" s="131" t="s">
        <v>346</v>
      </c>
      <c r="F14" s="131" t="s">
        <v>315</v>
      </c>
      <c r="G14" s="130" t="s">
        <v>347</v>
      </c>
      <c r="H14" s="130" t="s">
        <v>326</v>
      </c>
      <c r="I14" s="131" t="s">
        <v>317</v>
      </c>
      <c r="J14" s="131" t="s">
        <v>348</v>
      </c>
    </row>
    <row r="15" ht="52.5" customHeight="1" outlineLevel="1" spans="1:10">
      <c r="A15" s="131" t="s">
        <v>282</v>
      </c>
      <c r="B15" s="131" t="s">
        <v>343</v>
      </c>
      <c r="C15" s="131" t="s">
        <v>328</v>
      </c>
      <c r="D15" s="131" t="s">
        <v>329</v>
      </c>
      <c r="E15" s="131" t="s">
        <v>349</v>
      </c>
      <c r="F15" s="131" t="s">
        <v>350</v>
      </c>
      <c r="G15" s="130" t="s">
        <v>61</v>
      </c>
      <c r="H15" s="130" t="s">
        <v>351</v>
      </c>
      <c r="I15" s="131" t="s">
        <v>317</v>
      </c>
      <c r="J15" s="131" t="s">
        <v>352</v>
      </c>
    </row>
    <row r="16" ht="52.5" customHeight="1" outlineLevel="1" spans="1:10">
      <c r="A16" s="131" t="s">
        <v>298</v>
      </c>
      <c r="B16" s="131" t="s">
        <v>353</v>
      </c>
      <c r="C16" s="131" t="s">
        <v>312</v>
      </c>
      <c r="D16" s="131" t="s">
        <v>313</v>
      </c>
      <c r="E16" s="131" t="s">
        <v>354</v>
      </c>
      <c r="F16" s="131" t="s">
        <v>315</v>
      </c>
      <c r="G16" s="130" t="s">
        <v>59</v>
      </c>
      <c r="H16" s="130" t="s">
        <v>355</v>
      </c>
      <c r="I16" s="131" t="s">
        <v>317</v>
      </c>
      <c r="J16" s="131" t="s">
        <v>356</v>
      </c>
    </row>
    <row r="17" ht="52.5" customHeight="1" outlineLevel="1" spans="1:10">
      <c r="A17" s="131" t="s">
        <v>298</v>
      </c>
      <c r="B17" s="131" t="s">
        <v>353</v>
      </c>
      <c r="C17" s="131" t="s">
        <v>312</v>
      </c>
      <c r="D17" s="131" t="s">
        <v>313</v>
      </c>
      <c r="E17" s="131" t="s">
        <v>357</v>
      </c>
      <c r="F17" s="131" t="s">
        <v>315</v>
      </c>
      <c r="G17" s="130" t="s">
        <v>59</v>
      </c>
      <c r="H17" s="130" t="s">
        <v>355</v>
      </c>
      <c r="I17" s="131" t="s">
        <v>317</v>
      </c>
      <c r="J17" s="131" t="s">
        <v>358</v>
      </c>
    </row>
    <row r="18" ht="52.5" customHeight="1" outlineLevel="1" spans="1:10">
      <c r="A18" s="131" t="s">
        <v>298</v>
      </c>
      <c r="B18" s="131" t="s">
        <v>353</v>
      </c>
      <c r="C18" s="131" t="s">
        <v>312</v>
      </c>
      <c r="D18" s="131" t="s">
        <v>313</v>
      </c>
      <c r="E18" s="131" t="s">
        <v>359</v>
      </c>
      <c r="F18" s="131" t="s">
        <v>315</v>
      </c>
      <c r="G18" s="130" t="s">
        <v>64</v>
      </c>
      <c r="H18" s="130" t="s">
        <v>355</v>
      </c>
      <c r="I18" s="131" t="s">
        <v>317</v>
      </c>
      <c r="J18" s="131" t="s">
        <v>360</v>
      </c>
    </row>
    <row r="19" ht="52.5" customHeight="1" outlineLevel="1" spans="1:10">
      <c r="A19" s="131" t="s">
        <v>298</v>
      </c>
      <c r="B19" s="131" t="s">
        <v>353</v>
      </c>
      <c r="C19" s="131" t="s">
        <v>312</v>
      </c>
      <c r="D19" s="131" t="s">
        <v>313</v>
      </c>
      <c r="E19" s="131" t="s">
        <v>361</v>
      </c>
      <c r="F19" s="131" t="s">
        <v>315</v>
      </c>
      <c r="G19" s="130" t="s">
        <v>59</v>
      </c>
      <c r="H19" s="130" t="s">
        <v>316</v>
      </c>
      <c r="I19" s="131" t="s">
        <v>317</v>
      </c>
      <c r="J19" s="131" t="s">
        <v>362</v>
      </c>
    </row>
    <row r="20" ht="52.5" customHeight="1" outlineLevel="1" spans="1:10">
      <c r="A20" s="131" t="s">
        <v>298</v>
      </c>
      <c r="B20" s="131" t="s">
        <v>353</v>
      </c>
      <c r="C20" s="131" t="s">
        <v>312</v>
      </c>
      <c r="D20" s="131" t="s">
        <v>323</v>
      </c>
      <c r="E20" s="131" t="s">
        <v>363</v>
      </c>
      <c r="F20" s="131" t="s">
        <v>334</v>
      </c>
      <c r="G20" s="130" t="s">
        <v>364</v>
      </c>
      <c r="H20" s="130" t="s">
        <v>326</v>
      </c>
      <c r="I20" s="131" t="s">
        <v>317</v>
      </c>
      <c r="J20" s="131" t="s">
        <v>365</v>
      </c>
    </row>
    <row r="21" ht="52.5" customHeight="1" outlineLevel="1" spans="1:10">
      <c r="A21" s="131" t="s">
        <v>298</v>
      </c>
      <c r="B21" s="131" t="s">
        <v>353</v>
      </c>
      <c r="C21" s="131" t="s">
        <v>328</v>
      </c>
      <c r="D21" s="131" t="s">
        <v>329</v>
      </c>
      <c r="E21" s="131" t="s">
        <v>330</v>
      </c>
      <c r="F21" s="131" t="s">
        <v>334</v>
      </c>
      <c r="G21" s="130" t="s">
        <v>341</v>
      </c>
      <c r="H21" s="130" t="s">
        <v>326</v>
      </c>
      <c r="I21" s="131" t="s">
        <v>317</v>
      </c>
      <c r="J21" s="131" t="s">
        <v>366</v>
      </c>
    </row>
    <row r="22" ht="52.5" customHeight="1" outlineLevel="1" spans="1:10">
      <c r="A22" s="131" t="s">
        <v>298</v>
      </c>
      <c r="B22" s="131" t="s">
        <v>353</v>
      </c>
      <c r="C22" s="131" t="s">
        <v>338</v>
      </c>
      <c r="D22" s="131" t="s">
        <v>339</v>
      </c>
      <c r="E22" s="131" t="s">
        <v>367</v>
      </c>
      <c r="F22" s="131" t="s">
        <v>315</v>
      </c>
      <c r="G22" s="130" t="s">
        <v>341</v>
      </c>
      <c r="H22" s="130" t="s">
        <v>326</v>
      </c>
      <c r="I22" s="131" t="s">
        <v>317</v>
      </c>
      <c r="J22" s="131" t="s">
        <v>368</v>
      </c>
    </row>
    <row r="23" ht="93" customHeight="1" outlineLevel="1" spans="1:10">
      <c r="A23" s="131" t="s">
        <v>276</v>
      </c>
      <c r="B23" s="131" t="s">
        <v>369</v>
      </c>
      <c r="C23" s="131" t="s">
        <v>312</v>
      </c>
      <c r="D23" s="131" t="s">
        <v>313</v>
      </c>
      <c r="E23" s="131" t="s">
        <v>370</v>
      </c>
      <c r="F23" s="131" t="s">
        <v>315</v>
      </c>
      <c r="G23" s="130" t="s">
        <v>371</v>
      </c>
      <c r="H23" s="130" t="s">
        <v>355</v>
      </c>
      <c r="I23" s="131" t="s">
        <v>317</v>
      </c>
      <c r="J23" s="131" t="s">
        <v>372</v>
      </c>
    </row>
    <row r="24" ht="93" customHeight="1" outlineLevel="1" spans="1:10">
      <c r="A24" s="131" t="s">
        <v>276</v>
      </c>
      <c r="B24" s="131" t="s">
        <v>369</v>
      </c>
      <c r="C24" s="131" t="s">
        <v>312</v>
      </c>
      <c r="D24" s="131" t="s">
        <v>313</v>
      </c>
      <c r="E24" s="131" t="s">
        <v>373</v>
      </c>
      <c r="F24" s="131" t="s">
        <v>315</v>
      </c>
      <c r="G24" s="130" t="s">
        <v>60</v>
      </c>
      <c r="H24" s="130" t="s">
        <v>316</v>
      </c>
      <c r="I24" s="131" t="s">
        <v>317</v>
      </c>
      <c r="J24" s="131" t="s">
        <v>374</v>
      </c>
    </row>
    <row r="25" ht="93" customHeight="1" outlineLevel="1" spans="1:10">
      <c r="A25" s="131" t="s">
        <v>276</v>
      </c>
      <c r="B25" s="131" t="s">
        <v>369</v>
      </c>
      <c r="C25" s="131" t="s">
        <v>312</v>
      </c>
      <c r="D25" s="131" t="s">
        <v>323</v>
      </c>
      <c r="E25" s="131" t="s">
        <v>375</v>
      </c>
      <c r="F25" s="131" t="s">
        <v>334</v>
      </c>
      <c r="G25" s="130" t="s">
        <v>376</v>
      </c>
      <c r="H25" s="130" t="s">
        <v>326</v>
      </c>
      <c r="I25" s="131" t="s">
        <v>317</v>
      </c>
      <c r="J25" s="131" t="s">
        <v>377</v>
      </c>
    </row>
    <row r="26" ht="93" customHeight="1" outlineLevel="1" spans="1:10">
      <c r="A26" s="131" t="s">
        <v>276</v>
      </c>
      <c r="B26" s="131" t="s">
        <v>369</v>
      </c>
      <c r="C26" s="131" t="s">
        <v>312</v>
      </c>
      <c r="D26" s="131" t="s">
        <v>323</v>
      </c>
      <c r="E26" s="131" t="s">
        <v>378</v>
      </c>
      <c r="F26" s="131" t="s">
        <v>334</v>
      </c>
      <c r="G26" s="130" t="s">
        <v>376</v>
      </c>
      <c r="H26" s="130" t="s">
        <v>326</v>
      </c>
      <c r="I26" s="131" t="s">
        <v>317</v>
      </c>
      <c r="J26" s="131" t="s">
        <v>379</v>
      </c>
    </row>
    <row r="27" ht="126" customHeight="1" outlineLevel="1" spans="1:10">
      <c r="A27" s="131" t="s">
        <v>276</v>
      </c>
      <c r="B27" s="131" t="s">
        <v>369</v>
      </c>
      <c r="C27" s="131" t="s">
        <v>328</v>
      </c>
      <c r="D27" s="131" t="s">
        <v>380</v>
      </c>
      <c r="E27" s="131" t="s">
        <v>381</v>
      </c>
      <c r="F27" s="131" t="s">
        <v>315</v>
      </c>
      <c r="G27" s="130" t="s">
        <v>347</v>
      </c>
      <c r="H27" s="130" t="s">
        <v>326</v>
      </c>
      <c r="I27" s="131" t="s">
        <v>317</v>
      </c>
      <c r="J27" s="131" t="s">
        <v>382</v>
      </c>
    </row>
    <row r="28" ht="82" customHeight="1" outlineLevel="1" spans="1:10">
      <c r="A28" s="131" t="s">
        <v>276</v>
      </c>
      <c r="B28" s="131" t="s">
        <v>369</v>
      </c>
      <c r="C28" s="131" t="s">
        <v>338</v>
      </c>
      <c r="D28" s="131" t="s">
        <v>339</v>
      </c>
      <c r="E28" s="131" t="s">
        <v>367</v>
      </c>
      <c r="F28" s="131" t="s">
        <v>315</v>
      </c>
      <c r="G28" s="130" t="s">
        <v>341</v>
      </c>
      <c r="H28" s="130" t="s">
        <v>326</v>
      </c>
      <c r="I28" s="131" t="s">
        <v>317</v>
      </c>
      <c r="J28" s="131" t="s">
        <v>368</v>
      </c>
    </row>
    <row r="29" ht="52.5" customHeight="1" outlineLevel="1" spans="1:10">
      <c r="A29" s="131" t="s">
        <v>256</v>
      </c>
      <c r="B29" s="131" t="s">
        <v>383</v>
      </c>
      <c r="C29" s="131" t="s">
        <v>312</v>
      </c>
      <c r="D29" s="131" t="s">
        <v>313</v>
      </c>
      <c r="E29" s="131" t="s">
        <v>384</v>
      </c>
      <c r="F29" s="131" t="s">
        <v>315</v>
      </c>
      <c r="G29" s="130" t="s">
        <v>385</v>
      </c>
      <c r="H29" s="130" t="s">
        <v>386</v>
      </c>
      <c r="I29" s="131" t="s">
        <v>317</v>
      </c>
      <c r="J29" s="131" t="s">
        <v>387</v>
      </c>
    </row>
    <row r="30" ht="52.5" customHeight="1" outlineLevel="1" spans="1:10">
      <c r="A30" s="131" t="s">
        <v>256</v>
      </c>
      <c r="B30" s="131" t="s">
        <v>383</v>
      </c>
      <c r="C30" s="131" t="s">
        <v>312</v>
      </c>
      <c r="D30" s="131" t="s">
        <v>313</v>
      </c>
      <c r="E30" s="131" t="s">
        <v>388</v>
      </c>
      <c r="F30" s="131" t="s">
        <v>334</v>
      </c>
      <c r="G30" s="130" t="s">
        <v>389</v>
      </c>
      <c r="H30" s="130" t="s">
        <v>316</v>
      </c>
      <c r="I30" s="131" t="s">
        <v>317</v>
      </c>
      <c r="J30" s="131" t="s">
        <v>390</v>
      </c>
    </row>
    <row r="31" ht="52.5" customHeight="1" outlineLevel="1" spans="1:10">
      <c r="A31" s="131" t="s">
        <v>256</v>
      </c>
      <c r="B31" s="131" t="s">
        <v>383</v>
      </c>
      <c r="C31" s="131" t="s">
        <v>312</v>
      </c>
      <c r="D31" s="131" t="s">
        <v>313</v>
      </c>
      <c r="E31" s="131" t="s">
        <v>391</v>
      </c>
      <c r="F31" s="131" t="s">
        <v>315</v>
      </c>
      <c r="G31" s="130" t="s">
        <v>385</v>
      </c>
      <c r="H31" s="130" t="s">
        <v>392</v>
      </c>
      <c r="I31" s="131" t="s">
        <v>317</v>
      </c>
      <c r="J31" s="131" t="s">
        <v>393</v>
      </c>
    </row>
    <row r="32" ht="52.5" customHeight="1" outlineLevel="1" spans="1:10">
      <c r="A32" s="131" t="s">
        <v>256</v>
      </c>
      <c r="B32" s="131" t="s">
        <v>383</v>
      </c>
      <c r="C32" s="131" t="s">
        <v>312</v>
      </c>
      <c r="D32" s="131" t="s">
        <v>313</v>
      </c>
      <c r="E32" s="131" t="s">
        <v>394</v>
      </c>
      <c r="F32" s="131" t="s">
        <v>315</v>
      </c>
      <c r="G32" s="130" t="s">
        <v>62</v>
      </c>
      <c r="H32" s="130" t="s">
        <v>355</v>
      </c>
      <c r="I32" s="131" t="s">
        <v>317</v>
      </c>
      <c r="J32" s="131" t="s">
        <v>395</v>
      </c>
    </row>
    <row r="33" ht="52.5" customHeight="1" outlineLevel="1" spans="1:10">
      <c r="A33" s="131" t="s">
        <v>256</v>
      </c>
      <c r="B33" s="131" t="s">
        <v>383</v>
      </c>
      <c r="C33" s="131" t="s">
        <v>312</v>
      </c>
      <c r="D33" s="131" t="s">
        <v>323</v>
      </c>
      <c r="E33" s="131" t="s">
        <v>396</v>
      </c>
      <c r="F33" s="131" t="s">
        <v>315</v>
      </c>
      <c r="G33" s="130" t="s">
        <v>341</v>
      </c>
      <c r="H33" s="130" t="s">
        <v>326</v>
      </c>
      <c r="I33" s="131" t="s">
        <v>317</v>
      </c>
      <c r="J33" s="131" t="s">
        <v>397</v>
      </c>
    </row>
    <row r="34" ht="52.5" customHeight="1" outlineLevel="1" spans="1:10">
      <c r="A34" s="131" t="s">
        <v>256</v>
      </c>
      <c r="B34" s="131" t="s">
        <v>383</v>
      </c>
      <c r="C34" s="131" t="s">
        <v>312</v>
      </c>
      <c r="D34" s="131" t="s">
        <v>323</v>
      </c>
      <c r="E34" s="131" t="s">
        <v>398</v>
      </c>
      <c r="F34" s="131" t="s">
        <v>315</v>
      </c>
      <c r="G34" s="130" t="s">
        <v>399</v>
      </c>
      <c r="H34" s="130" t="s">
        <v>326</v>
      </c>
      <c r="I34" s="131" t="s">
        <v>317</v>
      </c>
      <c r="J34" s="131" t="s">
        <v>400</v>
      </c>
    </row>
    <row r="35" ht="52.5" customHeight="1" outlineLevel="1" spans="1:10">
      <c r="A35" s="131" t="s">
        <v>261</v>
      </c>
      <c r="B35" s="131" t="s">
        <v>401</v>
      </c>
      <c r="C35" s="131" t="s">
        <v>312</v>
      </c>
      <c r="D35" s="131" t="s">
        <v>313</v>
      </c>
      <c r="E35" s="131" t="s">
        <v>402</v>
      </c>
      <c r="F35" s="131" t="s">
        <v>315</v>
      </c>
      <c r="G35" s="130" t="s">
        <v>62</v>
      </c>
      <c r="H35" s="130" t="s">
        <v>316</v>
      </c>
      <c r="I35" s="131" t="s">
        <v>317</v>
      </c>
      <c r="J35" s="131" t="s">
        <v>403</v>
      </c>
    </row>
    <row r="36" ht="52.5" customHeight="1" outlineLevel="1" spans="1:10">
      <c r="A36" s="131" t="s">
        <v>261</v>
      </c>
      <c r="B36" s="131" t="s">
        <v>404</v>
      </c>
      <c r="C36" s="131" t="s">
        <v>312</v>
      </c>
      <c r="D36" s="131" t="s">
        <v>313</v>
      </c>
      <c r="E36" s="131" t="s">
        <v>405</v>
      </c>
      <c r="F36" s="131" t="s">
        <v>334</v>
      </c>
      <c r="G36" s="130" t="s">
        <v>376</v>
      </c>
      <c r="H36" s="130" t="s">
        <v>326</v>
      </c>
      <c r="I36" s="131" t="s">
        <v>317</v>
      </c>
      <c r="J36" s="131" t="s">
        <v>406</v>
      </c>
    </row>
    <row r="37" ht="52.5" customHeight="1" outlineLevel="1" spans="1:10">
      <c r="A37" s="131" t="s">
        <v>261</v>
      </c>
      <c r="B37" s="131" t="s">
        <v>404</v>
      </c>
      <c r="C37" s="131" t="s">
        <v>312</v>
      </c>
      <c r="D37" s="131" t="s">
        <v>407</v>
      </c>
      <c r="E37" s="131" t="s">
        <v>408</v>
      </c>
      <c r="F37" s="131" t="s">
        <v>315</v>
      </c>
      <c r="G37" s="130" t="s">
        <v>60</v>
      </c>
      <c r="H37" s="130" t="s">
        <v>316</v>
      </c>
      <c r="I37" s="131" t="s">
        <v>317</v>
      </c>
      <c r="J37" s="131" t="s">
        <v>409</v>
      </c>
    </row>
    <row r="38" ht="52.5" customHeight="1" outlineLevel="1" spans="1:10">
      <c r="A38" s="131" t="s">
        <v>261</v>
      </c>
      <c r="B38" s="131" t="s">
        <v>404</v>
      </c>
      <c r="C38" s="131" t="s">
        <v>328</v>
      </c>
      <c r="D38" s="131" t="s">
        <v>329</v>
      </c>
      <c r="E38" s="131" t="s">
        <v>410</v>
      </c>
      <c r="F38" s="131" t="s">
        <v>334</v>
      </c>
      <c r="G38" s="130" t="s">
        <v>411</v>
      </c>
      <c r="H38" s="130"/>
      <c r="I38" s="131" t="s">
        <v>336</v>
      </c>
      <c r="J38" s="131" t="s">
        <v>412</v>
      </c>
    </row>
    <row r="39" ht="52.5" customHeight="1" outlineLevel="1" spans="1:10">
      <c r="A39" s="131" t="s">
        <v>261</v>
      </c>
      <c r="B39" s="131" t="s">
        <v>404</v>
      </c>
      <c r="C39" s="131" t="s">
        <v>413</v>
      </c>
      <c r="D39" s="131" t="s">
        <v>414</v>
      </c>
      <c r="E39" s="131" t="s">
        <v>415</v>
      </c>
      <c r="F39" s="131" t="s">
        <v>350</v>
      </c>
      <c r="G39" s="130" t="s">
        <v>61</v>
      </c>
      <c r="H39" s="130" t="s">
        <v>416</v>
      </c>
      <c r="I39" s="131" t="s">
        <v>317</v>
      </c>
      <c r="J39" s="131" t="s">
        <v>417</v>
      </c>
    </row>
    <row r="40" ht="52.5" customHeight="1" outlineLevel="1" spans="1:10">
      <c r="A40" s="131" t="s">
        <v>286</v>
      </c>
      <c r="B40" s="131" t="s">
        <v>418</v>
      </c>
      <c r="C40" s="131" t="s">
        <v>312</v>
      </c>
      <c r="D40" s="131" t="s">
        <v>313</v>
      </c>
      <c r="E40" s="131" t="s">
        <v>419</v>
      </c>
      <c r="F40" s="131" t="s">
        <v>315</v>
      </c>
      <c r="G40" s="130" t="s">
        <v>420</v>
      </c>
      <c r="H40" s="130" t="s">
        <v>386</v>
      </c>
      <c r="I40" s="131" t="s">
        <v>317</v>
      </c>
      <c r="J40" s="131" t="s">
        <v>421</v>
      </c>
    </row>
    <row r="41" ht="52.5" customHeight="1" outlineLevel="1" spans="1:10">
      <c r="A41" s="131" t="s">
        <v>286</v>
      </c>
      <c r="B41" s="131" t="s">
        <v>418</v>
      </c>
      <c r="C41" s="131" t="s">
        <v>312</v>
      </c>
      <c r="D41" s="131" t="s">
        <v>323</v>
      </c>
      <c r="E41" s="131" t="s">
        <v>422</v>
      </c>
      <c r="F41" s="131" t="s">
        <v>315</v>
      </c>
      <c r="G41" s="130" t="s">
        <v>347</v>
      </c>
      <c r="H41" s="130" t="s">
        <v>326</v>
      </c>
      <c r="I41" s="131" t="s">
        <v>317</v>
      </c>
      <c r="J41" s="131" t="s">
        <v>423</v>
      </c>
    </row>
    <row r="42" ht="52.5" customHeight="1" outlineLevel="1" spans="1:10">
      <c r="A42" s="131" t="s">
        <v>286</v>
      </c>
      <c r="B42" s="131" t="s">
        <v>418</v>
      </c>
      <c r="C42" s="131" t="s">
        <v>328</v>
      </c>
      <c r="D42" s="131" t="s">
        <v>329</v>
      </c>
      <c r="E42" s="131" t="s">
        <v>424</v>
      </c>
      <c r="F42" s="131" t="s">
        <v>315</v>
      </c>
      <c r="G42" s="130" t="s">
        <v>347</v>
      </c>
      <c r="H42" s="130" t="s">
        <v>326</v>
      </c>
      <c r="I42" s="131" t="s">
        <v>317</v>
      </c>
      <c r="J42" s="131" t="s">
        <v>425</v>
      </c>
    </row>
    <row r="43" ht="52.5" customHeight="1" outlineLevel="1" spans="1:10">
      <c r="A43" s="131" t="s">
        <v>286</v>
      </c>
      <c r="B43" s="131" t="s">
        <v>418</v>
      </c>
      <c r="C43" s="131" t="s">
        <v>338</v>
      </c>
      <c r="D43" s="131" t="s">
        <v>339</v>
      </c>
      <c r="E43" s="131" t="s">
        <v>426</v>
      </c>
      <c r="F43" s="131" t="s">
        <v>315</v>
      </c>
      <c r="G43" s="130" t="s">
        <v>347</v>
      </c>
      <c r="H43" s="130" t="s">
        <v>326</v>
      </c>
      <c r="I43" s="131" t="s">
        <v>317</v>
      </c>
      <c r="J43" s="131" t="s">
        <v>427</v>
      </c>
    </row>
    <row r="44" ht="71" customHeight="1" outlineLevel="1" spans="1:10">
      <c r="A44" s="131" t="s">
        <v>296</v>
      </c>
      <c r="B44" s="131" t="s">
        <v>428</v>
      </c>
      <c r="C44" s="131" t="s">
        <v>312</v>
      </c>
      <c r="D44" s="131" t="s">
        <v>313</v>
      </c>
      <c r="E44" s="131" t="s">
        <v>429</v>
      </c>
      <c r="F44" s="131" t="s">
        <v>334</v>
      </c>
      <c r="G44" s="130" t="s">
        <v>376</v>
      </c>
      <c r="H44" s="130" t="s">
        <v>326</v>
      </c>
      <c r="I44" s="131" t="s">
        <v>317</v>
      </c>
      <c r="J44" s="131" t="s">
        <v>430</v>
      </c>
    </row>
    <row r="45" ht="71" customHeight="1" outlineLevel="1" spans="1:10">
      <c r="A45" s="131" t="s">
        <v>296</v>
      </c>
      <c r="B45" s="131" t="s">
        <v>428</v>
      </c>
      <c r="C45" s="131" t="s">
        <v>312</v>
      </c>
      <c r="D45" s="131" t="s">
        <v>313</v>
      </c>
      <c r="E45" s="131" t="s">
        <v>431</v>
      </c>
      <c r="F45" s="131" t="s">
        <v>334</v>
      </c>
      <c r="G45" s="130" t="s">
        <v>376</v>
      </c>
      <c r="H45" s="130" t="s">
        <v>326</v>
      </c>
      <c r="I45" s="131" t="s">
        <v>317</v>
      </c>
      <c r="J45" s="131" t="s">
        <v>432</v>
      </c>
    </row>
    <row r="46" ht="52.5" customHeight="1" outlineLevel="1" spans="1:10">
      <c r="A46" s="131" t="s">
        <v>296</v>
      </c>
      <c r="B46" s="131" t="s">
        <v>428</v>
      </c>
      <c r="C46" s="131" t="s">
        <v>312</v>
      </c>
      <c r="D46" s="131" t="s">
        <v>313</v>
      </c>
      <c r="E46" s="131" t="s">
        <v>433</v>
      </c>
      <c r="F46" s="131" t="s">
        <v>315</v>
      </c>
      <c r="G46" s="130" t="s">
        <v>61</v>
      </c>
      <c r="H46" s="130" t="s">
        <v>316</v>
      </c>
      <c r="I46" s="131" t="s">
        <v>317</v>
      </c>
      <c r="J46" s="131" t="s">
        <v>434</v>
      </c>
    </row>
    <row r="47" ht="52.5" customHeight="1" outlineLevel="1" spans="1:10">
      <c r="A47" s="131" t="s">
        <v>296</v>
      </c>
      <c r="B47" s="131" t="s">
        <v>428</v>
      </c>
      <c r="C47" s="131" t="s">
        <v>312</v>
      </c>
      <c r="D47" s="131" t="s">
        <v>323</v>
      </c>
      <c r="E47" s="131" t="s">
        <v>435</v>
      </c>
      <c r="F47" s="131" t="s">
        <v>315</v>
      </c>
      <c r="G47" s="130" t="s">
        <v>436</v>
      </c>
      <c r="H47" s="130" t="s">
        <v>326</v>
      </c>
      <c r="I47" s="131" t="s">
        <v>317</v>
      </c>
      <c r="J47" s="131" t="s">
        <v>437</v>
      </c>
    </row>
    <row r="48" ht="52.5" customHeight="1" outlineLevel="1" spans="1:10">
      <c r="A48" s="131" t="s">
        <v>296</v>
      </c>
      <c r="B48" s="131" t="s">
        <v>428</v>
      </c>
      <c r="C48" s="131" t="s">
        <v>312</v>
      </c>
      <c r="D48" s="131" t="s">
        <v>323</v>
      </c>
      <c r="E48" s="131" t="s">
        <v>438</v>
      </c>
      <c r="F48" s="131" t="s">
        <v>334</v>
      </c>
      <c r="G48" s="130" t="s">
        <v>376</v>
      </c>
      <c r="H48" s="130" t="s">
        <v>326</v>
      </c>
      <c r="I48" s="131" t="s">
        <v>317</v>
      </c>
      <c r="J48" s="131" t="s">
        <v>439</v>
      </c>
    </row>
    <row r="49" ht="52.5" customHeight="1" outlineLevel="1" spans="1:10">
      <c r="A49" s="131" t="s">
        <v>296</v>
      </c>
      <c r="B49" s="131" t="s">
        <v>428</v>
      </c>
      <c r="C49" s="131" t="s">
        <v>328</v>
      </c>
      <c r="D49" s="131" t="s">
        <v>329</v>
      </c>
      <c r="E49" s="131" t="s">
        <v>440</v>
      </c>
      <c r="F49" s="131" t="s">
        <v>334</v>
      </c>
      <c r="G49" s="130" t="s">
        <v>441</v>
      </c>
      <c r="H49" s="130"/>
      <c r="I49" s="131" t="s">
        <v>336</v>
      </c>
      <c r="J49" s="131" t="s">
        <v>442</v>
      </c>
    </row>
    <row r="50" ht="94" customHeight="1" outlineLevel="1" spans="1:10">
      <c r="A50" s="131" t="s">
        <v>290</v>
      </c>
      <c r="B50" s="131" t="s">
        <v>443</v>
      </c>
      <c r="C50" s="131" t="s">
        <v>312</v>
      </c>
      <c r="D50" s="131" t="s">
        <v>313</v>
      </c>
      <c r="E50" s="131" t="s">
        <v>444</v>
      </c>
      <c r="F50" s="131" t="s">
        <v>315</v>
      </c>
      <c r="G50" s="130" t="s">
        <v>436</v>
      </c>
      <c r="H50" s="130" t="s">
        <v>326</v>
      </c>
      <c r="I50" s="131" t="s">
        <v>317</v>
      </c>
      <c r="J50" s="131" t="s">
        <v>445</v>
      </c>
    </row>
    <row r="51" ht="94" customHeight="1" outlineLevel="1" spans="1:10">
      <c r="A51" s="131" t="s">
        <v>290</v>
      </c>
      <c r="B51" s="131" t="s">
        <v>443</v>
      </c>
      <c r="C51" s="131" t="s">
        <v>312</v>
      </c>
      <c r="D51" s="131" t="s">
        <v>407</v>
      </c>
      <c r="E51" s="131" t="s">
        <v>446</v>
      </c>
      <c r="F51" s="131" t="s">
        <v>315</v>
      </c>
      <c r="G51" s="130" t="s">
        <v>341</v>
      </c>
      <c r="H51" s="130" t="s">
        <v>326</v>
      </c>
      <c r="I51" s="131" t="s">
        <v>317</v>
      </c>
      <c r="J51" s="131" t="s">
        <v>447</v>
      </c>
    </row>
    <row r="52" ht="94" customHeight="1" outlineLevel="1" spans="1:10">
      <c r="A52" s="131" t="s">
        <v>290</v>
      </c>
      <c r="B52" s="131" t="s">
        <v>443</v>
      </c>
      <c r="C52" s="131" t="s">
        <v>328</v>
      </c>
      <c r="D52" s="131" t="s">
        <v>329</v>
      </c>
      <c r="E52" s="131" t="s">
        <v>448</v>
      </c>
      <c r="F52" s="131" t="s">
        <v>334</v>
      </c>
      <c r="G52" s="130" t="s">
        <v>449</v>
      </c>
      <c r="H52" s="130"/>
      <c r="I52" s="131" t="s">
        <v>336</v>
      </c>
      <c r="J52" s="131" t="s">
        <v>450</v>
      </c>
    </row>
    <row r="53" ht="71" customHeight="1" outlineLevel="1" spans="1:10">
      <c r="A53" s="131" t="s">
        <v>290</v>
      </c>
      <c r="B53" s="131" t="s">
        <v>443</v>
      </c>
      <c r="C53" s="131" t="s">
        <v>328</v>
      </c>
      <c r="D53" s="131" t="s">
        <v>380</v>
      </c>
      <c r="E53" s="131" t="s">
        <v>451</v>
      </c>
      <c r="F53" s="131" t="s">
        <v>315</v>
      </c>
      <c r="G53" s="130" t="s">
        <v>347</v>
      </c>
      <c r="H53" s="130" t="s">
        <v>326</v>
      </c>
      <c r="I53" s="131" t="s">
        <v>317</v>
      </c>
      <c r="J53" s="131" t="s">
        <v>452</v>
      </c>
    </row>
    <row r="54" ht="63" customHeight="1" outlineLevel="1" spans="1:10">
      <c r="A54" s="131" t="s">
        <v>290</v>
      </c>
      <c r="B54" s="131" t="s">
        <v>443</v>
      </c>
      <c r="C54" s="131" t="s">
        <v>338</v>
      </c>
      <c r="D54" s="131" t="s">
        <v>339</v>
      </c>
      <c r="E54" s="131" t="s">
        <v>453</v>
      </c>
      <c r="F54" s="131" t="s">
        <v>315</v>
      </c>
      <c r="G54" s="130" t="s">
        <v>347</v>
      </c>
      <c r="H54" s="130" t="s">
        <v>326</v>
      </c>
      <c r="I54" s="131" t="s">
        <v>317</v>
      </c>
      <c r="J54" s="131" t="s">
        <v>454</v>
      </c>
    </row>
    <row r="55" ht="52.5" customHeight="1" outlineLevel="1" spans="1:10">
      <c r="A55" s="131" t="s">
        <v>288</v>
      </c>
      <c r="B55" s="131" t="s">
        <v>455</v>
      </c>
      <c r="C55" s="131" t="s">
        <v>312</v>
      </c>
      <c r="D55" s="131" t="s">
        <v>313</v>
      </c>
      <c r="E55" s="131" t="s">
        <v>456</v>
      </c>
      <c r="F55" s="131" t="s">
        <v>315</v>
      </c>
      <c r="G55" s="130" t="s">
        <v>60</v>
      </c>
      <c r="H55" s="130" t="s">
        <v>316</v>
      </c>
      <c r="I55" s="131" t="s">
        <v>317</v>
      </c>
      <c r="J55" s="131" t="s">
        <v>457</v>
      </c>
    </row>
    <row r="56" ht="52.5" customHeight="1" outlineLevel="1" spans="1:10">
      <c r="A56" s="131" t="s">
        <v>288</v>
      </c>
      <c r="B56" s="131" t="s">
        <v>455</v>
      </c>
      <c r="C56" s="131" t="s">
        <v>312</v>
      </c>
      <c r="D56" s="131" t="s">
        <v>313</v>
      </c>
      <c r="E56" s="131" t="s">
        <v>458</v>
      </c>
      <c r="F56" s="131" t="s">
        <v>315</v>
      </c>
      <c r="G56" s="130" t="s">
        <v>60</v>
      </c>
      <c r="H56" s="130" t="s">
        <v>316</v>
      </c>
      <c r="I56" s="131" t="s">
        <v>317</v>
      </c>
      <c r="J56" s="131" t="s">
        <v>459</v>
      </c>
    </row>
    <row r="57" ht="52.5" customHeight="1" outlineLevel="1" spans="1:10">
      <c r="A57" s="131" t="s">
        <v>288</v>
      </c>
      <c r="B57" s="131" t="s">
        <v>455</v>
      </c>
      <c r="C57" s="131" t="s">
        <v>312</v>
      </c>
      <c r="D57" s="131" t="s">
        <v>323</v>
      </c>
      <c r="E57" s="131" t="s">
        <v>460</v>
      </c>
      <c r="F57" s="131" t="s">
        <v>315</v>
      </c>
      <c r="G57" s="130" t="s">
        <v>341</v>
      </c>
      <c r="H57" s="130" t="s">
        <v>326</v>
      </c>
      <c r="I57" s="131" t="s">
        <v>317</v>
      </c>
      <c r="J57" s="131" t="s">
        <v>461</v>
      </c>
    </row>
    <row r="58" ht="52.5" customHeight="1" outlineLevel="1" spans="1:10">
      <c r="A58" s="131" t="s">
        <v>288</v>
      </c>
      <c r="B58" s="131" t="s">
        <v>455</v>
      </c>
      <c r="C58" s="131" t="s">
        <v>328</v>
      </c>
      <c r="D58" s="131" t="s">
        <v>329</v>
      </c>
      <c r="E58" s="131" t="s">
        <v>462</v>
      </c>
      <c r="F58" s="131" t="s">
        <v>334</v>
      </c>
      <c r="G58" s="130" t="s">
        <v>463</v>
      </c>
      <c r="H58" s="130"/>
      <c r="I58" s="131" t="s">
        <v>336</v>
      </c>
      <c r="J58" s="131" t="s">
        <v>450</v>
      </c>
    </row>
    <row r="59" ht="52.5" customHeight="1" outlineLevel="1" spans="1:10">
      <c r="A59" s="131" t="s">
        <v>288</v>
      </c>
      <c r="B59" s="131" t="s">
        <v>455</v>
      </c>
      <c r="C59" s="131" t="s">
        <v>413</v>
      </c>
      <c r="D59" s="131" t="s">
        <v>414</v>
      </c>
      <c r="E59" s="131" t="s">
        <v>464</v>
      </c>
      <c r="F59" s="131" t="s">
        <v>350</v>
      </c>
      <c r="G59" s="130" t="s">
        <v>347</v>
      </c>
      <c r="H59" s="130" t="s">
        <v>326</v>
      </c>
      <c r="I59" s="131" t="s">
        <v>317</v>
      </c>
      <c r="J59" s="131" t="s">
        <v>465</v>
      </c>
    </row>
    <row r="60" ht="52.5" customHeight="1" outlineLevel="1" spans="1:10">
      <c r="A60" s="131" t="s">
        <v>278</v>
      </c>
      <c r="B60" s="131" t="s">
        <v>466</v>
      </c>
      <c r="C60" s="131" t="s">
        <v>312</v>
      </c>
      <c r="D60" s="131" t="s">
        <v>313</v>
      </c>
      <c r="E60" s="131" t="s">
        <v>467</v>
      </c>
      <c r="F60" s="131" t="s">
        <v>334</v>
      </c>
      <c r="G60" s="130" t="s">
        <v>376</v>
      </c>
      <c r="H60" s="130" t="s">
        <v>326</v>
      </c>
      <c r="I60" s="131" t="s">
        <v>317</v>
      </c>
      <c r="J60" s="131" t="s">
        <v>468</v>
      </c>
    </row>
    <row r="61" ht="52.5" customHeight="1" outlineLevel="1" spans="1:10">
      <c r="A61" s="131" t="s">
        <v>278</v>
      </c>
      <c r="B61" s="131" t="s">
        <v>466</v>
      </c>
      <c r="C61" s="131" t="s">
        <v>312</v>
      </c>
      <c r="D61" s="131" t="s">
        <v>323</v>
      </c>
      <c r="E61" s="131" t="s">
        <v>469</v>
      </c>
      <c r="F61" s="131" t="s">
        <v>334</v>
      </c>
      <c r="G61" s="130" t="s">
        <v>376</v>
      </c>
      <c r="H61" s="130" t="s">
        <v>326</v>
      </c>
      <c r="I61" s="131" t="s">
        <v>317</v>
      </c>
      <c r="J61" s="131" t="s">
        <v>468</v>
      </c>
    </row>
    <row r="62" ht="52.5" customHeight="1" outlineLevel="1" spans="1:10">
      <c r="A62" s="131" t="s">
        <v>278</v>
      </c>
      <c r="B62" s="131" t="s">
        <v>466</v>
      </c>
      <c r="C62" s="131" t="s">
        <v>328</v>
      </c>
      <c r="D62" s="131" t="s">
        <v>329</v>
      </c>
      <c r="E62" s="131" t="s">
        <v>470</v>
      </c>
      <c r="F62" s="131" t="s">
        <v>334</v>
      </c>
      <c r="G62" s="130" t="s">
        <v>376</v>
      </c>
      <c r="H62" s="130" t="s">
        <v>326</v>
      </c>
      <c r="I62" s="131" t="s">
        <v>317</v>
      </c>
      <c r="J62" s="131" t="s">
        <v>468</v>
      </c>
    </row>
    <row r="63" ht="52.5" customHeight="1" outlineLevel="1" spans="1:10">
      <c r="A63" s="131" t="s">
        <v>278</v>
      </c>
      <c r="B63" s="131" t="s">
        <v>466</v>
      </c>
      <c r="C63" s="131" t="s">
        <v>328</v>
      </c>
      <c r="D63" s="131" t="s">
        <v>329</v>
      </c>
      <c r="E63" s="131" t="s">
        <v>471</v>
      </c>
      <c r="F63" s="131" t="s">
        <v>334</v>
      </c>
      <c r="G63" s="130" t="s">
        <v>376</v>
      </c>
      <c r="H63" s="130" t="s">
        <v>326</v>
      </c>
      <c r="I63" s="131" t="s">
        <v>317</v>
      </c>
      <c r="J63" s="131" t="s">
        <v>468</v>
      </c>
    </row>
    <row r="64" ht="52.5" customHeight="1" outlineLevel="1" spans="1:10">
      <c r="A64" s="131" t="s">
        <v>278</v>
      </c>
      <c r="B64" s="131" t="s">
        <v>466</v>
      </c>
      <c r="C64" s="131" t="s">
        <v>338</v>
      </c>
      <c r="D64" s="131" t="s">
        <v>339</v>
      </c>
      <c r="E64" s="131" t="s">
        <v>472</v>
      </c>
      <c r="F64" s="131" t="s">
        <v>315</v>
      </c>
      <c r="G64" s="130" t="s">
        <v>341</v>
      </c>
      <c r="H64" s="130" t="s">
        <v>326</v>
      </c>
      <c r="I64" s="131" t="s">
        <v>317</v>
      </c>
      <c r="J64" s="131" t="s">
        <v>473</v>
      </c>
    </row>
    <row r="65" ht="52.5" customHeight="1" outlineLevel="1" spans="1:10">
      <c r="A65" s="131" t="s">
        <v>274</v>
      </c>
      <c r="B65" s="131" t="s">
        <v>474</v>
      </c>
      <c r="C65" s="131" t="s">
        <v>312</v>
      </c>
      <c r="D65" s="131" t="s">
        <v>313</v>
      </c>
      <c r="E65" s="131" t="s">
        <v>475</v>
      </c>
      <c r="F65" s="131" t="s">
        <v>315</v>
      </c>
      <c r="G65" s="130" t="s">
        <v>70</v>
      </c>
      <c r="H65" s="130" t="s">
        <v>316</v>
      </c>
      <c r="I65" s="131" t="s">
        <v>317</v>
      </c>
      <c r="J65" s="131" t="s">
        <v>476</v>
      </c>
    </row>
    <row r="66" ht="52.5" customHeight="1" outlineLevel="1" spans="1:10">
      <c r="A66" s="131" t="s">
        <v>274</v>
      </c>
      <c r="B66" s="131" t="s">
        <v>474</v>
      </c>
      <c r="C66" s="131" t="s">
        <v>312</v>
      </c>
      <c r="D66" s="131" t="s">
        <v>323</v>
      </c>
      <c r="E66" s="131" t="s">
        <v>477</v>
      </c>
      <c r="F66" s="131" t="s">
        <v>315</v>
      </c>
      <c r="G66" s="130" t="s">
        <v>341</v>
      </c>
      <c r="H66" s="130" t="s">
        <v>326</v>
      </c>
      <c r="I66" s="131" t="s">
        <v>317</v>
      </c>
      <c r="J66" s="131" t="s">
        <v>478</v>
      </c>
    </row>
    <row r="67" ht="52.5" customHeight="1" outlineLevel="1" spans="1:10">
      <c r="A67" s="131" t="s">
        <v>274</v>
      </c>
      <c r="B67" s="131" t="s">
        <v>474</v>
      </c>
      <c r="C67" s="131" t="s">
        <v>328</v>
      </c>
      <c r="D67" s="131" t="s">
        <v>329</v>
      </c>
      <c r="E67" s="131" t="s">
        <v>479</v>
      </c>
      <c r="F67" s="131" t="s">
        <v>315</v>
      </c>
      <c r="G67" s="130" t="s">
        <v>436</v>
      </c>
      <c r="H67" s="130" t="s">
        <v>480</v>
      </c>
      <c r="I67" s="131" t="s">
        <v>317</v>
      </c>
      <c r="J67" s="131" t="s">
        <v>481</v>
      </c>
    </row>
    <row r="68" ht="52.5" customHeight="1" outlineLevel="1" spans="1:10">
      <c r="A68" s="131" t="s">
        <v>274</v>
      </c>
      <c r="B68" s="131" t="s">
        <v>474</v>
      </c>
      <c r="C68" s="131" t="s">
        <v>338</v>
      </c>
      <c r="D68" s="131" t="s">
        <v>339</v>
      </c>
      <c r="E68" s="131" t="s">
        <v>482</v>
      </c>
      <c r="F68" s="131" t="s">
        <v>315</v>
      </c>
      <c r="G68" s="130" t="s">
        <v>347</v>
      </c>
      <c r="H68" s="130" t="s">
        <v>326</v>
      </c>
      <c r="I68" s="131" t="s">
        <v>317</v>
      </c>
      <c r="J68" s="131" t="s">
        <v>483</v>
      </c>
    </row>
  </sheetData>
  <mergeCells count="26">
    <mergeCell ref="A2:J2"/>
    <mergeCell ref="A3:E3"/>
    <mergeCell ref="A7:A12"/>
    <mergeCell ref="A13:A15"/>
    <mergeCell ref="A16:A22"/>
    <mergeCell ref="A23:A28"/>
    <mergeCell ref="A29:A34"/>
    <mergeCell ref="A35:A39"/>
    <mergeCell ref="A40:A43"/>
    <mergeCell ref="A44:A49"/>
    <mergeCell ref="A50:A54"/>
    <mergeCell ref="A55:A59"/>
    <mergeCell ref="A60:A64"/>
    <mergeCell ref="A65:A68"/>
    <mergeCell ref="B7:B12"/>
    <mergeCell ref="B13:B15"/>
    <mergeCell ref="B16:B22"/>
    <mergeCell ref="B23:B28"/>
    <mergeCell ref="B29:B34"/>
    <mergeCell ref="B35:B39"/>
    <mergeCell ref="B40:B43"/>
    <mergeCell ref="B44:B49"/>
    <mergeCell ref="B50:B54"/>
    <mergeCell ref="B55:B59"/>
    <mergeCell ref="B60:B64"/>
    <mergeCell ref="B65:B68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我们4980</cp:lastModifiedBy>
  <dcterms:created xsi:type="dcterms:W3CDTF">2026-01-27T01:25:00Z</dcterms:created>
  <dcterms:modified xsi:type="dcterms:W3CDTF">2026-02-05T07:29:20Z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EAA009C677CA4C24B55009E63A6D5674_13</vt:lpwstr>
  </property>
  <property fmtid="{D5CDD505-2E9C-101B-9397-08002B2CF9AE}" pid="4" name="CalculationRule">
    <vt:i4>0</vt:i4>
  </property>
</Properties>
</file>