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<sst xmlns="http://schemas.openxmlformats.org/spreadsheetml/2006/main" count="1020" uniqueCount="381">
  <si>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</si>
  <si>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</si>
  <si>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</si>
  <si>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</si>
  <si>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</si>
  <si>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</si>
  <si>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</si>
  <si>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</si>
  <si>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</si>
  <si>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</si>
  <si>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</si>
  <si>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</si>
  <si>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</si>
  <si>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</si>
  <si>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</si>
  <si>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</si>
  <si>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</si>
  <si>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</si>
  <si>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</si>
  <si>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</si>
  <si>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</si>
  <si>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</si>
  <si>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</si>
  <si>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</si>
  <si>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</si>
  <si>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</si>
  <si>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</si>
  <si>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</si>
  <si>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</si>
  <si>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</si>
  <si>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</si>
  <si>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</si>
  <si>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</si>
  <si>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</si>
  <si>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</si>
  <si>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</si>
  <si>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</si>
  <si>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</si>
  <si>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</si>
  <si>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</si>
  <si>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</si>
  <si>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</si>
  <si>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</si>
  <si>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</si>
  <si>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</si>
  <si>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105006</t>
  </si>
  <si>
    <t>盈江县弄璋镇姐帽中学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</si>
  <si>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</si>
  <si>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</si>
  <si>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</si>
  <si>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</si>
  <si>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</si>
  <si>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</si>
  <si>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</si>
  <si>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</si>
  <si>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</si>
  <si>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</si>
  <si>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</si>
  <si>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</si>
  <si>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</si>
  <si>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</si>
  <si>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</si>
  <si>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</si>
  <si>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</si>
  <si>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</si>
  <si>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</si>
  <si>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</si>
  <si>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</si>
  <si>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</si>
  <si>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</si>
  <si>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</si>
  <si>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</si>
  <si>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</si>
  <si>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</si>
  <si>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</si>
  <si>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</si>
  <si>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</si>
  <si>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</si>
  <si>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</si>
  <si>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</si>
  <si>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</si>
  <si>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</si>
  <si>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</si>
  <si>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</si>
  <si>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</si>
  <si>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</si>
  <si>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</si>
  <si>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</si>
  <si>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</si>
  <si>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</si>
  <si>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</si>
  <si>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</si>
  <si>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</si>
  <si>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</si>
  <si>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</si>
  <si>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</si>
  <si>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</si>
  <si>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</si>
  <si>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</si>
  <si>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</si>
  <si>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</si>
  <si>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</si>
  <si>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</si>
  <si>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</si>
  <si>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</si>
  <si>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</si>
  <si>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</si>
  <si>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</si>
  <si>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</si>
  <si>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</si>
  <si>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</si>
  <si>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</si>
  <si>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</si>
  <si>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</si>
  <si>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</si>
  <si>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</si>
  <si>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</si>
  <si>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</si>
  <si>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</si>
  <si>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</si>
  <si>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</si>
  <si>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</si>
  <si>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</si>
  <si>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</si>
  <si>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</si>
  <si>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</si>
  <si>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</si>
  <si>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</si>
  <si>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</si>
  <si>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</si>
  <si>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</si>
  <si>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</si>
  <si>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</si>
  <si>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</si>
  <si>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</si>
  <si>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</si>
  <si>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</si>
  <si>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</si>
  <si>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</si>
  <si>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</si>
  <si>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</si>
  <si>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</si>
  <si>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</si>
  <si>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</si>
  <si>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</si>
  <si>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</si>
  <si>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</si>
  <si>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</si>
  <si>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</si>
  <si>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</si>
  <si>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</si>
  <si>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</si>
  <si>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</si>
  <si>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</si>
  <si>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</si>
  <si>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</si>
  <si>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</si>
  <si>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</si>
  <si>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</si>
  <si>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</si>
  <si>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</si>
  <si>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</si>
  <si>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</si>
  <si>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</si>
  <si>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</si>
  <si>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533123210000000003929</t>
  </si>
  <si>
    <t>事业人员支出工资</t>
  </si>
  <si>
    <t>30101</t>
  </si>
  <si>
    <t>基本工资</t>
  </si>
  <si>
    <t>30102</t>
  </si>
  <si>
    <t>津贴补贴</t>
  </si>
  <si>
    <t>30107</t>
  </si>
  <si>
    <t>绩效工资</t>
  </si>
  <si>
    <t>533123231100001405549</t>
  </si>
  <si>
    <t>事业绩效奖励</t>
  </si>
  <si>
    <t>533123231100001405553</t>
  </si>
  <si>
    <t>事业人员奖励性绩效改革性补贴</t>
  </si>
  <si>
    <t>533123210000000003930</t>
  </si>
  <si>
    <t>社会保障缴费</t>
  </si>
  <si>
    <t>30108</t>
  </si>
  <si>
    <t>机关事业单位基本养老保险缴费</t>
  </si>
  <si>
    <t>30109</t>
  </si>
  <si>
    <t>职业年金缴费</t>
  </si>
  <si>
    <t>533123221100000363372</t>
  </si>
  <si>
    <t>社会保险经费</t>
  </si>
  <si>
    <t>30110</t>
  </si>
  <si>
    <t>职工基本医疗保险缴费</t>
  </si>
  <si>
    <t>30112</t>
  </si>
  <si>
    <t>其他社会保障缴费</t>
  </si>
  <si>
    <t>533123210000000003931</t>
  </si>
  <si>
    <t>30113</t>
  </si>
  <si>
    <t>533123251100003751316</t>
  </si>
  <si>
    <t>编外人员经费</t>
  </si>
  <si>
    <t>30199</t>
  </si>
  <si>
    <t>其他工资福利支出</t>
  </si>
  <si>
    <t>533123210000000003933</t>
  </si>
  <si>
    <t>退休公用经费</t>
  </si>
  <si>
    <t>30201</t>
  </si>
  <si>
    <t>办公费</t>
  </si>
  <si>
    <t>533123221100000363390</t>
  </si>
  <si>
    <t>工会经费</t>
  </si>
  <si>
    <t>30228</t>
  </si>
  <si>
    <t>533123210000000003932</t>
  </si>
  <si>
    <t>机关事业单位职工遗属生活补助</t>
  </si>
  <si>
    <t>30305</t>
  </si>
  <si>
    <t>生活补助</t>
  </si>
  <si>
    <t>533123251100003734365</t>
  </si>
  <si>
    <t>教育部门党组织工作经费</t>
  </si>
  <si>
    <t>533123251100003734364</t>
  </si>
  <si>
    <t>教育部门党组织党员活动经费</t>
  </si>
  <si>
    <t>30211</t>
  </si>
  <si>
    <t>差旅费</t>
  </si>
  <si>
    <t>533123251100003727680</t>
  </si>
  <si>
    <t>义务教育学校课后服务县级专项资金</t>
  </si>
  <si>
    <t>预算05-1表</t>
  </si>
  <si>
    <t>2025年部门项目支出预算表</t>
  </si>
  <si>
    <t>项目分类</t>
  </si>
  <si>
    <t>项目单位</t>
  </si>
  <si>
    <t>经济科目编码</t>
  </si>
  <si>
    <t>经济科目名称</t>
  </si>
  <si>
    <t>本年拨款</t>
  </si>
  <si>
    <t>其中：本次下达</t>
  </si>
  <si>
    <t>单位资金安排教育事业发展项目经费</t>
  </si>
  <si>
    <t>事业发展类</t>
  </si>
  <si>
    <t>533123251100003751115</t>
  </si>
  <si>
    <t>30213</t>
  </si>
  <si>
    <t>维修（护）费</t>
  </si>
  <si>
    <t>30218</t>
  </si>
  <si>
    <t>专用材料费</t>
  </si>
  <si>
    <t>30226</t>
  </si>
  <si>
    <t>劳务费</t>
  </si>
  <si>
    <t>31002</t>
  </si>
  <si>
    <t>办公设备购置</t>
  </si>
  <si>
    <t>31003</t>
  </si>
  <si>
    <t>专用设备购置</t>
  </si>
  <si>
    <t>特殊教育公用经费县级补助资金</t>
  </si>
  <si>
    <t>民生类</t>
  </si>
  <si>
    <t>533123251100003735014</t>
  </si>
  <si>
    <t>义务教育家庭经济困难学生生活补助资金</t>
  </si>
  <si>
    <t>533123251100003732131</t>
  </si>
  <si>
    <t>30308</t>
  </si>
  <si>
    <t>助学金</t>
  </si>
  <si>
    <t>义务教育生均公用经费县级补助资金</t>
  </si>
  <si>
    <t>533123251100003735013</t>
  </si>
  <si>
    <t>预算05-2表</t>
  </si>
  <si>
    <t>单位名称、项目名称</t>
  </si>
  <si>
    <t>项目年度绩效目标</t>
  </si>
  <si>
    <t>一级指标</t>
  </si>
  <si>
    <t>二级指标</t>
  </si>
  <si>
    <t>三级指标</t>
  </si>
  <si>
    <t>指标性质</t>
  </si>
  <si>
    <t>指标值</t>
  </si>
  <si>
    <t>度量单位</t>
  </si>
  <si>
    <t>指标属性</t>
  </si>
  <si>
    <t>指标内容</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</si>
  <si>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</si>
  <si>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产出指标</t>
  </si>
  <si>
    <t>数量指标</t>
  </si>
  <si>
    <t>公用经费资金补助人数覆盖率</t>
  </si>
  <si>
    <t>=</t>
  </si>
  <si>
    <t>100</t>
  </si>
  <si>
    <t>%</t>
  </si>
  <si>
    <t>定量指标</t>
  </si>
  <si>
    <t xml:space="preserve">补助资金覆盖学生人数与实际在校学生人数比例
</t>
  </si>
  <si>
    <t>质量指标</t>
  </si>
  <si>
    <t>补助对象对政策的知晓度</t>
  </si>
  <si>
    <t>&gt;=</t>
  </si>
  <si>
    <t>90</t>
  </si>
  <si>
    <t xml:space="preserve">加大政策宣传力度
</t>
  </si>
  <si>
    <t>补助标准达标率</t>
  </si>
  <si>
    <t xml:space="preserve">补助资金下达标准
</t>
  </si>
  <si>
    <t>效益指标</t>
  </si>
  <si>
    <t>社会效益</t>
  </si>
  <si>
    <t>教师培训费不低于学校年度公用经费总额的10%</t>
  </si>
  <si>
    <t xml:space="preserve">教师培训经费占公用经费比例
</t>
  </si>
  <si>
    <t>满意度指标</t>
  </si>
  <si>
    <t>服务对象满意度</t>
  </si>
  <si>
    <t>师生满意度</t>
  </si>
  <si>
    <t>80</t>
  </si>
  <si>
    <t xml:space="preserve">学校学生和教师满意度
</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</si>
  <si>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</si>
  <si>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</si>
  <si>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</si>
  <si>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</si>
  <si>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</si>
  <si>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</si>
  <si>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</si>
  <si>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</si>
  <si>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</si>
  <si>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</si>
  <si>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</si>
  <si>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时效指标</t>
  </si>
  <si>
    <t>资金发放及时率</t>
  </si>
  <si>
    <t>反映资金发放及时情况。资金发放及时率=及时发放的资金额/应发放的资金总额*100%。</t>
  </si>
  <si>
    <t>补助对象政策的知晓度</t>
  </si>
  <si>
    <t>反映补助对象对专项资金及惠民政策的知晓程度。
知晓度=知晓人数/抽查人数*100%。</t>
  </si>
  <si>
    <t>改善贫困学生生活状况</t>
  </si>
  <si>
    <t>有效改善</t>
  </si>
  <si>
    <t>年</t>
  </si>
  <si>
    <t>定性指标</t>
  </si>
  <si>
    <t>反映贫困学生生活状况改善情况。</t>
  </si>
  <si>
    <t>受益对象满意度</t>
  </si>
  <si>
    <t>反映受益对象满意度。满意度=满意人员数量/调查总人数*100%。</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</si>
  <si>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</si>
  <si>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</si>
  <si>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</si>
  <si>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</si>
  <si>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</si>
  <si>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</si>
  <si>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</si>
  <si>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</si>
  <si>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</si>
  <si>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</si>
  <si>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</si>
  <si>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</si>
  <si>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</si>
  <si>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</si>
  <si>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</si>
  <si>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</si>
  <si>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</si>
  <si>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</si>
  <si>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</si>
  <si>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备注：盈江县弄璋镇姐帽中学</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</si>
  <si>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</si>
  <si>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</si>
  <si>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</si>
  <si>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</si>
  <si>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</si>
  <si>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</si>
  <si>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</si>
  <si>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</si>
  <si>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</si>
  <si>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</si>
  <si>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</si>
  <si>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</si>
  <si>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备注：盈江县弄璋镇姐帽中学2025年无政府采购预算，故公开空表。</t>
  </si>
  <si>
    <t>预算08表</t>
  </si>
  <si>
    <t>政府购买服务项目</t>
  </si>
  <si>
    <t>政府购买服务目录</t>
  </si>
  <si>
    <r>
      <rPr>
        <sz val="11"/>
        <color rgb="FF000000"/>
        <rFont val="宋体"/>
        <charset val="134"/>
      </rPr>
      <t>备注：盈江县弄璋镇姐帽中学</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</si>
  <si>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</si>
  <si>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</si>
  <si>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</si>
  <si>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</si>
  <si>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</si>
  <si>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</si>
  <si>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</si>
  <si>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</si>
  <si>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</si>
  <si>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</si>
  <si>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</si>
  <si>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</si>
  <si>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</si>
  <si>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</si>
  <si>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</si>
  <si>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</si>
  <si>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</si>
  <si>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</si>
  <si>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</si>
  <si>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</si>
  <si>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</si>
  <si>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备注：盈江县弄璋镇姐帽中学</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</si>
  <si>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</si>
  <si>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</si>
  <si>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</si>
  <si>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</si>
  <si>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</si>
  <si>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</si>
  <si>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</si>
  <si>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</si>
  <si>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</si>
  <si>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备注：盈江县弄璋镇姐帽中学</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</si>
  <si>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</si>
  <si>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</si>
  <si>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备注：盈江县弄璋镇姐帽中学</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</si>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</sst>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I11" sqref="I11"/>
    </sheetView>
  </sheetViews>
  <sheetFormatPr defaultColWidth="10.2909090909091" defaultRowHeight="15" customHeight="1" outlineLevelCol="3"/>
  <cols>
    <col min="1" max="1" width="27.1818181818182" customWidth="1"/>
    <col min="2" max="2" width="20.6090909090909" customWidth="1"/>
    <col min="3" max="4" width="21.3090909090909"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"单位名称："&amp;"盈江县弄璋镇姐帽中学"</f>
        <v>单位名称：盈江县弄璋镇姐帽中学</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8407311.35</v>
      </c>
      <c r="C6" s="130" t="str">
        <f>"一"&amp;"、"&amp;"教育支出"</f>
        <v>一、教育支出</v>
      </c>
      <c r="D6" s="132">
        <v>6269701</v>
      </c>
    </row>
    <row r="7" ht="18.75" customHeight="1" spans="1:4">
      <c r="A7" s="130" t="s">
        <v>8</v>
      </c>
      <c r="B7" s="132"/>
      <c r="C7" s="130" t="str">
        <f>"二"&amp;"、"&amp;"社会保障和就业支出"</f>
        <v>二、社会保障和就业支出</v>
      </c>
      <c r="D7" s="132">
        <v>1191845.48</v>
      </c>
    </row>
    <row r="8" ht="18.75" customHeight="1" spans="1:4">
      <c r="A8" s="130" t="s">
        <v>9</v>
      </c>
      <c r="B8" s="132"/>
      <c r="C8" s="130" t="str">
        <f>"三"&amp;"、"&amp;"卫生健康支出"</f>
        <v>三、卫生健康支出</v>
      </c>
      <c r="D8" s="132">
        <v>601233.87</v>
      </c>
    </row>
    <row r="9" ht="18.75" customHeight="1" spans="1:4">
      <c r="A9" s="130" t="s">
        <v>10</v>
      </c>
      <c r="B9" s="132"/>
      <c r="C9" s="130" t="str">
        <f>"四"&amp;"、"&amp;"住房保障支出"</f>
        <v>四、住房保障支出</v>
      </c>
      <c r="D9" s="132">
        <v>844531</v>
      </c>
    </row>
    <row r="10" ht="18.75" customHeight="1" spans="1:4">
      <c r="A10" s="130" t="s">
        <v>11</v>
      </c>
      <c r="B10" s="132">
        <v>500000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500000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8907311.35</v>
      </c>
      <c r="C32" s="130" t="s">
        <v>18</v>
      </c>
      <c r="D32" s="132">
        <v>8907311.35</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8907311.35</v>
      </c>
      <c r="C36" s="130" t="s">
        <v>25</v>
      </c>
      <c r="D36" s="132">
        <v>8907311.35</v>
      </c>
    </row>
  </sheetData>
  <mergeCells count="4">
    <mergeCell ref="A2:D2"/>
    <mergeCell ref="A3:B3"/>
    <mergeCell ref="A4:B4"/>
    <mergeCell ref="C4:D4"/>
  </mergeCells>
  <pageMargins left="0.75" right="0.75" top="1" bottom="1" header="0.5" footer="0.5"/>
  <pageSetup paperSize="9" scale="9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8" sqref="C18"/>
    </sheetView>
  </sheetViews>
  <sheetFormatPr defaultColWidth="9.14545454545454" defaultRowHeight="14.25" customHeight="1" outlineLevelCol="5"/>
  <cols>
    <col min="1" max="6" width="24.3454545454545" customWidth="1"/>
  </cols>
  <sheetData>
    <row r="1" ht="12" customHeight="1" spans="1:6">
      <c r="A1" s="111">
        <v>1</v>
      </c>
      <c r="B1" s="112">
        <v>0</v>
      </c>
      <c r="C1" s="111">
        <v>1</v>
      </c>
      <c r="D1" s="89"/>
      <c r="E1" s="89"/>
      <c r="F1" s="110" t="s">
        <v>317</v>
      </c>
    </row>
    <row r="2" ht="26.25" customHeight="1" spans="1:6">
      <c r="A2" s="113" t="str">
        <f>"2025"&amp;"年部门政府性基金预算支出预算表"</f>
        <v>2025年部门政府性基金预算支出预算表</v>
      </c>
      <c r="B2" s="113" t="s">
        <v>318</v>
      </c>
      <c r="C2" s="114"/>
      <c r="D2" s="115"/>
      <c r="E2" s="115"/>
      <c r="F2" s="115"/>
    </row>
    <row r="3" ht="13.5" customHeight="1" spans="1:6">
      <c r="A3" s="116" t="str">
        <f>"单位名称："&amp;"盈江县弄璋镇姐帽中学"</f>
        <v>单位名称：盈江县弄璋镇姐帽中学</v>
      </c>
      <c r="B3" s="116" t="s">
        <v>319</v>
      </c>
      <c r="C3" s="117"/>
      <c r="D3" s="89"/>
      <c r="E3" s="89"/>
      <c r="F3" s="110" t="s">
        <v>1</v>
      </c>
    </row>
    <row r="4" ht="19.5" customHeight="1" spans="1:6">
      <c r="A4" s="59" t="s">
        <v>142</v>
      </c>
      <c r="B4" s="118" t="s">
        <v>48</v>
      </c>
      <c r="C4" s="59" t="s">
        <v>49</v>
      </c>
      <c r="D4" s="35" t="s">
        <v>320</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321</v>
      </c>
      <c r="B9" s="20" t="s">
        <v>321</v>
      </c>
      <c r="C9" s="20" t="s">
        <v>321</v>
      </c>
      <c r="D9" s="78"/>
      <c r="E9" s="120"/>
      <c r="F9" s="120"/>
    </row>
    <row r="10" customHeight="1" spans="1:1">
      <c r="A10" s="39" t="s">
        <v>322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I13" sqref="I13"/>
    </sheetView>
  </sheetViews>
  <sheetFormatPr defaultColWidth="9.14545454545454" defaultRowHeight="14.25" customHeight="1"/>
  <cols>
    <col min="1" max="1" width="16.3454545454545" customWidth="1"/>
    <col min="2" max="3" width="9.62727272727273" customWidth="1"/>
    <col min="4" max="5" width="3.62727272727273" customWidth="1"/>
    <col min="6" max="6" width="11.2909090909091" customWidth="1"/>
    <col min="7" max="8" width="11.8454545454545" customWidth="1"/>
    <col min="9" max="9" width="10.2" customWidth="1"/>
    <col min="10" max="10" width="6.04545454545455" customWidth="1"/>
    <col min="11" max="11" width="9.77272727272727" customWidth="1"/>
    <col min="12" max="12" width="10.7727272727273" customWidth="1"/>
    <col min="13" max="15" width="10.7090909090909" customWidth="1"/>
    <col min="16" max="16" width="6.62727272727273" customWidth="1"/>
    <col min="17" max="17" width="11.4272727272727" customWidth="1"/>
  </cols>
  <sheetData>
    <row r="1" ht="13.5" customHeight="1" spans="1:17">
      <c r="A1" s="3"/>
      <c r="B1" s="3"/>
      <c r="C1" s="3"/>
      <c r="D1" s="3"/>
      <c r="E1" s="3"/>
      <c r="F1" s="3"/>
      <c r="G1" s="3"/>
      <c r="H1" s="3"/>
      <c r="I1" s="3"/>
      <c r="J1" s="3"/>
      <c r="K1" s="1"/>
      <c r="L1" s="1"/>
      <c r="M1" s="1"/>
      <c r="N1" s="1"/>
      <c r="O1" s="101"/>
      <c r="P1" s="101"/>
      <c r="Q1" s="43" t="s">
        <v>323</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"单位名称："&amp;"盈江县弄璋镇姐帽中学"</f>
        <v>单位名称：盈江县弄璋镇姐帽中学</v>
      </c>
      <c r="B3" s="32"/>
      <c r="C3" s="32"/>
      <c r="D3" s="32"/>
      <c r="E3" s="32"/>
      <c r="F3" s="32"/>
      <c r="G3" s="32"/>
      <c r="H3" s="32"/>
      <c r="I3" s="32"/>
      <c r="J3" s="32"/>
      <c r="K3" s="1"/>
      <c r="L3" s="1"/>
      <c r="M3" s="1"/>
      <c r="N3" s="1"/>
      <c r="O3" s="103"/>
      <c r="P3" s="103"/>
      <c r="Q3" s="110" t="s">
        <v>27</v>
      </c>
    </row>
    <row r="4" ht="15.75" customHeight="1" spans="1:17">
      <c r="A4" s="11" t="s">
        <v>324</v>
      </c>
      <c r="B4" s="90" t="s">
        <v>325</v>
      </c>
      <c r="C4" s="90" t="s">
        <v>326</v>
      </c>
      <c r="D4" s="90" t="s">
        <v>327</v>
      </c>
      <c r="E4" s="90" t="s">
        <v>328</v>
      </c>
      <c r="F4" s="90" t="s">
        <v>329</v>
      </c>
      <c r="G4" s="48" t="s">
        <v>149</v>
      </c>
      <c r="H4" s="48"/>
      <c r="I4" s="48"/>
      <c r="J4" s="48"/>
      <c r="K4" s="104"/>
      <c r="L4" s="48"/>
      <c r="M4" s="48"/>
      <c r="N4" s="48"/>
      <c r="O4" s="71"/>
      <c r="P4" s="104"/>
      <c r="Q4" s="49"/>
    </row>
    <row r="5" ht="17.25" customHeight="1" spans="1:17">
      <c r="A5" s="16"/>
      <c r="B5" s="91"/>
      <c r="C5" s="91"/>
      <c r="D5" s="91"/>
      <c r="E5" s="91"/>
      <c r="F5" s="91"/>
      <c r="G5" s="91" t="s">
        <v>30</v>
      </c>
      <c r="H5" s="91" t="s">
        <v>34</v>
      </c>
      <c r="I5" s="91" t="s">
        <v>330</v>
      </c>
      <c r="J5" s="91" t="s">
        <v>331</v>
      </c>
      <c r="K5" s="105" t="s">
        <v>332</v>
      </c>
      <c r="L5" s="106" t="s">
        <v>333</v>
      </c>
      <c r="M5" s="106"/>
      <c r="N5" s="106"/>
      <c r="O5" s="107"/>
      <c r="P5" s="108"/>
      <c r="Q5" s="92"/>
    </row>
    <row r="6" ht="54" customHeight="1" spans="1:17">
      <c r="A6" s="18"/>
      <c r="B6" s="92"/>
      <c r="C6" s="92"/>
      <c r="D6" s="92"/>
      <c r="E6" s="92"/>
      <c r="F6" s="92"/>
      <c r="G6" s="92"/>
      <c r="H6" s="92" t="s">
        <v>33</v>
      </c>
      <c r="I6" s="92"/>
      <c r="J6" s="92"/>
      <c r="K6" s="109"/>
      <c r="L6" s="92" t="s">
        <v>33</v>
      </c>
      <c r="M6" s="92" t="s">
        <v>40</v>
      </c>
      <c r="N6" s="92" t="s">
        <v>334</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321</v>
      </c>
      <c r="B10" s="100"/>
      <c r="C10" s="100"/>
      <c r="D10" s="100"/>
      <c r="E10" s="98"/>
      <c r="F10" s="23"/>
      <c r="G10" s="23"/>
      <c r="H10" s="23"/>
      <c r="I10" s="23"/>
      <c r="J10" s="23"/>
      <c r="K10" s="23"/>
      <c r="L10" s="23"/>
      <c r="M10" s="23"/>
      <c r="N10" s="23"/>
      <c r="O10" s="23"/>
      <c r="P10" s="23"/>
      <c r="Q10" s="23"/>
    </row>
    <row r="11" customHeight="1" spans="1:1">
      <c r="A11" s="39" t="s">
        <v>335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5" sqref="C15"/>
    </sheetView>
  </sheetViews>
  <sheetFormatPr defaultColWidth="9.14545454545454" defaultRowHeight="14.25" customHeight="1"/>
  <cols>
    <col min="1" max="1" width="21.4818181818182" customWidth="1"/>
    <col min="2" max="2" width="9.77272727272727" customWidth="1"/>
    <col min="3" max="3" width="19.2" customWidth="1"/>
    <col min="4" max="5" width="12.0454545454545" customWidth="1"/>
    <col min="6" max="6" width="5.77272727272727" customWidth="1"/>
    <col min="7" max="7" width="6.48181818181818" customWidth="1"/>
    <col min="8" max="8" width="9.90909090909091" customWidth="1"/>
    <col min="9" max="14" width="11.3454545454545" customWidth="1"/>
  </cols>
  <sheetData>
    <row r="1" ht="17.25" customHeight="1" spans="1:14">
      <c r="A1" s="3"/>
      <c r="B1" s="3"/>
      <c r="C1" s="3"/>
      <c r="D1" s="3"/>
      <c r="E1" s="3"/>
      <c r="F1" s="3"/>
      <c r="G1" s="3"/>
      <c r="H1" s="84"/>
      <c r="I1" s="1"/>
      <c r="J1" s="1"/>
      <c r="K1" s="84"/>
      <c r="L1" s="1"/>
      <c r="M1" s="88"/>
      <c r="N1" s="88" t="s">
        <v>336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"单位名称："&amp;"盈江县弄璋镇姐帽中学"</f>
        <v>单位名称：盈江县弄璋镇姐帽中学</v>
      </c>
      <c r="B3" s="32"/>
      <c r="C3" s="32"/>
      <c r="D3" s="32"/>
      <c r="E3" s="32"/>
      <c r="F3" s="32"/>
      <c r="G3" s="32"/>
      <c r="H3" s="84"/>
      <c r="I3" s="1"/>
      <c r="J3" s="1"/>
      <c r="K3" s="84"/>
      <c r="L3" s="1"/>
      <c r="M3" s="89"/>
      <c r="N3" s="43" t="s">
        <v>27</v>
      </c>
    </row>
    <row r="4" ht="15.75" customHeight="1" spans="1:14">
      <c r="A4" s="11" t="s">
        <v>324</v>
      </c>
      <c r="B4" s="11" t="s">
        <v>337</v>
      </c>
      <c r="C4" s="11" t="s">
        <v>338</v>
      </c>
      <c r="D4" s="12" t="s">
        <v>149</v>
      </c>
      <c r="E4" s="13"/>
      <c r="F4" s="13"/>
      <c r="G4" s="13"/>
      <c r="H4" s="13"/>
      <c r="I4" s="13"/>
      <c r="J4" s="13"/>
      <c r="K4" s="13"/>
      <c r="L4" s="13"/>
      <c r="M4" s="13"/>
      <c r="N4" s="14"/>
    </row>
    <row r="5" ht="17.25" customHeight="1" spans="1:14">
      <c r="A5" s="16"/>
      <c r="B5" s="16"/>
      <c r="C5" s="16"/>
      <c r="D5" s="73" t="s">
        <v>30</v>
      </c>
      <c r="E5" s="11" t="s">
        <v>34</v>
      </c>
      <c r="F5" s="11" t="s">
        <v>330</v>
      </c>
      <c r="G5" s="11" t="s">
        <v>331</v>
      </c>
      <c r="H5" s="11" t="s">
        <v>332</v>
      </c>
      <c r="I5" s="12" t="s">
        <v>333</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339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C18" sqref="C18"/>
    </sheetView>
  </sheetViews>
  <sheetFormatPr defaultColWidth="9.14545454545454" defaultRowHeight="14.25" customHeight="1"/>
  <cols>
    <col min="1" max="1" width="24.4818181818182"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340</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"单位名称："&amp;"盈江县弄璋镇姐帽中学"</f>
        <v>单位名称：盈江县弄璋镇姐帽中学</v>
      </c>
      <c r="B4" s="69"/>
      <c r="C4" s="69"/>
      <c r="D4" s="9"/>
      <c r="E4" s="9"/>
      <c r="F4" s="9"/>
      <c r="G4" s="9"/>
      <c r="H4" s="9"/>
      <c r="I4" s="9"/>
      <c r="J4" s="9"/>
      <c r="K4" s="9"/>
      <c r="L4" s="9"/>
      <c r="M4" s="9"/>
      <c r="N4" s="9"/>
      <c r="O4" s="9"/>
      <c r="P4" s="9"/>
      <c r="Q4" s="9"/>
      <c r="R4" s="9"/>
      <c r="S4" s="9"/>
      <c r="T4" s="83"/>
    </row>
    <row r="5" ht="19.5" customHeight="1" spans="1:20">
      <c r="A5" s="70" t="s">
        <v>341</v>
      </c>
      <c r="B5" s="12" t="s">
        <v>149</v>
      </c>
      <c r="C5" s="13"/>
      <c r="D5" s="71"/>
      <c r="E5" s="59" t="s">
        <v>342</v>
      </c>
      <c r="F5" s="59"/>
      <c r="G5" s="59"/>
      <c r="H5" s="59"/>
      <c r="I5" s="59"/>
      <c r="J5" s="59"/>
      <c r="K5" s="59"/>
      <c r="L5" s="59"/>
      <c r="M5" s="59"/>
      <c r="N5" s="59"/>
      <c r="O5" s="59"/>
      <c r="P5" s="59"/>
      <c r="Q5" s="59"/>
      <c r="R5" s="59"/>
      <c r="S5" s="59"/>
      <c r="T5" s="35"/>
    </row>
    <row r="6" ht="61.3" customHeight="1" spans="1:20">
      <c r="A6" s="72"/>
      <c r="B6" s="73" t="s">
        <v>30</v>
      </c>
      <c r="C6" s="11" t="s">
        <v>34</v>
      </c>
      <c r="D6" s="74" t="s">
        <v>343</v>
      </c>
      <c r="E6" s="33" t="s">
        <v>344</v>
      </c>
      <c r="F6" s="33" t="s">
        <v>345</v>
      </c>
      <c r="G6" s="33" t="s">
        <v>346</v>
      </c>
      <c r="H6" s="33" t="s">
        <v>347</v>
      </c>
      <c r="I6" s="33" t="s">
        <v>348</v>
      </c>
      <c r="J6" s="33" t="s">
        <v>349</v>
      </c>
      <c r="K6" s="33" t="s">
        <v>350</v>
      </c>
      <c r="L6" s="33" t="s">
        <v>351</v>
      </c>
      <c r="M6" s="33" t="s">
        <v>352</v>
      </c>
      <c r="N6" s="33" t="s">
        <v>353</v>
      </c>
      <c r="O6" s="33" t="s">
        <v>354</v>
      </c>
      <c r="P6" s="33" t="s">
        <v>355</v>
      </c>
      <c r="Q6" s="33" t="s">
        <v>356</v>
      </c>
      <c r="R6" s="33" t="s">
        <v>357</v>
      </c>
      <c r="S6" s="33" t="s">
        <v>358</v>
      </c>
      <c r="T6" s="34" t="s">
        <v>359</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360</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361</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4" sqref="E14"/>
    </sheetView>
  </sheetViews>
  <sheetFormatPr defaultColWidth="9.14545454545454" defaultRowHeight="12" customHeight="1" outlineLevelRow="7"/>
  <cols>
    <col min="1" max="10" width="13.2" customWidth="1"/>
  </cols>
  <sheetData>
    <row r="1" customHeight="1" spans="10:10">
      <c r="J1" s="62" t="s">
        <v>362</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"单位名称："&amp;"盈江县弄璋镇姐帽中学"</f>
        <v>单位名称：盈江县弄璋镇姐帽中学</v>
      </c>
      <c r="B3" s="57"/>
      <c r="C3" s="57"/>
      <c r="D3" s="57"/>
      <c r="E3" s="57"/>
      <c r="F3" s="58"/>
      <c r="G3" s="57"/>
      <c r="H3" s="58"/>
    </row>
    <row r="4" ht="44.25" customHeight="1" spans="1:10">
      <c r="A4" s="34" t="s">
        <v>245</v>
      </c>
      <c r="B4" s="34" t="s">
        <v>246</v>
      </c>
      <c r="C4" s="34" t="s">
        <v>247</v>
      </c>
      <c r="D4" s="34" t="s">
        <v>248</v>
      </c>
      <c r="E4" s="34" t="s">
        <v>249</v>
      </c>
      <c r="F4" s="59" t="s">
        <v>250</v>
      </c>
      <c r="G4" s="34" t="s">
        <v>251</v>
      </c>
      <c r="H4" s="59" t="s">
        <v>252</v>
      </c>
      <c r="I4" s="59" t="s">
        <v>253</v>
      </c>
      <c r="J4" s="34" t="s">
        <v>254</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360</v>
      </c>
      <c r="C7" s="22" t="s">
        <v>360</v>
      </c>
      <c r="D7" s="22" t="s">
        <v>360</v>
      </c>
      <c r="E7" s="36" t="s">
        <v>360</v>
      </c>
      <c r="F7" s="22" t="s">
        <v>360</v>
      </c>
      <c r="G7" s="36" t="s">
        <v>360</v>
      </c>
      <c r="H7" s="22" t="s">
        <v>360</v>
      </c>
      <c r="I7" s="22" t="s">
        <v>360</v>
      </c>
      <c r="J7" s="36" t="s">
        <v>360</v>
      </c>
    </row>
    <row r="8" customHeight="1" spans="1:1">
      <c r="A8" s="39" t="s">
        <v>361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5" sqref="C15"/>
    </sheetView>
  </sheetViews>
  <sheetFormatPr defaultColWidth="9.14545454545454" defaultRowHeight="12" customHeight="1" outlineLevelCol="7"/>
  <cols>
    <col min="1" max="8" width="16.9090909090909" customWidth="1"/>
  </cols>
  <sheetData>
    <row r="1" ht="14.25" customHeight="1" spans="1:8">
      <c r="A1" s="1"/>
      <c r="B1" s="1"/>
      <c r="C1" s="1"/>
      <c r="D1" s="1"/>
      <c r="E1" s="1"/>
      <c r="F1" s="1"/>
      <c r="G1" s="1"/>
      <c r="H1" s="43" t="s">
        <v>363</v>
      </c>
    </row>
    <row r="2" ht="28.5" customHeight="1" spans="1:8">
      <c r="A2" s="44" t="str">
        <f>"2025"&amp;"年新增资产配置表"</f>
        <v>2025年新增资产配置表</v>
      </c>
      <c r="B2" s="29"/>
      <c r="C2" s="29"/>
      <c r="D2" s="29"/>
      <c r="E2" s="29"/>
      <c r="F2" s="29"/>
      <c r="G2" s="29"/>
      <c r="H2" s="29"/>
    </row>
    <row r="3" ht="13.5" customHeight="1" spans="1:8">
      <c r="A3" s="45" t="str">
        <f>"单位名称："&amp;"盈江县弄璋镇姐帽中学"</f>
        <v>单位名称：盈江县弄璋镇姐帽中学</v>
      </c>
      <c r="B3" s="31"/>
      <c r="C3" s="46"/>
      <c r="D3" s="1"/>
      <c r="E3" s="1"/>
      <c r="F3" s="1"/>
      <c r="G3" s="1"/>
      <c r="H3" s="1"/>
    </row>
    <row r="4" ht="18" customHeight="1" spans="1:8">
      <c r="A4" s="11" t="s">
        <v>142</v>
      </c>
      <c r="B4" s="11" t="s">
        <v>364</v>
      </c>
      <c r="C4" s="11" t="s">
        <v>365</v>
      </c>
      <c r="D4" s="11" t="s">
        <v>366</v>
      </c>
      <c r="E4" s="11" t="s">
        <v>367</v>
      </c>
      <c r="F4" s="47" t="s">
        <v>368</v>
      </c>
      <c r="G4" s="48"/>
      <c r="H4" s="49"/>
    </row>
    <row r="5" ht="18" customHeight="1" spans="1:8">
      <c r="A5" s="18"/>
      <c r="B5" s="18"/>
      <c r="C5" s="18"/>
      <c r="D5" s="18"/>
      <c r="E5" s="18"/>
      <c r="F5" s="34" t="s">
        <v>328</v>
      </c>
      <c r="G5" s="34" t="s">
        <v>369</v>
      </c>
      <c r="H5" s="34" t="s">
        <v>370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1">
      <c r="A9" s="39" t="s">
        <v>371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15" sqref="D15"/>
    </sheetView>
  </sheetViews>
  <sheetFormatPr defaultColWidth="9.14545454545454" defaultRowHeight="14.25" customHeight="1"/>
  <cols>
    <col min="1" max="1" width="10.2909090909091" customWidth="1"/>
    <col min="2" max="3" width="23.8454545454545" customWidth="1"/>
    <col min="4" max="4" width="11.1454545454545" customWidth="1"/>
    <col min="5" max="5" width="17.7090909090909" customWidth="1"/>
    <col min="6" max="6" width="9.84545454545455" customWidth="1"/>
    <col min="7" max="7" width="17.7090909090909" customWidth="1"/>
    <col min="8" max="11" width="15.4272727272727" customWidth="1"/>
  </cols>
  <sheetData>
    <row r="1" ht="13.5" customHeight="1" spans="1:11">
      <c r="A1" s="1"/>
      <c r="B1" s="1"/>
      <c r="C1" s="1"/>
      <c r="D1" s="2"/>
      <c r="E1" s="2"/>
      <c r="F1" s="2"/>
      <c r="G1" s="2"/>
      <c r="H1" s="3"/>
      <c r="I1" s="3"/>
      <c r="J1" s="3"/>
      <c r="K1" s="4" t="s">
        <v>372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"单位名称："&amp;"盈江县弄璋镇姐帽中学"</f>
        <v>单位名称：盈江县弄璋镇姐帽中学</v>
      </c>
      <c r="B3" s="31"/>
      <c r="C3" s="31"/>
      <c r="D3" s="31"/>
      <c r="E3" s="31"/>
      <c r="F3" s="31"/>
      <c r="G3" s="31"/>
      <c r="H3" s="32"/>
      <c r="I3" s="32"/>
      <c r="J3" s="32"/>
      <c r="K3" s="40" t="s">
        <v>27</v>
      </c>
    </row>
    <row r="4" ht="21.75" customHeight="1" spans="1:11">
      <c r="A4" s="33" t="s">
        <v>216</v>
      </c>
      <c r="B4" s="33" t="s">
        <v>144</v>
      </c>
      <c r="C4" s="33" t="s">
        <v>217</v>
      </c>
      <c r="D4" s="34" t="s">
        <v>145</v>
      </c>
      <c r="E4" s="34" t="s">
        <v>146</v>
      </c>
      <c r="F4" s="34" t="s">
        <v>218</v>
      </c>
      <c r="G4" s="34" t="s">
        <v>219</v>
      </c>
      <c r="H4" s="35" t="s">
        <v>30</v>
      </c>
      <c r="I4" s="35" t="s">
        <v>373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321</v>
      </c>
      <c r="B10" s="38"/>
      <c r="C10" s="38"/>
      <c r="D10" s="38"/>
      <c r="E10" s="38"/>
      <c r="F10" s="38"/>
      <c r="G10" s="38"/>
      <c r="H10" s="23"/>
      <c r="I10" s="23"/>
      <c r="J10" s="23"/>
      <c r="K10" s="42"/>
    </row>
    <row r="11" customHeight="1" spans="1:1">
      <c r="A11" s="39" t="s">
        <v>374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I13" sqref="I13"/>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375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"单位名称："&amp;"盈江县弄璋镇姐帽中学"</f>
        <v>单位名称：盈江县弄璋镇姐帽中学</v>
      </c>
      <c r="B3" s="7"/>
      <c r="C3" s="7"/>
      <c r="D3" s="7"/>
      <c r="E3" s="8"/>
      <c r="F3" s="8"/>
      <c r="G3" s="9" t="s">
        <v>27</v>
      </c>
    </row>
    <row r="4" ht="21.75" customHeight="1" spans="1:7">
      <c r="A4" s="10" t="s">
        <v>217</v>
      </c>
      <c r="B4" s="10" t="s">
        <v>216</v>
      </c>
      <c r="C4" s="10" t="s">
        <v>144</v>
      </c>
      <c r="D4" s="11" t="s">
        <v>376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129200.32</v>
      </c>
      <c r="F8" s="23"/>
      <c r="G8" s="23"/>
    </row>
    <row r="9" ht="52.5" customHeight="1" spans="1:7">
      <c r="A9" s="24"/>
      <c r="B9" s="22" t="s">
        <v>377</v>
      </c>
      <c r="C9" s="22" t="s">
        <v>213</v>
      </c>
      <c r="D9" s="22" t="s">
        <v>378</v>
      </c>
      <c r="E9" s="23">
        <v>66900</v>
      </c>
      <c r="F9" s="23"/>
      <c r="G9" s="23"/>
    </row>
    <row r="10" ht="52.5" customHeight="1" spans="1:7">
      <c r="A10" s="25"/>
      <c r="B10" s="22" t="s">
        <v>379</v>
      </c>
      <c r="C10" s="22" t="s">
        <v>209</v>
      </c>
      <c r="D10" s="22" t="s">
        <v>378</v>
      </c>
      <c r="E10" s="23">
        <v>4400</v>
      </c>
      <c r="F10" s="23"/>
      <c r="G10" s="23"/>
    </row>
    <row r="11" ht="52.5" customHeight="1" spans="1:7">
      <c r="A11" s="25"/>
      <c r="B11" s="22" t="s">
        <v>379</v>
      </c>
      <c r="C11" s="22" t="s">
        <v>207</v>
      </c>
      <c r="D11" s="22" t="s">
        <v>378</v>
      </c>
      <c r="E11" s="23">
        <v>4400</v>
      </c>
      <c r="F11" s="23"/>
      <c r="G11" s="23"/>
    </row>
    <row r="12" ht="52.5" customHeight="1" spans="1:7">
      <c r="A12" s="25"/>
      <c r="B12" s="22" t="s">
        <v>380</v>
      </c>
      <c r="C12" s="22" t="s">
        <v>238</v>
      </c>
      <c r="D12" s="22" t="s">
        <v>378</v>
      </c>
      <c r="E12" s="23">
        <v>36200.32</v>
      </c>
      <c r="F12" s="23"/>
      <c r="G12" s="23"/>
    </row>
    <row r="13" ht="52.5" customHeight="1" spans="1:7">
      <c r="A13" s="25"/>
      <c r="B13" s="22" t="s">
        <v>380</v>
      </c>
      <c r="C13" s="22" t="s">
        <v>242</v>
      </c>
      <c r="D13" s="22" t="s">
        <v>378</v>
      </c>
      <c r="E13" s="23">
        <v>17000</v>
      </c>
      <c r="F13" s="23"/>
      <c r="G13" s="23"/>
    </row>
    <row r="14" ht="52.5" customHeight="1" spans="1:7">
      <c r="A14" s="25"/>
      <c r="B14" s="22" t="s">
        <v>380</v>
      </c>
      <c r="C14" s="22" t="s">
        <v>235</v>
      </c>
      <c r="D14" s="22" t="s">
        <v>378</v>
      </c>
      <c r="E14" s="23">
        <v>300</v>
      </c>
      <c r="F14" s="23"/>
      <c r="G14" s="23"/>
    </row>
    <row r="15" ht="30" customHeight="1" spans="1:7">
      <c r="A15" s="26" t="s">
        <v>30</v>
      </c>
      <c r="B15" s="27" t="s">
        <v>360</v>
      </c>
      <c r="C15" s="27"/>
      <c r="D15" s="28"/>
      <c r="E15" s="23">
        <v>129200.32</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J17" sqref="J17"/>
    </sheetView>
  </sheetViews>
  <sheetFormatPr defaultColWidth="9.14545454545454" defaultRowHeight="12" customHeight="1"/>
  <cols>
    <col min="1" max="1" width="7.62727272727273" customWidth="1"/>
    <col min="2" max="2" width="11.2" customWidth="1"/>
    <col min="3" max="4" width="13.4818181818182" customWidth="1"/>
    <col min="5" max="5" width="13.2" customWidth="1"/>
    <col min="6" max="6" width="8.48181818181818" customWidth="1"/>
    <col min="7" max="7" width="5.34545454545455" customWidth="1"/>
    <col min="8" max="8" width="8.48181818181818" customWidth="1"/>
    <col min="9" max="12" width="11.9090909090909" customWidth="1"/>
    <col min="13" max="13" width="9.2" customWidth="1"/>
    <col min="14" max="14" width="11.9090909090909" customWidth="1"/>
    <col min="15" max="15" width="4.48181818181818" customWidth="1"/>
    <col min="16" max="19" width="4.9090909090909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"单位名称："&amp;"盈江县弄璋镇姐帽中学"</f>
        <v>单位名称：盈江县弄璋镇姐帽中学</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8907311.35</v>
      </c>
      <c r="D8" s="23">
        <v>8907311.35</v>
      </c>
      <c r="E8" s="23">
        <v>8407311.35</v>
      </c>
      <c r="F8" s="23"/>
      <c r="G8" s="23"/>
      <c r="H8" s="23"/>
      <c r="I8" s="23">
        <v>500000</v>
      </c>
      <c r="J8" s="23"/>
      <c r="K8" s="23"/>
      <c r="L8" s="23"/>
      <c r="M8" s="23"/>
      <c r="N8" s="23">
        <v>500000</v>
      </c>
      <c r="O8" s="23"/>
      <c r="P8" s="23"/>
      <c r="Q8" s="23"/>
      <c r="R8" s="23"/>
      <c r="S8" s="23"/>
    </row>
    <row r="9" ht="30" customHeight="1" spans="1:19">
      <c r="A9" s="12" t="s">
        <v>30</v>
      </c>
      <c r="B9" s="170"/>
      <c r="C9" s="159">
        <v>8907311.35</v>
      </c>
      <c r="D9" s="159">
        <v>8907311.35</v>
      </c>
      <c r="E9" s="159">
        <v>8407311.35</v>
      </c>
      <c r="F9" s="159"/>
      <c r="G9" s="159"/>
      <c r="H9" s="159"/>
      <c r="I9" s="159">
        <v>500000</v>
      </c>
      <c r="J9" s="159"/>
      <c r="K9" s="159"/>
      <c r="L9" s="159"/>
      <c r="M9" s="159"/>
      <c r="N9" s="159">
        <v>500000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A1" sqref="A$1:J$1048576"/>
    </sheetView>
  </sheetViews>
  <sheetFormatPr defaultColWidth="8.84545454545455" defaultRowHeight="15" customHeight="1"/>
  <cols>
    <col min="1" max="1" width="9.10909090909091" customWidth="1"/>
    <col min="2" max="2" width="11.3545454545455" customWidth="1"/>
    <col min="3" max="5" width="11.8636363636364" customWidth="1"/>
    <col min="6" max="6" width="9.09090909090909" customWidth="1"/>
    <col min="7" max="7" width="11.8909090909091" customWidth="1"/>
    <col min="8" max="8" width="7.02727272727273" customWidth="1"/>
    <col min="9" max="9" width="8.64545454545454" customWidth="1"/>
    <col min="10" max="10" width="10.0181818181818" customWidth="1"/>
    <col min="11" max="13" width="12.7727272727273" customWidth="1"/>
    <col min="14" max="14" width="5.77272727272727" customWidth="1"/>
    <col min="15" max="15" width="12.7727272727273"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"单位名称："&amp;"盈江县弄璋镇姐帽中学"</f>
        <v>单位名称：盈江县弄璋镇姐帽中学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6269701</v>
      </c>
      <c r="D7" s="132">
        <v>5769701</v>
      </c>
      <c r="E7" s="132">
        <v>5716200.68</v>
      </c>
      <c r="F7" s="132">
        <v>53500.32</v>
      </c>
      <c r="G7" s="132"/>
      <c r="H7" s="132"/>
      <c r="I7" s="132"/>
      <c r="J7" s="132">
        <v>500000</v>
      </c>
      <c r="K7" s="132"/>
      <c r="L7" s="132"/>
      <c r="M7" s="132"/>
      <c r="N7" s="132"/>
      <c r="O7" s="132">
        <v>500000</v>
      </c>
    </row>
    <row r="8" ht="52.5" customHeight="1" spans="1:15">
      <c r="A8" s="166" t="s">
        <v>76</v>
      </c>
      <c r="B8" s="166" t="s">
        <v>77</v>
      </c>
      <c r="C8" s="132">
        <v>6269401</v>
      </c>
      <c r="D8" s="132">
        <v>5769401</v>
      </c>
      <c r="E8" s="132">
        <v>5716200.68</v>
      </c>
      <c r="F8" s="132">
        <v>53200.32</v>
      </c>
      <c r="G8" s="132"/>
      <c r="H8" s="132"/>
      <c r="I8" s="132"/>
      <c r="J8" s="132">
        <v>500000</v>
      </c>
      <c r="K8" s="132"/>
      <c r="L8" s="132"/>
      <c r="M8" s="132"/>
      <c r="N8" s="132"/>
      <c r="O8" s="132">
        <v>500000</v>
      </c>
    </row>
    <row r="9" ht="52.5" customHeight="1" spans="1:15">
      <c r="A9" s="167" t="s">
        <v>78</v>
      </c>
      <c r="B9" s="167" t="s">
        <v>79</v>
      </c>
      <c r="C9" s="132">
        <v>6269401</v>
      </c>
      <c r="D9" s="132">
        <v>5769401</v>
      </c>
      <c r="E9" s="132">
        <v>5716200.68</v>
      </c>
      <c r="F9" s="132">
        <v>53200.32</v>
      </c>
      <c r="G9" s="132"/>
      <c r="H9" s="132"/>
      <c r="I9" s="132"/>
      <c r="J9" s="132">
        <v>500000</v>
      </c>
      <c r="K9" s="132"/>
      <c r="L9" s="132"/>
      <c r="M9" s="132"/>
      <c r="N9" s="132"/>
      <c r="O9" s="132">
        <v>500000</v>
      </c>
    </row>
    <row r="10" ht="52.5" customHeight="1" spans="1:15">
      <c r="A10" s="166" t="s">
        <v>80</v>
      </c>
      <c r="B10" s="166" t="s">
        <v>81</v>
      </c>
      <c r="C10" s="132">
        <v>300</v>
      </c>
      <c r="D10" s="132">
        <v>300</v>
      </c>
      <c r="E10" s="132"/>
      <c r="F10" s="132">
        <v>300</v>
      </c>
      <c r="G10" s="132"/>
      <c r="H10" s="132"/>
      <c r="I10" s="132"/>
      <c r="J10" s="132"/>
      <c r="K10" s="132"/>
      <c r="L10" s="132"/>
      <c r="M10" s="132"/>
      <c r="N10" s="132"/>
      <c r="O10" s="132"/>
    </row>
    <row r="11" ht="52.5" customHeight="1" spans="1:15">
      <c r="A11" s="167" t="s">
        <v>82</v>
      </c>
      <c r="B11" s="167" t="s">
        <v>83</v>
      </c>
      <c r="C11" s="132">
        <v>300</v>
      </c>
      <c r="D11" s="132">
        <v>300</v>
      </c>
      <c r="E11" s="132"/>
      <c r="F11" s="132">
        <v>300</v>
      </c>
      <c r="G11" s="132"/>
      <c r="H11" s="132"/>
      <c r="I11" s="132"/>
      <c r="J11" s="132"/>
      <c r="K11" s="132"/>
      <c r="L11" s="132"/>
      <c r="M11" s="132"/>
      <c r="N11" s="132"/>
      <c r="O11" s="132"/>
    </row>
    <row r="12" ht="52.5" customHeight="1" spans="1:15">
      <c r="A12" s="165" t="s">
        <v>84</v>
      </c>
      <c r="B12" s="165" t="s">
        <v>85</v>
      </c>
      <c r="C12" s="132">
        <v>1191845.48</v>
      </c>
      <c r="D12" s="132">
        <v>1191845.48</v>
      </c>
      <c r="E12" s="132">
        <v>1191845.48</v>
      </c>
      <c r="F12" s="132"/>
      <c r="G12" s="132"/>
      <c r="H12" s="132"/>
      <c r="I12" s="132"/>
      <c r="J12" s="132"/>
      <c r="K12" s="132"/>
      <c r="L12" s="132"/>
      <c r="M12" s="132"/>
      <c r="N12" s="132"/>
      <c r="O12" s="132"/>
    </row>
    <row r="13" ht="52.5" customHeight="1" spans="1:15">
      <c r="A13" s="166" t="s">
        <v>86</v>
      </c>
      <c r="B13" s="166" t="s">
        <v>87</v>
      </c>
      <c r="C13" s="132">
        <v>1136041.18</v>
      </c>
      <c r="D13" s="132">
        <v>1136041.18</v>
      </c>
      <c r="E13" s="132">
        <v>1136041.18</v>
      </c>
      <c r="F13" s="132"/>
      <c r="G13" s="132"/>
      <c r="H13" s="132"/>
      <c r="I13" s="132"/>
      <c r="J13" s="132"/>
      <c r="K13" s="132"/>
      <c r="L13" s="132"/>
      <c r="M13" s="132"/>
      <c r="N13" s="132"/>
      <c r="O13" s="132"/>
    </row>
    <row r="14" ht="52.5" customHeight="1" spans="1:15">
      <c r="A14" s="167" t="s">
        <v>88</v>
      </c>
      <c r="B14" s="167" t="s">
        <v>89</v>
      </c>
      <c r="C14" s="132">
        <v>10000</v>
      </c>
      <c r="D14" s="132">
        <v>10000</v>
      </c>
      <c r="E14" s="132">
        <v>10000</v>
      </c>
      <c r="F14" s="132"/>
      <c r="G14" s="132"/>
      <c r="H14" s="132"/>
      <c r="I14" s="132"/>
      <c r="J14" s="132"/>
      <c r="K14" s="132"/>
      <c r="L14" s="132"/>
      <c r="M14" s="132"/>
      <c r="N14" s="132"/>
      <c r="O14" s="132"/>
    </row>
    <row r="15" ht="52.5" customHeight="1" spans="1:15">
      <c r="A15" s="167" t="s">
        <v>90</v>
      </c>
      <c r="B15" s="167" t="s">
        <v>91</v>
      </c>
      <c r="C15" s="132">
        <v>1126041.18</v>
      </c>
      <c r="D15" s="132">
        <v>1126041.18</v>
      </c>
      <c r="E15" s="132">
        <v>1126041.18</v>
      </c>
      <c r="F15" s="132"/>
      <c r="G15" s="132"/>
      <c r="H15" s="132"/>
      <c r="I15" s="132"/>
      <c r="J15" s="132"/>
      <c r="K15" s="132"/>
      <c r="L15" s="132"/>
      <c r="M15" s="132"/>
      <c r="N15" s="132"/>
      <c r="O15" s="132"/>
    </row>
    <row r="16" ht="52.5" customHeight="1" spans="1:15">
      <c r="A16" s="167" t="s">
        <v>92</v>
      </c>
      <c r="B16" s="167" t="s">
        <v>93</v>
      </c>
      <c r="C16" s="132"/>
      <c r="D16" s="132"/>
      <c r="E16" s="132"/>
      <c r="F16" s="132"/>
      <c r="G16" s="132"/>
      <c r="H16" s="132"/>
      <c r="I16" s="132"/>
      <c r="J16" s="132"/>
      <c r="K16" s="132"/>
      <c r="L16" s="132"/>
      <c r="M16" s="132"/>
      <c r="N16" s="132"/>
      <c r="O16" s="132"/>
    </row>
    <row r="17" ht="52.5" customHeight="1" spans="1:15">
      <c r="A17" s="166" t="s">
        <v>94</v>
      </c>
      <c r="B17" s="166" t="s">
        <v>95</v>
      </c>
      <c r="C17" s="132">
        <v>6540</v>
      </c>
      <c r="D17" s="132">
        <v>6540</v>
      </c>
      <c r="E17" s="132">
        <v>6540</v>
      </c>
      <c r="F17" s="132"/>
      <c r="G17" s="132"/>
      <c r="H17" s="132"/>
      <c r="I17" s="132"/>
      <c r="J17" s="132"/>
      <c r="K17" s="132"/>
      <c r="L17" s="132"/>
      <c r="M17" s="132"/>
      <c r="N17" s="132"/>
      <c r="O17" s="132"/>
    </row>
    <row r="18" ht="52.5" customHeight="1" spans="1:15">
      <c r="A18" s="167" t="s">
        <v>96</v>
      </c>
      <c r="B18" s="167" t="s">
        <v>97</v>
      </c>
      <c r="C18" s="132">
        <v>6540</v>
      </c>
      <c r="D18" s="132">
        <v>6540</v>
      </c>
      <c r="E18" s="132">
        <v>6540</v>
      </c>
      <c r="F18" s="132"/>
      <c r="G18" s="132"/>
      <c r="H18" s="132"/>
      <c r="I18" s="132"/>
      <c r="J18" s="132"/>
      <c r="K18" s="132"/>
      <c r="L18" s="132"/>
      <c r="M18" s="132"/>
      <c r="N18" s="132"/>
      <c r="O18" s="132"/>
    </row>
    <row r="19" ht="52.5" customHeight="1" spans="1:15">
      <c r="A19" s="166" t="s">
        <v>98</v>
      </c>
      <c r="B19" s="166" t="s">
        <v>99</v>
      </c>
      <c r="C19" s="132">
        <v>49264.3</v>
      </c>
      <c r="D19" s="132">
        <v>49264.3</v>
      </c>
      <c r="E19" s="132">
        <v>49264.3</v>
      </c>
      <c r="F19" s="132"/>
      <c r="G19" s="132"/>
      <c r="H19" s="132"/>
      <c r="I19" s="132"/>
      <c r="J19" s="132"/>
      <c r="K19" s="132"/>
      <c r="L19" s="132"/>
      <c r="M19" s="132"/>
      <c r="N19" s="132"/>
      <c r="O19" s="132"/>
    </row>
    <row r="20" ht="52.5" customHeight="1" spans="1:15">
      <c r="A20" s="167" t="s">
        <v>100</v>
      </c>
      <c r="B20" s="167" t="s">
        <v>99</v>
      </c>
      <c r="C20" s="132">
        <v>49264.3</v>
      </c>
      <c r="D20" s="132">
        <v>49264.3</v>
      </c>
      <c r="E20" s="132">
        <v>49264.3</v>
      </c>
      <c r="F20" s="132"/>
      <c r="G20" s="132"/>
      <c r="H20" s="132"/>
      <c r="I20" s="132"/>
      <c r="J20" s="132"/>
      <c r="K20" s="132"/>
      <c r="L20" s="132"/>
      <c r="M20" s="132"/>
      <c r="N20" s="132"/>
      <c r="O20" s="132"/>
    </row>
    <row r="21" ht="52.5" customHeight="1" spans="1:15">
      <c r="A21" s="165" t="s">
        <v>101</v>
      </c>
      <c r="B21" s="165" t="s">
        <v>102</v>
      </c>
      <c r="C21" s="132">
        <v>601233.87</v>
      </c>
      <c r="D21" s="132">
        <v>601233.87</v>
      </c>
      <c r="E21" s="132">
        <v>601233.87</v>
      </c>
      <c r="F21" s="132"/>
      <c r="G21" s="132"/>
      <c r="H21" s="132"/>
      <c r="I21" s="132"/>
      <c r="J21" s="132"/>
      <c r="K21" s="132"/>
      <c r="L21" s="132"/>
      <c r="M21" s="132"/>
      <c r="N21" s="132"/>
      <c r="O21" s="132"/>
    </row>
    <row r="22" ht="52.5" customHeight="1" spans="1:15">
      <c r="A22" s="166" t="s">
        <v>103</v>
      </c>
      <c r="B22" s="166" t="s">
        <v>104</v>
      </c>
      <c r="C22" s="132">
        <v>601233.87</v>
      </c>
      <c r="D22" s="132">
        <v>601233.87</v>
      </c>
      <c r="E22" s="132">
        <v>601233.87</v>
      </c>
      <c r="F22" s="132"/>
      <c r="G22" s="132"/>
      <c r="H22" s="132"/>
      <c r="I22" s="132"/>
      <c r="J22" s="132"/>
      <c r="K22" s="132"/>
      <c r="L22" s="132"/>
      <c r="M22" s="132"/>
      <c r="N22" s="132"/>
      <c r="O22" s="132"/>
    </row>
    <row r="23" ht="52.5" customHeight="1" spans="1:15">
      <c r="A23" s="167" t="s">
        <v>105</v>
      </c>
      <c r="B23" s="167" t="s">
        <v>106</v>
      </c>
      <c r="C23" s="132"/>
      <c r="D23" s="132"/>
      <c r="E23" s="132"/>
      <c r="F23" s="132"/>
      <c r="G23" s="132"/>
      <c r="H23" s="132"/>
      <c r="I23" s="132"/>
      <c r="J23" s="132"/>
      <c r="K23" s="132"/>
      <c r="L23" s="132"/>
      <c r="M23" s="132"/>
      <c r="N23" s="132"/>
      <c r="O23" s="132"/>
    </row>
    <row r="24" ht="52.5" customHeight="1" spans="1:15">
      <c r="A24" s="167" t="s">
        <v>107</v>
      </c>
      <c r="B24" s="167" t="s">
        <v>108</v>
      </c>
      <c r="C24" s="132">
        <v>555982.84</v>
      </c>
      <c r="D24" s="132">
        <v>555982.84</v>
      </c>
      <c r="E24" s="132">
        <v>555982.84</v>
      </c>
      <c r="F24" s="132"/>
      <c r="G24" s="132"/>
      <c r="H24" s="132"/>
      <c r="I24" s="132"/>
      <c r="J24" s="132"/>
      <c r="K24" s="132"/>
      <c r="L24" s="132"/>
      <c r="M24" s="132"/>
      <c r="N24" s="132"/>
      <c r="O24" s="132"/>
    </row>
    <row r="25" ht="52.5" customHeight="1" spans="1:15">
      <c r="A25" s="167" t="s">
        <v>109</v>
      </c>
      <c r="B25" s="167" t="s">
        <v>110</v>
      </c>
      <c r="C25" s="132">
        <v>45251.03</v>
      </c>
      <c r="D25" s="132">
        <v>45251.03</v>
      </c>
      <c r="E25" s="132">
        <v>45251.03</v>
      </c>
      <c r="F25" s="132"/>
      <c r="G25" s="132"/>
      <c r="H25" s="132"/>
      <c r="I25" s="132"/>
      <c r="J25" s="132"/>
      <c r="K25" s="132"/>
      <c r="L25" s="132"/>
      <c r="M25" s="132"/>
      <c r="N25" s="132"/>
      <c r="O25" s="132"/>
    </row>
    <row r="26" ht="52.5" customHeight="1" spans="1:15">
      <c r="A26" s="165" t="s">
        <v>111</v>
      </c>
      <c r="B26" s="165" t="s">
        <v>112</v>
      </c>
      <c r="C26" s="132">
        <v>844531</v>
      </c>
      <c r="D26" s="132">
        <v>844531</v>
      </c>
      <c r="E26" s="132">
        <v>844531</v>
      </c>
      <c r="F26" s="132"/>
      <c r="G26" s="132"/>
      <c r="H26" s="132"/>
      <c r="I26" s="132"/>
      <c r="J26" s="132"/>
      <c r="K26" s="132"/>
      <c r="L26" s="132"/>
      <c r="M26" s="132"/>
      <c r="N26" s="132"/>
      <c r="O26" s="132"/>
    </row>
    <row r="27" ht="52.5" customHeight="1" spans="1:15">
      <c r="A27" s="166" t="s">
        <v>113</v>
      </c>
      <c r="B27" s="166" t="s">
        <v>114</v>
      </c>
      <c r="C27" s="132">
        <v>844531</v>
      </c>
      <c r="D27" s="132">
        <v>844531</v>
      </c>
      <c r="E27" s="132">
        <v>844531</v>
      </c>
      <c r="F27" s="132"/>
      <c r="G27" s="132"/>
      <c r="H27" s="132"/>
      <c r="I27" s="132"/>
      <c r="J27" s="132"/>
      <c r="K27" s="132"/>
      <c r="L27" s="132"/>
      <c r="M27" s="132"/>
      <c r="N27" s="132"/>
      <c r="O27" s="132"/>
    </row>
    <row r="28" ht="52.5" customHeight="1" spans="1:15">
      <c r="A28" s="167" t="s">
        <v>115</v>
      </c>
      <c r="B28" s="167" t="s">
        <v>116</v>
      </c>
      <c r="C28" s="132">
        <v>844531</v>
      </c>
      <c r="D28" s="132">
        <v>844531</v>
      </c>
      <c r="E28" s="132">
        <v>844531</v>
      </c>
      <c r="F28" s="132"/>
      <c r="G28" s="132"/>
      <c r="H28" s="132"/>
      <c r="I28" s="132"/>
      <c r="J28" s="132"/>
      <c r="K28" s="132"/>
      <c r="L28" s="132"/>
      <c r="M28" s="132"/>
      <c r="N28" s="132"/>
      <c r="O28" s="132"/>
    </row>
    <row r="29" ht="30" customHeight="1" spans="1:15">
      <c r="A29" s="164" t="s">
        <v>30</v>
      </c>
      <c r="B29" s="164"/>
      <c r="C29" s="132">
        <v>8907311.35</v>
      </c>
      <c r="D29" s="132">
        <v>8407311.35</v>
      </c>
      <c r="E29" s="132">
        <v>8353811.03</v>
      </c>
      <c r="F29" s="132">
        <v>53500.32</v>
      </c>
      <c r="G29" s="132"/>
      <c r="H29" s="132"/>
      <c r="I29" s="132"/>
      <c r="J29" s="132">
        <v>500000</v>
      </c>
      <c r="K29" s="132"/>
      <c r="L29" s="132"/>
      <c r="M29" s="132"/>
      <c r="N29" s="132"/>
      <c r="O29" s="132">
        <v>500000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12" sqref="G12"/>
    </sheetView>
  </sheetViews>
  <sheetFormatPr defaultColWidth="9.14545454545454" defaultRowHeight="14.25" customHeight="1" outlineLevelCol="3"/>
  <cols>
    <col min="1" max="1" width="32.7727272727273" customWidth="1"/>
    <col min="2" max="2" width="23.9090909090909" customWidth="1"/>
    <col min="3" max="3" width="35.4818181818182" customWidth="1"/>
    <col min="4" max="4" width="36.4272727272727" customWidth="1"/>
  </cols>
  <sheetData>
    <row r="1" ht="17.25" customHeight="1" spans="1:4">
      <c r="A1" s="46"/>
      <c r="B1" s="46"/>
      <c r="C1" s="46"/>
      <c r="D1" s="88" t="s">
        <v>117</v>
      </c>
    </row>
    <row r="2" ht="30.75" customHeight="1" spans="1:4">
      <c r="A2" s="154" t="str">
        <f>"2025"&amp;"年部门财政拨款收支预算总表"</f>
        <v>2025年部门财政拨款收支预算总表</v>
      </c>
      <c r="B2" s="154"/>
      <c r="C2" s="154"/>
      <c r="D2" s="154"/>
    </row>
    <row r="3" ht="18.75" customHeight="1" spans="1:4">
      <c r="A3" s="31" t="str">
        <f>"单位名称："&amp;"盈江县弄璋镇姐帽中学"</f>
        <v>单位名称：盈江县弄璋镇姐帽中学</v>
      </c>
      <c r="B3" s="155"/>
      <c r="C3" s="155"/>
      <c r="D3" s="89" t="s">
        <v>1</v>
      </c>
    </row>
    <row r="4" ht="19.5" customHeight="1" spans="1:4">
      <c r="A4" s="12" t="s">
        <v>118</v>
      </c>
      <c r="B4" s="14"/>
      <c r="C4" s="12" t="s">
        <v>119</v>
      </c>
      <c r="D4" s="14"/>
    </row>
    <row r="5" ht="21.75" customHeight="1" spans="1:4">
      <c r="A5" s="70" t="s">
        <v>120</v>
      </c>
      <c r="B5" s="11" t="s">
        <v>5</v>
      </c>
      <c r="C5" s="70" t="s">
        <v>121</v>
      </c>
      <c r="D5" s="11" t="s">
        <v>5</v>
      </c>
    </row>
    <row r="6" ht="17.25" customHeight="1" spans="1:4">
      <c r="A6" s="72"/>
      <c r="B6" s="18"/>
      <c r="C6" s="72"/>
      <c r="D6" s="18"/>
    </row>
    <row r="7" ht="19.5" customHeight="1" spans="1:4">
      <c r="A7" s="85" t="s">
        <v>122</v>
      </c>
      <c r="B7" s="23">
        <v>8407311.35</v>
      </c>
      <c r="C7" s="85" t="s">
        <v>123</v>
      </c>
      <c r="D7" s="23">
        <v>8407311.35</v>
      </c>
    </row>
    <row r="8" ht="19.5" customHeight="1" spans="1:4">
      <c r="A8" s="85" t="s">
        <v>124</v>
      </c>
      <c r="B8" s="23">
        <v>8407311.35</v>
      </c>
      <c r="C8" s="156" t="str">
        <f>"（"&amp;"一"&amp;"）"&amp;"教育支出"</f>
        <v>（一）教育支出</v>
      </c>
      <c r="D8" s="23">
        <v>5769701</v>
      </c>
    </row>
    <row r="9" ht="19.5" customHeight="1" spans="1:4">
      <c r="A9" s="157" t="s">
        <v>125</v>
      </c>
      <c r="B9" s="23"/>
      <c r="C9" s="156" t="str">
        <f>"（"&amp;"二"&amp;"）"&amp;"社会保障和就业支出"</f>
        <v>（二）社会保障和就业支出</v>
      </c>
      <c r="D9" s="23">
        <v>1191845.48</v>
      </c>
    </row>
    <row r="10" ht="19.5" customHeight="1" spans="1:4">
      <c r="A10" s="157" t="s">
        <v>126</v>
      </c>
      <c r="B10" s="23"/>
      <c r="C10" s="156" t="str">
        <f>"（"&amp;"三"&amp;"）"&amp;"卫生健康支出"</f>
        <v>（三）卫生健康支出</v>
      </c>
      <c r="D10" s="23">
        <v>601233.87</v>
      </c>
    </row>
    <row r="11" ht="19.5" customHeight="1" spans="1:4">
      <c r="A11" s="157" t="s">
        <v>127</v>
      </c>
      <c r="B11" s="23"/>
      <c r="C11" s="156" t="str">
        <f>"（"&amp;"四"&amp;"）"&amp;"住房保障支出"</f>
        <v>（四）住房保障支出</v>
      </c>
      <c r="D11" s="23">
        <v>844531</v>
      </c>
    </row>
    <row r="12" ht="19.5" customHeight="1" spans="1:4">
      <c r="A12" s="157" t="s">
        <v>124</v>
      </c>
      <c r="B12" s="23"/>
      <c r="C12" s="156"/>
      <c r="D12" s="23"/>
    </row>
    <row r="13" ht="19.5" customHeight="1" spans="1:4">
      <c r="A13" s="157" t="s">
        <v>125</v>
      </c>
      <c r="B13" s="23"/>
      <c r="C13" s="156"/>
      <c r="D13" s="23"/>
    </row>
    <row r="14" ht="19.5" customHeight="1" spans="1:4">
      <c r="A14" s="157" t="s">
        <v>126</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128</v>
      </c>
      <c r="D35" s="23"/>
    </row>
    <row r="36" ht="19.5" customHeight="1" spans="1:4">
      <c r="A36" s="160" t="s">
        <v>24</v>
      </c>
      <c r="B36" s="23">
        <v>8407311.35</v>
      </c>
      <c r="C36" s="160" t="s">
        <v>25</v>
      </c>
      <c r="D36" s="23">
        <v>8407311.35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B15" sqref="B15"/>
    </sheetView>
  </sheetViews>
  <sheetFormatPr defaultColWidth="10.2909090909091" defaultRowHeight="15" customHeight="1" outlineLevelCol="6"/>
  <cols>
    <col min="1" max="1" width="11.3545454545455" customWidth="1"/>
    <col min="2" max="2" width="34.0909090909091" customWidth="1"/>
    <col min="3" max="7" width="19.2909090909091" customWidth="1"/>
  </cols>
  <sheetData>
    <row r="1" ht="18.75" customHeight="1" spans="1:7">
      <c r="A1" s="121"/>
      <c r="B1" s="121"/>
      <c r="C1" s="121"/>
      <c r="D1" s="121"/>
      <c r="E1" s="121"/>
      <c r="F1" s="121"/>
      <c r="G1" s="125" t="s">
        <v>129</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"单位名称："&amp;"盈江县弄璋镇姐帽中学"</f>
        <v>单位名称：盈江县弄璋镇姐帽中学</v>
      </c>
      <c r="B3" s="148"/>
      <c r="C3" s="121"/>
      <c r="D3" s="121"/>
      <c r="E3" s="121"/>
      <c r="F3" s="121"/>
      <c r="G3" s="125" t="s">
        <v>1</v>
      </c>
    </row>
    <row r="4" ht="18.75" customHeight="1" spans="1:7">
      <c r="A4" s="149" t="s">
        <v>130</v>
      </c>
      <c r="B4" s="149"/>
      <c r="C4" s="149" t="s">
        <v>30</v>
      </c>
      <c r="D4" s="149" t="s">
        <v>52</v>
      </c>
      <c r="E4" s="149"/>
      <c r="F4" s="149"/>
      <c r="G4" s="149" t="s">
        <v>53</v>
      </c>
    </row>
    <row r="5" ht="18.75" customHeight="1" spans="1:7">
      <c r="A5" s="149" t="s">
        <v>48</v>
      </c>
      <c r="B5" s="149" t="s">
        <v>49</v>
      </c>
      <c r="C5" s="149"/>
      <c r="D5" s="149" t="s">
        <v>33</v>
      </c>
      <c r="E5" s="149" t="s">
        <v>131</v>
      </c>
      <c r="F5" s="149" t="s">
        <v>132</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5769701</v>
      </c>
      <c r="D7" s="151">
        <v>5716200.68</v>
      </c>
      <c r="E7" s="151">
        <v>5605075</v>
      </c>
      <c r="F7" s="151">
        <v>111125.68</v>
      </c>
      <c r="G7" s="151">
        <v>53500.32</v>
      </c>
    </row>
    <row r="8" ht="18.75" customHeight="1" outlineLevel="1" spans="1:7">
      <c r="A8" s="152" t="s">
        <v>76</v>
      </c>
      <c r="B8" s="152" t="s">
        <v>77</v>
      </c>
      <c r="C8" s="151">
        <v>5769401</v>
      </c>
      <c r="D8" s="151">
        <v>5716200.68</v>
      </c>
      <c r="E8" s="151">
        <v>5605075</v>
      </c>
      <c r="F8" s="151">
        <v>111125.68</v>
      </c>
      <c r="G8" s="151">
        <v>53200.32</v>
      </c>
    </row>
    <row r="9" ht="18.75" customHeight="1" outlineLevel="2" spans="1:7">
      <c r="A9" s="153" t="s">
        <v>78</v>
      </c>
      <c r="B9" s="153" t="s">
        <v>79</v>
      </c>
      <c r="C9" s="151">
        <v>5769401</v>
      </c>
      <c r="D9" s="151">
        <v>5716200.68</v>
      </c>
      <c r="E9" s="151">
        <v>5605075</v>
      </c>
      <c r="F9" s="151">
        <v>111125.68</v>
      </c>
      <c r="G9" s="151">
        <v>53200.32</v>
      </c>
    </row>
    <row r="10" ht="18.75" customHeight="1" outlineLevel="1" spans="1:7">
      <c r="A10" s="152" t="s">
        <v>80</v>
      </c>
      <c r="B10" s="152" t="s">
        <v>81</v>
      </c>
      <c r="C10" s="151">
        <v>300</v>
      </c>
      <c r="D10" s="151"/>
      <c r="E10" s="151"/>
      <c r="F10" s="151"/>
      <c r="G10" s="151">
        <v>300</v>
      </c>
    </row>
    <row r="11" ht="18.75" customHeight="1" outlineLevel="2" spans="1:7">
      <c r="A11" s="153" t="s">
        <v>82</v>
      </c>
      <c r="B11" s="153" t="s">
        <v>83</v>
      </c>
      <c r="C11" s="151">
        <v>300</v>
      </c>
      <c r="D11" s="151"/>
      <c r="E11" s="151"/>
      <c r="F11" s="151"/>
      <c r="G11" s="151">
        <v>300</v>
      </c>
    </row>
    <row r="12" ht="18.75" customHeight="1" spans="1:7">
      <c r="A12" s="150" t="s">
        <v>84</v>
      </c>
      <c r="B12" s="150" t="s">
        <v>85</v>
      </c>
      <c r="C12" s="151">
        <v>1191845.48</v>
      </c>
      <c r="D12" s="151">
        <v>1191845.48</v>
      </c>
      <c r="E12" s="151">
        <v>1181845.48</v>
      </c>
      <c r="F12" s="151">
        <v>10000</v>
      </c>
      <c r="G12" s="151"/>
    </row>
    <row r="13" ht="18.75" customHeight="1" outlineLevel="1" spans="1:7">
      <c r="A13" s="152" t="s">
        <v>86</v>
      </c>
      <c r="B13" s="152" t="s">
        <v>87</v>
      </c>
      <c r="C13" s="151">
        <v>1136041.18</v>
      </c>
      <c r="D13" s="151">
        <v>1136041.18</v>
      </c>
      <c r="E13" s="151">
        <v>1126041.18</v>
      </c>
      <c r="F13" s="151">
        <v>10000</v>
      </c>
      <c r="G13" s="151"/>
    </row>
    <row r="14" ht="18.75" customHeight="1" outlineLevel="2" spans="1:7">
      <c r="A14" s="153" t="s">
        <v>88</v>
      </c>
      <c r="B14" s="153" t="s">
        <v>89</v>
      </c>
      <c r="C14" s="151">
        <v>10000</v>
      </c>
      <c r="D14" s="151">
        <v>10000</v>
      </c>
      <c r="E14" s="151"/>
      <c r="F14" s="151">
        <v>10000</v>
      </c>
      <c r="G14" s="151"/>
    </row>
    <row r="15" ht="18.75" customHeight="1" outlineLevel="2" spans="1:7">
      <c r="A15" s="153" t="s">
        <v>90</v>
      </c>
      <c r="B15" s="153" t="s">
        <v>91</v>
      </c>
      <c r="C15" s="151">
        <v>1126041.18</v>
      </c>
      <c r="D15" s="151">
        <v>1126041.18</v>
      </c>
      <c r="E15" s="151">
        <v>1126041.18</v>
      </c>
      <c r="F15" s="151"/>
      <c r="G15" s="151"/>
    </row>
    <row r="16" ht="18.75" customHeight="1" outlineLevel="1" spans="1:7">
      <c r="A16" s="152" t="s">
        <v>94</v>
      </c>
      <c r="B16" s="152" t="s">
        <v>95</v>
      </c>
      <c r="C16" s="151">
        <v>6540</v>
      </c>
      <c r="D16" s="151">
        <v>6540</v>
      </c>
      <c r="E16" s="151">
        <v>6540</v>
      </c>
      <c r="F16" s="151"/>
      <c r="G16" s="151"/>
    </row>
    <row r="17" ht="18.75" customHeight="1" outlineLevel="2" spans="1:7">
      <c r="A17" s="153" t="s">
        <v>96</v>
      </c>
      <c r="B17" s="153" t="s">
        <v>97</v>
      </c>
      <c r="C17" s="151">
        <v>6540</v>
      </c>
      <c r="D17" s="151">
        <v>6540</v>
      </c>
      <c r="E17" s="151">
        <v>6540</v>
      </c>
      <c r="F17" s="151"/>
      <c r="G17" s="151"/>
    </row>
    <row r="18" ht="18.75" customHeight="1" outlineLevel="1" spans="1:7">
      <c r="A18" s="152" t="s">
        <v>98</v>
      </c>
      <c r="B18" s="152" t="s">
        <v>99</v>
      </c>
      <c r="C18" s="151">
        <v>49264.3</v>
      </c>
      <c r="D18" s="151">
        <v>49264.3</v>
      </c>
      <c r="E18" s="151">
        <v>49264.3</v>
      </c>
      <c r="F18" s="151"/>
      <c r="G18" s="151"/>
    </row>
    <row r="19" ht="18.75" customHeight="1" outlineLevel="2" spans="1:7">
      <c r="A19" s="153" t="s">
        <v>100</v>
      </c>
      <c r="B19" s="153" t="s">
        <v>99</v>
      </c>
      <c r="C19" s="151">
        <v>49264.3</v>
      </c>
      <c r="D19" s="151">
        <v>49264.3</v>
      </c>
      <c r="E19" s="151">
        <v>49264.3</v>
      </c>
      <c r="F19" s="151"/>
      <c r="G19" s="151"/>
    </row>
    <row r="20" ht="18.75" customHeight="1" spans="1:7">
      <c r="A20" s="150" t="s">
        <v>101</v>
      </c>
      <c r="B20" s="150" t="s">
        <v>102</v>
      </c>
      <c r="C20" s="151">
        <v>601233.87</v>
      </c>
      <c r="D20" s="151">
        <v>601233.87</v>
      </c>
      <c r="E20" s="151">
        <v>601233.87</v>
      </c>
      <c r="F20" s="151"/>
      <c r="G20" s="151"/>
    </row>
    <row r="21" ht="18.75" customHeight="1" outlineLevel="1" spans="1:7">
      <c r="A21" s="152" t="s">
        <v>103</v>
      </c>
      <c r="B21" s="152" t="s">
        <v>104</v>
      </c>
      <c r="C21" s="151">
        <v>601233.87</v>
      </c>
      <c r="D21" s="151">
        <v>601233.87</v>
      </c>
      <c r="E21" s="151">
        <v>601233.87</v>
      </c>
      <c r="F21" s="151"/>
      <c r="G21" s="151"/>
    </row>
    <row r="22" ht="18.75" customHeight="1" outlineLevel="2" spans="1:7">
      <c r="A22" s="153" t="s">
        <v>107</v>
      </c>
      <c r="B22" s="153" t="s">
        <v>108</v>
      </c>
      <c r="C22" s="151">
        <v>555982.84</v>
      </c>
      <c r="D22" s="151">
        <v>555982.84</v>
      </c>
      <c r="E22" s="151">
        <v>555982.84</v>
      </c>
      <c r="F22" s="151"/>
      <c r="G22" s="151"/>
    </row>
    <row r="23" ht="18.75" customHeight="1" outlineLevel="2" spans="1:7">
      <c r="A23" s="153" t="s">
        <v>109</v>
      </c>
      <c r="B23" s="153" t="s">
        <v>110</v>
      </c>
      <c r="C23" s="151">
        <v>45251.03</v>
      </c>
      <c r="D23" s="151">
        <v>45251.03</v>
      </c>
      <c r="E23" s="151">
        <v>45251.03</v>
      </c>
      <c r="F23" s="151"/>
      <c r="G23" s="151"/>
    </row>
    <row r="24" ht="18.75" customHeight="1" spans="1:7">
      <c r="A24" s="150" t="s">
        <v>111</v>
      </c>
      <c r="B24" s="150" t="s">
        <v>112</v>
      </c>
      <c r="C24" s="151">
        <v>844531</v>
      </c>
      <c r="D24" s="151">
        <v>844531</v>
      </c>
      <c r="E24" s="151">
        <v>844531</v>
      </c>
      <c r="F24" s="151"/>
      <c r="G24" s="151"/>
    </row>
    <row r="25" ht="18.75" customHeight="1" outlineLevel="1" spans="1:7">
      <c r="A25" s="152" t="s">
        <v>113</v>
      </c>
      <c r="B25" s="152" t="s">
        <v>114</v>
      </c>
      <c r="C25" s="151">
        <v>844531</v>
      </c>
      <c r="D25" s="151">
        <v>844531</v>
      </c>
      <c r="E25" s="151">
        <v>844531</v>
      </c>
      <c r="F25" s="151"/>
      <c r="G25" s="151"/>
    </row>
    <row r="26" ht="18.75" customHeight="1" outlineLevel="2" spans="1:7">
      <c r="A26" s="153" t="s">
        <v>115</v>
      </c>
      <c r="B26" s="153" t="s">
        <v>116</v>
      </c>
      <c r="C26" s="151">
        <v>844531</v>
      </c>
      <c r="D26" s="151">
        <v>844531</v>
      </c>
      <c r="E26" s="151">
        <v>844531</v>
      </c>
      <c r="F26" s="151"/>
      <c r="G26" s="151"/>
    </row>
    <row r="27" ht="18.75" customHeight="1" spans="1:7">
      <c r="A27" s="149" t="s">
        <v>30</v>
      </c>
      <c r="B27" s="149"/>
      <c r="C27" s="151">
        <v>8407311.35</v>
      </c>
      <c r="D27" s="151">
        <v>8353811.03</v>
      </c>
      <c r="E27" s="151">
        <v>8232685.35</v>
      </c>
      <c r="F27" s="151">
        <v>121125.68</v>
      </c>
      <c r="G27" s="151">
        <v>53500.32</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0" sqref="A10"/>
    </sheetView>
  </sheetViews>
  <sheetFormatPr defaultColWidth="9.14545454545454" defaultRowHeight="14.25" customHeight="1" outlineLevelRow="6" outlineLevelCol="5"/>
  <cols>
    <col min="1" max="1" width="28.2" customWidth="1"/>
    <col min="2" max="2" width="18.3454545454545" customWidth="1"/>
    <col min="3" max="3" width="17.2909090909091" customWidth="1"/>
    <col min="4" max="4" width="21.6272727272727" customWidth="1"/>
    <col min="5" max="5" width="19.7727272727273" customWidth="1"/>
    <col min="6" max="6" width="18.7090909090909" customWidth="1"/>
  </cols>
  <sheetData>
    <row r="1" customHeight="1" spans="1:6">
      <c r="A1" s="138"/>
      <c r="B1" s="138"/>
      <c r="C1" s="139"/>
      <c r="D1" s="1"/>
      <c r="E1" s="1"/>
      <c r="F1" s="140" t="s">
        <v>133</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"单位名称："&amp;"盈江县弄璋镇姐帽中学"</f>
        <v>单位名称：盈江县弄璋镇姐帽中学</v>
      </c>
      <c r="B3" s="138"/>
      <c r="C3" s="139"/>
      <c r="D3" s="3"/>
      <c r="E3" s="1"/>
      <c r="F3" s="140" t="s">
        <v>27</v>
      </c>
    </row>
    <row r="4" ht="19.5" customHeight="1" spans="1:6">
      <c r="A4" s="11" t="s">
        <v>134</v>
      </c>
      <c r="B4" s="70" t="s">
        <v>135</v>
      </c>
      <c r="C4" s="12" t="s">
        <v>136</v>
      </c>
      <c r="D4" s="13"/>
      <c r="E4" s="14"/>
      <c r="F4" s="70" t="s">
        <v>137</v>
      </c>
    </row>
    <row r="5" ht="19.5" customHeight="1" spans="1:6">
      <c r="A5" s="18"/>
      <c r="B5" s="72"/>
      <c r="C5" s="35" t="s">
        <v>33</v>
      </c>
      <c r="D5" s="35" t="s">
        <v>138</v>
      </c>
      <c r="E5" s="35" t="s">
        <v>139</v>
      </c>
      <c r="F5" s="72"/>
    </row>
    <row r="6" ht="18.75" customHeight="1" spans="1:6">
      <c r="A6" s="143">
        <v>1</v>
      </c>
      <c r="B6" s="143">
        <v>2</v>
      </c>
      <c r="C6" s="144">
        <v>3</v>
      </c>
      <c r="D6" s="143">
        <v>4</v>
      </c>
      <c r="E6" s="143">
        <v>5</v>
      </c>
      <c r="F6" s="143">
        <v>6</v>
      </c>
    </row>
    <row r="7" ht="24.75" customHeight="1" spans="1:6">
      <c r="A7" s="145">
        <v>4000</v>
      </c>
      <c r="B7" s="145"/>
      <c r="C7" s="146"/>
      <c r="D7" s="145"/>
      <c r="E7" s="145"/>
      <c r="F7" s="145">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topLeftCell="A26" workbookViewId="0">
      <selection activeCell="O10" sqref="O10"/>
    </sheetView>
  </sheetViews>
  <sheetFormatPr defaultColWidth="10.2909090909091" defaultRowHeight="15" customHeight="1"/>
  <cols>
    <col min="1" max="1" width="11.8909090909091" customWidth="1"/>
    <col min="2" max="2" width="12.4363636363636" customWidth="1"/>
    <col min="3" max="3" width="10.2727272727273" customWidth="1"/>
    <col min="4" max="5" width="12.6636363636364" customWidth="1"/>
    <col min="6" max="7" width="16.6727272727273" customWidth="1"/>
    <col min="8" max="9" width="11.8636363636364" customWidth="1"/>
    <col min="10" max="10" width="10.6545454545455" customWidth="1"/>
    <col min="11" max="11" width="16.6727272727273" customWidth="1"/>
    <col min="12" max="12" width="11.8636363636364" customWidth="1"/>
    <col min="13" max="13" width="3.70909090909091" customWidth="1"/>
    <col min="14" max="14" width="5.04545454545455" customWidth="1"/>
    <col min="15" max="15" width="5.77272727272727" customWidth="1"/>
    <col min="16" max="16" width="6.56363636363636" customWidth="1"/>
    <col min="17" max="17" width="4.77272727272727" customWidth="1"/>
    <col min="18" max="18" width="4.29090909090909" customWidth="1"/>
    <col min="19" max="23" width="4.7090909090909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140</v>
      </c>
      <c r="U1" s="137"/>
      <c r="V1" s="137"/>
      <c r="W1" s="137"/>
    </row>
    <row r="2" ht="45.75" customHeight="1" spans="1:23">
      <c r="A2" s="134" t="s">
        <v>141</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"单位名称："&amp;"盈江县弄璋镇姐帽中学"</f>
        <v>单位名称：盈江县弄璋镇姐帽中学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142</v>
      </c>
      <c r="B4" s="135" t="s">
        <v>143</v>
      </c>
      <c r="C4" s="135" t="s">
        <v>144</v>
      </c>
      <c r="D4" s="135" t="s">
        <v>145</v>
      </c>
      <c r="E4" s="135" t="s">
        <v>146</v>
      </c>
      <c r="F4" s="135" t="s">
        <v>147</v>
      </c>
      <c r="G4" s="135" t="s">
        <v>148</v>
      </c>
      <c r="H4" s="135" t="s">
        <v>149</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150</v>
      </c>
      <c r="I5" s="135" t="s">
        <v>34</v>
      </c>
      <c r="J5" s="135" t="s">
        <v>151</v>
      </c>
      <c r="K5" s="135" t="s">
        <v>152</v>
      </c>
      <c r="L5" s="135" t="s">
        <v>153</v>
      </c>
      <c r="M5" s="135" t="s">
        <v>154</v>
      </c>
      <c r="N5" s="135" t="s">
        <v>155</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156</v>
      </c>
      <c r="J6" s="135" t="s">
        <v>151</v>
      </c>
      <c r="K6" s="135" t="s">
        <v>152</v>
      </c>
      <c r="L6" s="135" t="s">
        <v>153</v>
      </c>
      <c r="M6" s="135" t="s">
        <v>154</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157</v>
      </c>
      <c r="Q8" s="135" t="s">
        <v>158</v>
      </c>
      <c r="R8" s="135" t="s">
        <v>159</v>
      </c>
      <c r="S8" s="135" t="s">
        <v>160</v>
      </c>
      <c r="T8" s="135" t="s">
        <v>161</v>
      </c>
      <c r="U8" s="135" t="s">
        <v>162</v>
      </c>
      <c r="V8" s="135" t="s">
        <v>163</v>
      </c>
      <c r="W8" s="135" t="s">
        <v>164</v>
      </c>
    </row>
    <row r="9" ht="53.25" customHeight="1" spans="1:23">
      <c r="A9" s="130" t="s">
        <v>46</v>
      </c>
      <c r="B9" s="130"/>
      <c r="C9" s="130"/>
      <c r="D9" s="130"/>
      <c r="E9" s="130"/>
      <c r="F9" s="130"/>
      <c r="G9" s="130"/>
      <c r="H9" s="132">
        <v>8353811.03</v>
      </c>
      <c r="I9" s="132">
        <v>8353811.03</v>
      </c>
      <c r="J9" s="132"/>
      <c r="K9" s="132"/>
      <c r="L9" s="132">
        <v>8353811.03</v>
      </c>
      <c r="M9" s="132"/>
      <c r="N9" s="132"/>
      <c r="O9" s="132"/>
      <c r="P9" s="132"/>
      <c r="Q9" s="132"/>
      <c r="R9" s="132"/>
      <c r="S9" s="132"/>
      <c r="T9" s="132"/>
      <c r="U9" s="132"/>
      <c r="V9" s="132"/>
      <c r="W9" s="132"/>
    </row>
    <row r="10" ht="53.25" customHeight="1" outlineLevel="1" spans="1:23">
      <c r="A10" s="130" t="s">
        <v>46</v>
      </c>
      <c r="B10" s="130" t="s">
        <v>165</v>
      </c>
      <c r="C10" s="130" t="s">
        <v>166</v>
      </c>
      <c r="D10" s="130" t="s">
        <v>78</v>
      </c>
      <c r="E10" s="130" t="s">
        <v>79</v>
      </c>
      <c r="F10" s="130" t="s">
        <v>167</v>
      </c>
      <c r="G10" s="130" t="s">
        <v>168</v>
      </c>
      <c r="H10" s="132">
        <v>2373060</v>
      </c>
      <c r="I10" s="132">
        <v>2373060</v>
      </c>
      <c r="J10" s="132"/>
      <c r="K10" s="132"/>
      <c r="L10" s="132">
        <v>2373060</v>
      </c>
      <c r="M10" s="132"/>
      <c r="N10" s="132"/>
      <c r="O10" s="132"/>
      <c r="P10" s="132"/>
      <c r="Q10" s="132"/>
      <c r="R10" s="132"/>
      <c r="S10" s="132"/>
      <c r="T10" s="132"/>
      <c r="U10" s="132"/>
      <c r="V10" s="132"/>
      <c r="W10" s="132"/>
    </row>
    <row r="11" ht="53.25" customHeight="1" outlineLevel="1" spans="1:23">
      <c r="A11" s="130" t="s">
        <v>46</v>
      </c>
      <c r="B11" s="130" t="s">
        <v>165</v>
      </c>
      <c r="C11" s="130" t="s">
        <v>166</v>
      </c>
      <c r="D11" s="130" t="s">
        <v>78</v>
      </c>
      <c r="E11" s="130" t="s">
        <v>79</v>
      </c>
      <c r="F11" s="130" t="s">
        <v>169</v>
      </c>
      <c r="G11" s="130" t="s">
        <v>170</v>
      </c>
      <c r="H11" s="132">
        <v>822144</v>
      </c>
      <c r="I11" s="132">
        <v>822144</v>
      </c>
      <c r="J11" s="132"/>
      <c r="K11" s="132"/>
      <c r="L11" s="132">
        <v>822144</v>
      </c>
      <c r="M11" s="130"/>
      <c r="N11" s="132"/>
      <c r="O11" s="132"/>
      <c r="P11" s="132"/>
      <c r="Q11" s="132"/>
      <c r="R11" s="132"/>
      <c r="S11" s="132"/>
      <c r="T11" s="132"/>
      <c r="U11" s="132"/>
      <c r="V11" s="132"/>
      <c r="W11" s="132"/>
    </row>
    <row r="12" ht="53.25" customHeight="1" outlineLevel="1" spans="1:23">
      <c r="A12" s="130" t="s">
        <v>46</v>
      </c>
      <c r="B12" s="130" t="s">
        <v>165</v>
      </c>
      <c r="C12" s="130" t="s">
        <v>166</v>
      </c>
      <c r="D12" s="130" t="s">
        <v>78</v>
      </c>
      <c r="E12" s="130" t="s">
        <v>79</v>
      </c>
      <c r="F12" s="130" t="s">
        <v>171</v>
      </c>
      <c r="G12" s="130" t="s">
        <v>172</v>
      </c>
      <c r="H12" s="132">
        <v>197755</v>
      </c>
      <c r="I12" s="132">
        <v>197755</v>
      </c>
      <c r="J12" s="132"/>
      <c r="K12" s="132"/>
      <c r="L12" s="132">
        <v>197755</v>
      </c>
      <c r="M12" s="130"/>
      <c r="N12" s="132"/>
      <c r="O12" s="132"/>
      <c r="P12" s="132"/>
      <c r="Q12" s="132"/>
      <c r="R12" s="132"/>
      <c r="S12" s="132"/>
      <c r="T12" s="132"/>
      <c r="U12" s="132"/>
      <c r="V12" s="132"/>
      <c r="W12" s="132"/>
    </row>
    <row r="13" ht="53.25" customHeight="1" outlineLevel="1" spans="1:23">
      <c r="A13" s="130" t="s">
        <v>46</v>
      </c>
      <c r="B13" s="130" t="s">
        <v>165</v>
      </c>
      <c r="C13" s="130" t="s">
        <v>166</v>
      </c>
      <c r="D13" s="130" t="s">
        <v>78</v>
      </c>
      <c r="E13" s="130" t="s">
        <v>79</v>
      </c>
      <c r="F13" s="130" t="s">
        <v>171</v>
      </c>
      <c r="G13" s="130" t="s">
        <v>172</v>
      </c>
      <c r="H13" s="132">
        <v>670680</v>
      </c>
      <c r="I13" s="132">
        <v>670680</v>
      </c>
      <c r="J13" s="132"/>
      <c r="K13" s="132"/>
      <c r="L13" s="132">
        <v>670680</v>
      </c>
      <c r="M13" s="130"/>
      <c r="N13" s="132"/>
      <c r="O13" s="132"/>
      <c r="P13" s="132"/>
      <c r="Q13" s="132"/>
      <c r="R13" s="132"/>
      <c r="S13" s="132"/>
      <c r="T13" s="132"/>
      <c r="U13" s="132"/>
      <c r="V13" s="132"/>
      <c r="W13" s="132"/>
    </row>
    <row r="14" ht="53.25" customHeight="1" outlineLevel="1" spans="1:23">
      <c r="A14" s="130" t="s">
        <v>46</v>
      </c>
      <c r="B14" s="130" t="s">
        <v>173</v>
      </c>
      <c r="C14" s="130" t="s">
        <v>174</v>
      </c>
      <c r="D14" s="130" t="s">
        <v>78</v>
      </c>
      <c r="E14" s="130" t="s">
        <v>79</v>
      </c>
      <c r="F14" s="130" t="s">
        <v>171</v>
      </c>
      <c r="G14" s="130" t="s">
        <v>172</v>
      </c>
      <c r="H14" s="132">
        <v>564000</v>
      </c>
      <c r="I14" s="132">
        <v>564000</v>
      </c>
      <c r="J14" s="132"/>
      <c r="K14" s="132"/>
      <c r="L14" s="132">
        <v>564000</v>
      </c>
      <c r="M14" s="130"/>
      <c r="N14" s="132"/>
      <c r="O14" s="132"/>
      <c r="P14" s="132"/>
      <c r="Q14" s="132"/>
      <c r="R14" s="132"/>
      <c r="S14" s="132"/>
      <c r="T14" s="132"/>
      <c r="U14" s="132"/>
      <c r="V14" s="132"/>
      <c r="W14" s="132"/>
    </row>
    <row r="15" ht="53.25" customHeight="1" outlineLevel="1" spans="1:23">
      <c r="A15" s="130" t="s">
        <v>46</v>
      </c>
      <c r="B15" s="130" t="s">
        <v>175</v>
      </c>
      <c r="C15" s="130" t="s">
        <v>176</v>
      </c>
      <c r="D15" s="130" t="s">
        <v>78</v>
      </c>
      <c r="E15" s="130" t="s">
        <v>79</v>
      </c>
      <c r="F15" s="130" t="s">
        <v>171</v>
      </c>
      <c r="G15" s="130" t="s">
        <v>172</v>
      </c>
      <c r="H15" s="132">
        <v>686400</v>
      </c>
      <c r="I15" s="132">
        <v>686400</v>
      </c>
      <c r="J15" s="132"/>
      <c r="K15" s="132"/>
      <c r="L15" s="132">
        <v>686400</v>
      </c>
      <c r="M15" s="130"/>
      <c r="N15" s="132"/>
      <c r="O15" s="132"/>
      <c r="P15" s="132"/>
      <c r="Q15" s="132"/>
      <c r="R15" s="132"/>
      <c r="S15" s="132"/>
      <c r="T15" s="132"/>
      <c r="U15" s="132"/>
      <c r="V15" s="132"/>
      <c r="W15" s="132"/>
    </row>
    <row r="16" ht="53.25" customHeight="1" outlineLevel="1" spans="1:23">
      <c r="A16" s="130" t="s">
        <v>46</v>
      </c>
      <c r="B16" s="130" t="s">
        <v>177</v>
      </c>
      <c r="C16" s="130" t="s">
        <v>178</v>
      </c>
      <c r="D16" s="130" t="s">
        <v>90</v>
      </c>
      <c r="E16" s="130" t="s">
        <v>91</v>
      </c>
      <c r="F16" s="130" t="s">
        <v>179</v>
      </c>
      <c r="G16" s="130" t="s">
        <v>180</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177</v>
      </c>
      <c r="C17" s="130" t="s">
        <v>178</v>
      </c>
      <c r="D17" s="130" t="s">
        <v>90</v>
      </c>
      <c r="E17" s="130" t="s">
        <v>91</v>
      </c>
      <c r="F17" s="130" t="s">
        <v>179</v>
      </c>
      <c r="G17" s="130" t="s">
        <v>180</v>
      </c>
      <c r="H17" s="132">
        <v>1126041.18</v>
      </c>
      <c r="I17" s="132">
        <v>1126041.18</v>
      </c>
      <c r="J17" s="132"/>
      <c r="K17" s="132"/>
      <c r="L17" s="132">
        <v>1126041.18</v>
      </c>
      <c r="M17" s="130"/>
      <c r="N17" s="132"/>
      <c r="O17" s="132"/>
      <c r="P17" s="132"/>
      <c r="Q17" s="132"/>
      <c r="R17" s="132"/>
      <c r="S17" s="132"/>
      <c r="T17" s="132"/>
      <c r="U17" s="132"/>
      <c r="V17" s="132"/>
      <c r="W17" s="132"/>
    </row>
    <row r="18" ht="53.25" customHeight="1" outlineLevel="1" spans="1:23">
      <c r="A18" s="130" t="s">
        <v>46</v>
      </c>
      <c r="B18" s="130" t="s">
        <v>177</v>
      </c>
      <c r="C18" s="130" t="s">
        <v>178</v>
      </c>
      <c r="D18" s="130" t="s">
        <v>92</v>
      </c>
      <c r="E18" s="130" t="s">
        <v>93</v>
      </c>
      <c r="F18" s="130" t="s">
        <v>181</v>
      </c>
      <c r="G18" s="130" t="s">
        <v>182</v>
      </c>
      <c r="H18" s="132"/>
      <c r="I18" s="132"/>
      <c r="J18" s="132"/>
      <c r="K18" s="132"/>
      <c r="L18" s="132"/>
      <c r="M18" s="130"/>
      <c r="N18" s="132"/>
      <c r="O18" s="132"/>
      <c r="P18" s="132"/>
      <c r="Q18" s="132"/>
      <c r="R18" s="132"/>
      <c r="S18" s="132"/>
      <c r="T18" s="132"/>
      <c r="U18" s="132"/>
      <c r="V18" s="132"/>
      <c r="W18" s="132"/>
    </row>
    <row r="19" ht="53.25" customHeight="1" outlineLevel="1" spans="1:23">
      <c r="A19" s="130" t="s">
        <v>46</v>
      </c>
      <c r="B19" s="130" t="s">
        <v>183</v>
      </c>
      <c r="C19" s="130" t="s">
        <v>184</v>
      </c>
      <c r="D19" s="130" t="s">
        <v>107</v>
      </c>
      <c r="E19" s="130" t="s">
        <v>108</v>
      </c>
      <c r="F19" s="130" t="s">
        <v>185</v>
      </c>
      <c r="G19" s="130" t="s">
        <v>186</v>
      </c>
      <c r="H19" s="132">
        <v>527831.81</v>
      </c>
      <c r="I19" s="132">
        <v>527831.81</v>
      </c>
      <c r="J19" s="132"/>
      <c r="K19" s="132"/>
      <c r="L19" s="132">
        <v>527831.81</v>
      </c>
      <c r="M19" s="130"/>
      <c r="N19" s="132"/>
      <c r="O19" s="132"/>
      <c r="P19" s="132"/>
      <c r="Q19" s="132"/>
      <c r="R19" s="132"/>
      <c r="S19" s="132"/>
      <c r="T19" s="132"/>
      <c r="U19" s="132"/>
      <c r="V19" s="132"/>
      <c r="W19" s="132"/>
    </row>
    <row r="20" ht="53.25" customHeight="1" outlineLevel="1" spans="1:23">
      <c r="A20" s="130" t="s">
        <v>46</v>
      </c>
      <c r="B20" s="130" t="s">
        <v>177</v>
      </c>
      <c r="C20" s="130" t="s">
        <v>178</v>
      </c>
      <c r="D20" s="130" t="s">
        <v>105</v>
      </c>
      <c r="E20" s="130" t="s">
        <v>106</v>
      </c>
      <c r="F20" s="130" t="s">
        <v>185</v>
      </c>
      <c r="G20" s="130" t="s">
        <v>186</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177</v>
      </c>
      <c r="C21" s="130" t="s">
        <v>178</v>
      </c>
      <c r="D21" s="130" t="s">
        <v>109</v>
      </c>
      <c r="E21" s="130" t="s">
        <v>110</v>
      </c>
      <c r="F21" s="130" t="s">
        <v>187</v>
      </c>
      <c r="G21" s="130" t="s">
        <v>188</v>
      </c>
      <c r="H21" s="132">
        <v>28151.03</v>
      </c>
      <c r="I21" s="132">
        <v>28151.03</v>
      </c>
      <c r="J21" s="132"/>
      <c r="K21" s="132"/>
      <c r="L21" s="132">
        <v>28151.03</v>
      </c>
      <c r="M21" s="130"/>
      <c r="N21" s="132"/>
      <c r="O21" s="132"/>
      <c r="P21" s="132"/>
      <c r="Q21" s="132"/>
      <c r="R21" s="132"/>
      <c r="S21" s="132"/>
      <c r="T21" s="132"/>
      <c r="U21" s="132"/>
      <c r="V21" s="132"/>
      <c r="W21" s="132"/>
    </row>
    <row r="22" ht="53.25" customHeight="1" outlineLevel="1" spans="1:23">
      <c r="A22" s="130" t="s">
        <v>46</v>
      </c>
      <c r="B22" s="130" t="s">
        <v>177</v>
      </c>
      <c r="C22" s="130" t="s">
        <v>178</v>
      </c>
      <c r="D22" s="130" t="s">
        <v>109</v>
      </c>
      <c r="E22" s="130" t="s">
        <v>110</v>
      </c>
      <c r="F22" s="130" t="s">
        <v>187</v>
      </c>
      <c r="G22" s="130" t="s">
        <v>188</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177</v>
      </c>
      <c r="C23" s="130" t="s">
        <v>178</v>
      </c>
      <c r="D23" s="130" t="s">
        <v>107</v>
      </c>
      <c r="E23" s="130" t="s">
        <v>108</v>
      </c>
      <c r="F23" s="130" t="s">
        <v>185</v>
      </c>
      <c r="G23" s="130" t="s">
        <v>186</v>
      </c>
      <c r="H23" s="132">
        <v>28151.03</v>
      </c>
      <c r="I23" s="132">
        <v>28151.03</v>
      </c>
      <c r="J23" s="132"/>
      <c r="K23" s="132"/>
      <c r="L23" s="132">
        <v>28151.03</v>
      </c>
      <c r="M23" s="130"/>
      <c r="N23" s="132"/>
      <c r="O23" s="132"/>
      <c r="P23" s="132"/>
      <c r="Q23" s="132"/>
      <c r="R23" s="132"/>
      <c r="S23" s="132"/>
      <c r="T23" s="132"/>
      <c r="U23" s="132"/>
      <c r="V23" s="132"/>
      <c r="W23" s="132"/>
    </row>
    <row r="24" ht="53.25" customHeight="1" outlineLevel="1" spans="1:23">
      <c r="A24" s="130" t="s">
        <v>46</v>
      </c>
      <c r="B24" s="130" t="s">
        <v>177</v>
      </c>
      <c r="C24" s="130" t="s">
        <v>178</v>
      </c>
      <c r="D24" s="130" t="s">
        <v>105</v>
      </c>
      <c r="E24" s="130" t="s">
        <v>106</v>
      </c>
      <c r="F24" s="130" t="s">
        <v>185</v>
      </c>
      <c r="G24" s="130" t="s">
        <v>186</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177</v>
      </c>
      <c r="C25" s="130" t="s">
        <v>178</v>
      </c>
      <c r="D25" s="130" t="s">
        <v>109</v>
      </c>
      <c r="E25" s="130" t="s">
        <v>110</v>
      </c>
      <c r="F25" s="130" t="s">
        <v>187</v>
      </c>
      <c r="G25" s="130" t="s">
        <v>188</v>
      </c>
      <c r="H25" s="132">
        <v>17100</v>
      </c>
      <c r="I25" s="132">
        <v>17100</v>
      </c>
      <c r="J25" s="132"/>
      <c r="K25" s="132"/>
      <c r="L25" s="132">
        <v>17100</v>
      </c>
      <c r="M25" s="130"/>
      <c r="N25" s="132"/>
      <c r="O25" s="132"/>
      <c r="P25" s="132"/>
      <c r="Q25" s="132"/>
      <c r="R25" s="132"/>
      <c r="S25" s="132"/>
      <c r="T25" s="132"/>
      <c r="U25" s="132"/>
      <c r="V25" s="132"/>
      <c r="W25" s="132"/>
    </row>
    <row r="26" ht="53.25" customHeight="1" outlineLevel="1" spans="1:23">
      <c r="A26" s="130" t="s">
        <v>46</v>
      </c>
      <c r="B26" s="130" t="s">
        <v>177</v>
      </c>
      <c r="C26" s="130" t="s">
        <v>178</v>
      </c>
      <c r="D26" s="130" t="s">
        <v>109</v>
      </c>
      <c r="E26" s="130" t="s">
        <v>110</v>
      </c>
      <c r="F26" s="130" t="s">
        <v>187</v>
      </c>
      <c r="G26" s="130" t="s">
        <v>188</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177</v>
      </c>
      <c r="C27" s="130" t="s">
        <v>178</v>
      </c>
      <c r="D27" s="130" t="s">
        <v>100</v>
      </c>
      <c r="E27" s="130" t="s">
        <v>99</v>
      </c>
      <c r="F27" s="130" t="s">
        <v>187</v>
      </c>
      <c r="G27" s="130" t="s">
        <v>188</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177</v>
      </c>
      <c r="C28" s="130" t="s">
        <v>178</v>
      </c>
      <c r="D28" s="130" t="s">
        <v>100</v>
      </c>
      <c r="E28" s="130" t="s">
        <v>99</v>
      </c>
      <c r="F28" s="130" t="s">
        <v>187</v>
      </c>
      <c r="G28" s="130" t="s">
        <v>188</v>
      </c>
      <c r="H28" s="132">
        <v>49264.3</v>
      </c>
      <c r="I28" s="132">
        <v>49264.3</v>
      </c>
      <c r="J28" s="132"/>
      <c r="K28" s="132"/>
      <c r="L28" s="132">
        <v>49264.3</v>
      </c>
      <c r="M28" s="130"/>
      <c r="N28" s="132"/>
      <c r="O28" s="132"/>
      <c r="P28" s="132"/>
      <c r="Q28" s="132"/>
      <c r="R28" s="132"/>
      <c r="S28" s="132"/>
      <c r="T28" s="132"/>
      <c r="U28" s="132"/>
      <c r="V28" s="132"/>
      <c r="W28" s="132"/>
    </row>
    <row r="29" ht="53.25" customHeight="1" outlineLevel="1" spans="1:23">
      <c r="A29" s="130" t="s">
        <v>46</v>
      </c>
      <c r="B29" s="130" t="s">
        <v>189</v>
      </c>
      <c r="C29" s="130" t="s">
        <v>116</v>
      </c>
      <c r="D29" s="130" t="s">
        <v>115</v>
      </c>
      <c r="E29" s="130" t="s">
        <v>116</v>
      </c>
      <c r="F29" s="130" t="s">
        <v>190</v>
      </c>
      <c r="G29" s="130" t="s">
        <v>116</v>
      </c>
      <c r="H29" s="132">
        <v>844531</v>
      </c>
      <c r="I29" s="132">
        <v>844531</v>
      </c>
      <c r="J29" s="132"/>
      <c r="K29" s="132"/>
      <c r="L29" s="132">
        <v>844531</v>
      </c>
      <c r="M29" s="130"/>
      <c r="N29" s="132"/>
      <c r="O29" s="132"/>
      <c r="P29" s="132"/>
      <c r="Q29" s="132"/>
      <c r="R29" s="132"/>
      <c r="S29" s="132"/>
      <c r="T29" s="132"/>
      <c r="U29" s="132"/>
      <c r="V29" s="132"/>
      <c r="W29" s="132"/>
    </row>
    <row r="30" ht="53.25" customHeight="1" outlineLevel="1" spans="1:23">
      <c r="A30" s="130" t="s">
        <v>46</v>
      </c>
      <c r="B30" s="130" t="s">
        <v>191</v>
      </c>
      <c r="C30" s="130" t="s">
        <v>192</v>
      </c>
      <c r="D30" s="130" t="s">
        <v>78</v>
      </c>
      <c r="E30" s="130" t="s">
        <v>79</v>
      </c>
      <c r="F30" s="130" t="s">
        <v>193</v>
      </c>
      <c r="G30" s="130" t="s">
        <v>194</v>
      </c>
      <c r="H30" s="132">
        <v>224136</v>
      </c>
      <c r="I30" s="132">
        <v>224136</v>
      </c>
      <c r="J30" s="132"/>
      <c r="K30" s="132"/>
      <c r="L30" s="132">
        <v>224136</v>
      </c>
      <c r="M30" s="130"/>
      <c r="N30" s="132"/>
      <c r="O30" s="132"/>
      <c r="P30" s="132"/>
      <c r="Q30" s="132"/>
      <c r="R30" s="132"/>
      <c r="S30" s="132"/>
      <c r="T30" s="132"/>
      <c r="U30" s="132"/>
      <c r="V30" s="132"/>
      <c r="W30" s="132"/>
    </row>
    <row r="31" ht="53.25" customHeight="1" outlineLevel="1" spans="1:23">
      <c r="A31" s="130" t="s">
        <v>46</v>
      </c>
      <c r="B31" s="130" t="s">
        <v>195</v>
      </c>
      <c r="C31" s="130" t="s">
        <v>196</v>
      </c>
      <c r="D31" s="130" t="s">
        <v>88</v>
      </c>
      <c r="E31" s="130" t="s">
        <v>89</v>
      </c>
      <c r="F31" s="130" t="s">
        <v>197</v>
      </c>
      <c r="G31" s="130" t="s">
        <v>198</v>
      </c>
      <c r="H31" s="132">
        <v>10000</v>
      </c>
      <c r="I31" s="132">
        <v>10000</v>
      </c>
      <c r="J31" s="132"/>
      <c r="K31" s="132"/>
      <c r="L31" s="132">
        <v>10000</v>
      </c>
      <c r="M31" s="130"/>
      <c r="N31" s="132"/>
      <c r="O31" s="132"/>
      <c r="P31" s="132"/>
      <c r="Q31" s="132"/>
      <c r="R31" s="132"/>
      <c r="S31" s="132"/>
      <c r="T31" s="132"/>
      <c r="U31" s="132"/>
      <c r="V31" s="132"/>
      <c r="W31" s="132"/>
    </row>
    <row r="32" ht="53.25" customHeight="1" outlineLevel="1" spans="1:23">
      <c r="A32" s="130" t="s">
        <v>46</v>
      </c>
      <c r="B32" s="130" t="s">
        <v>199</v>
      </c>
      <c r="C32" s="130" t="s">
        <v>200</v>
      </c>
      <c r="D32" s="130" t="s">
        <v>78</v>
      </c>
      <c r="E32" s="130" t="s">
        <v>79</v>
      </c>
      <c r="F32" s="130" t="s">
        <v>201</v>
      </c>
      <c r="G32" s="130" t="s">
        <v>200</v>
      </c>
      <c r="H32" s="132">
        <v>102325.68</v>
      </c>
      <c r="I32" s="132">
        <v>102325.68</v>
      </c>
      <c r="J32" s="132"/>
      <c r="K32" s="132"/>
      <c r="L32" s="132">
        <v>102325.68</v>
      </c>
      <c r="M32" s="130"/>
      <c r="N32" s="132"/>
      <c r="O32" s="132"/>
      <c r="P32" s="132"/>
      <c r="Q32" s="132"/>
      <c r="R32" s="132"/>
      <c r="S32" s="132"/>
      <c r="T32" s="132"/>
      <c r="U32" s="132"/>
      <c r="V32" s="132"/>
      <c r="W32" s="132"/>
    </row>
    <row r="33" ht="53.25" customHeight="1" outlineLevel="1" spans="1:23">
      <c r="A33" s="130" t="s">
        <v>46</v>
      </c>
      <c r="B33" s="130" t="s">
        <v>202</v>
      </c>
      <c r="C33" s="130" t="s">
        <v>203</v>
      </c>
      <c r="D33" s="130" t="s">
        <v>96</v>
      </c>
      <c r="E33" s="130" t="s">
        <v>97</v>
      </c>
      <c r="F33" s="130" t="s">
        <v>204</v>
      </c>
      <c r="G33" s="130" t="s">
        <v>205</v>
      </c>
      <c r="H33" s="132">
        <v>6540</v>
      </c>
      <c r="I33" s="132">
        <v>6540</v>
      </c>
      <c r="J33" s="132"/>
      <c r="K33" s="132"/>
      <c r="L33" s="132">
        <v>6540</v>
      </c>
      <c r="M33" s="130"/>
      <c r="N33" s="132"/>
      <c r="O33" s="132"/>
      <c r="P33" s="132"/>
      <c r="Q33" s="132"/>
      <c r="R33" s="132"/>
      <c r="S33" s="132"/>
      <c r="T33" s="132"/>
      <c r="U33" s="132"/>
      <c r="V33" s="132"/>
      <c r="W33" s="132"/>
    </row>
    <row r="34" ht="53.25" customHeight="1" outlineLevel="1" spans="1:23">
      <c r="A34" s="130" t="s">
        <v>46</v>
      </c>
      <c r="B34" s="130" t="s">
        <v>206</v>
      </c>
      <c r="C34" s="130" t="s">
        <v>207</v>
      </c>
      <c r="D34" s="130" t="s">
        <v>78</v>
      </c>
      <c r="E34" s="130" t="s">
        <v>79</v>
      </c>
      <c r="F34" s="130" t="s">
        <v>197</v>
      </c>
      <c r="G34" s="130" t="s">
        <v>198</v>
      </c>
      <c r="H34" s="132">
        <v>4400</v>
      </c>
      <c r="I34" s="132">
        <v>4400</v>
      </c>
      <c r="J34" s="132"/>
      <c r="K34" s="132"/>
      <c r="L34" s="132">
        <v>4400</v>
      </c>
      <c r="M34" s="130"/>
      <c r="N34" s="132"/>
      <c r="O34" s="132"/>
      <c r="P34" s="132"/>
      <c r="Q34" s="132"/>
      <c r="R34" s="132"/>
      <c r="S34" s="132"/>
      <c r="T34" s="132"/>
      <c r="U34" s="132"/>
      <c r="V34" s="132"/>
      <c r="W34" s="132"/>
    </row>
    <row r="35" ht="53.25" customHeight="1" outlineLevel="1" spans="1:23">
      <c r="A35" s="130" t="s">
        <v>46</v>
      </c>
      <c r="B35" s="130" t="s">
        <v>208</v>
      </c>
      <c r="C35" s="130" t="s">
        <v>209</v>
      </c>
      <c r="D35" s="130" t="s">
        <v>78</v>
      </c>
      <c r="E35" s="130" t="s">
        <v>79</v>
      </c>
      <c r="F35" s="130" t="s">
        <v>210</v>
      </c>
      <c r="G35" s="130" t="s">
        <v>211</v>
      </c>
      <c r="H35" s="132">
        <v>4400</v>
      </c>
      <c r="I35" s="132">
        <v>4400</v>
      </c>
      <c r="J35" s="132"/>
      <c r="K35" s="132"/>
      <c r="L35" s="132">
        <v>4400</v>
      </c>
      <c r="M35" s="130"/>
      <c r="N35" s="132"/>
      <c r="O35" s="132"/>
      <c r="P35" s="132"/>
      <c r="Q35" s="132"/>
      <c r="R35" s="132"/>
      <c r="S35" s="132"/>
      <c r="T35" s="132"/>
      <c r="U35" s="132"/>
      <c r="V35" s="132"/>
      <c r="W35" s="132"/>
    </row>
    <row r="36" ht="53.25" customHeight="1" outlineLevel="1" spans="1:23">
      <c r="A36" s="130" t="s">
        <v>46</v>
      </c>
      <c r="B36" s="130" t="s">
        <v>212</v>
      </c>
      <c r="C36" s="130" t="s">
        <v>213</v>
      </c>
      <c r="D36" s="130" t="s">
        <v>78</v>
      </c>
      <c r="E36" s="130" t="s">
        <v>79</v>
      </c>
      <c r="F36" s="130" t="s">
        <v>193</v>
      </c>
      <c r="G36" s="130" t="s">
        <v>194</v>
      </c>
      <c r="H36" s="132">
        <v>66900</v>
      </c>
      <c r="I36" s="132">
        <v>66900</v>
      </c>
      <c r="J36" s="132"/>
      <c r="K36" s="132"/>
      <c r="L36" s="132">
        <v>66900</v>
      </c>
      <c r="M36" s="130"/>
      <c r="N36" s="132"/>
      <c r="O36" s="132"/>
      <c r="P36" s="132"/>
      <c r="Q36" s="132"/>
      <c r="R36" s="132"/>
      <c r="S36" s="132"/>
      <c r="T36" s="132"/>
      <c r="U36" s="132"/>
      <c r="V36" s="132"/>
      <c r="W36" s="132"/>
    </row>
    <row r="37" ht="30.75" customHeight="1" spans="1:23">
      <c r="A37" s="136" t="s">
        <v>30</v>
      </c>
      <c r="B37" s="136"/>
      <c r="C37" s="136"/>
      <c r="D37" s="136"/>
      <c r="E37" s="136"/>
      <c r="F37" s="136"/>
      <c r="G37" s="136"/>
      <c r="H37" s="132">
        <v>8353811.03</v>
      </c>
      <c r="I37" s="132">
        <v>8353811.03</v>
      </c>
      <c r="J37" s="132"/>
      <c r="K37" s="132"/>
      <c r="L37" s="132">
        <v>8353811.03</v>
      </c>
      <c r="M37" s="132"/>
      <c r="N37" s="132"/>
      <c r="O37" s="132"/>
      <c r="P37" s="132"/>
      <c r="Q37" s="132"/>
      <c r="R37" s="132"/>
      <c r="S37" s="132"/>
      <c r="T37" s="132"/>
      <c r="U37" s="132"/>
      <c r="V37" s="132"/>
      <c r="W37" s="132"/>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1"/>
  <sheetViews>
    <sheetView showZeros="0" workbookViewId="0">
      <selection activeCell="A1" sqref="A1:W1"/>
    </sheetView>
  </sheetViews>
  <sheetFormatPr defaultColWidth="10.2909090909091" defaultRowHeight="15" customHeight="1"/>
  <cols>
    <col min="1" max="1" width="5.70909090909091" customWidth="1"/>
    <col min="2" max="2" width="7.70909090909091" customWidth="1"/>
    <col min="3" max="3" width="9.84545454545455" customWidth="1"/>
    <col min="4" max="4" width="10.5636363636364" customWidth="1"/>
    <col min="5" max="5" width="6" customWidth="1"/>
    <col min="6" max="6" width="7.29090909090909" customWidth="1"/>
    <col min="7" max="7" width="5.29090909090909" customWidth="1"/>
    <col min="8" max="8" width="5.84545454545455" customWidth="1"/>
    <col min="9" max="11" width="12.8454545454545" customWidth="1"/>
    <col min="12" max="12" width="7.29090909090909" customWidth="1"/>
    <col min="13" max="13" width="5.84545454545455" customWidth="1"/>
    <col min="14" max="16" width="4.70909090909091" customWidth="1"/>
    <col min="17" max="17" width="8" customWidth="1"/>
    <col min="18" max="18" width="11" customWidth="1"/>
    <col min="19" max="20" width="9.84545454545455" customWidth="1"/>
    <col min="21" max="21" width="7.56363636363636" customWidth="1"/>
    <col min="22" max="22" width="5" customWidth="1"/>
    <col min="23" max="23" width="11" customWidth="1"/>
  </cols>
  <sheetData>
    <row r="1" ht="18.75" customHeight="1" spans="1:23">
      <c r="A1" s="126" t="s">
        <v>214</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215</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"单位名称："&amp;"盈江县弄璋镇姐帽中学"</f>
        <v>单位名称：盈江县弄璋镇姐帽中学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216</v>
      </c>
      <c r="B4" s="129" t="s">
        <v>143</v>
      </c>
      <c r="C4" s="129" t="s">
        <v>144</v>
      </c>
      <c r="D4" s="129" t="s">
        <v>217</v>
      </c>
      <c r="E4" s="129" t="s">
        <v>145</v>
      </c>
      <c r="F4" s="129" t="s">
        <v>146</v>
      </c>
      <c r="G4" s="129" t="s">
        <v>218</v>
      </c>
      <c r="H4" s="129" t="s">
        <v>219</v>
      </c>
      <c r="I4" s="129" t="s">
        <v>30</v>
      </c>
      <c r="J4" s="129" t="s">
        <v>220</v>
      </c>
      <c r="K4" s="129"/>
      <c r="L4" s="129"/>
      <c r="M4" s="129"/>
      <c r="N4" s="129" t="s">
        <v>155</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157</v>
      </c>
      <c r="Q7" s="129" t="s">
        <v>158</v>
      </c>
      <c r="R7" s="129" t="s">
        <v>159</v>
      </c>
      <c r="S7" s="129" t="s">
        <v>160</v>
      </c>
      <c r="T7" s="129" t="s">
        <v>161</v>
      </c>
      <c r="U7" s="129" t="s">
        <v>162</v>
      </c>
      <c r="V7" s="129" t="s">
        <v>163</v>
      </c>
      <c r="W7" s="129" t="s">
        <v>164</v>
      </c>
    </row>
    <row r="8" ht="52.5" customHeight="1" spans="1:23">
      <c r="A8" s="130"/>
      <c r="B8" s="130"/>
      <c r="C8" s="130" t="s">
        <v>222</v>
      </c>
      <c r="D8" s="130"/>
      <c r="E8" s="130"/>
      <c r="F8" s="130"/>
      <c r="G8" s="130"/>
      <c r="H8" s="130"/>
      <c r="I8" s="132">
        <v>500000</v>
      </c>
      <c r="J8" s="132"/>
      <c r="K8" s="132"/>
      <c r="L8" s="132"/>
      <c r="M8" s="132"/>
      <c r="N8" s="132"/>
      <c r="O8" s="132"/>
      <c r="P8" s="132"/>
      <c r="Q8" s="132"/>
      <c r="R8" s="132">
        <v>500000</v>
      </c>
      <c r="S8" s="132"/>
      <c r="T8" s="132"/>
      <c r="U8" s="132"/>
      <c r="V8" s="132"/>
      <c r="W8" s="132">
        <v>500000</v>
      </c>
    </row>
    <row r="9" ht="52.5" customHeight="1" outlineLevel="1" spans="1:23">
      <c r="A9" s="130" t="s">
        <v>223</v>
      </c>
      <c r="B9" s="130" t="s">
        <v>224</v>
      </c>
      <c r="C9" s="130" t="s">
        <v>222</v>
      </c>
      <c r="D9" s="130" t="s">
        <v>46</v>
      </c>
      <c r="E9" s="130" t="s">
        <v>78</v>
      </c>
      <c r="F9" s="130" t="s">
        <v>79</v>
      </c>
      <c r="G9" s="130" t="s">
        <v>197</v>
      </c>
      <c r="H9" s="130" t="s">
        <v>198</v>
      </c>
      <c r="I9" s="132">
        <v>200000</v>
      </c>
      <c r="J9" s="132"/>
      <c r="K9" s="132"/>
      <c r="L9" s="132"/>
      <c r="M9" s="132"/>
      <c r="N9" s="132"/>
      <c r="O9" s="132"/>
      <c r="P9" s="132"/>
      <c r="Q9" s="132"/>
      <c r="R9" s="132">
        <v>200000</v>
      </c>
      <c r="S9" s="132"/>
      <c r="T9" s="132"/>
      <c r="U9" s="132"/>
      <c r="V9" s="132"/>
      <c r="W9" s="132">
        <v>200000</v>
      </c>
    </row>
    <row r="10" ht="52.5" customHeight="1" outlineLevel="1" spans="1:23">
      <c r="A10" s="130" t="s">
        <v>223</v>
      </c>
      <c r="B10" s="130" t="s">
        <v>224</v>
      </c>
      <c r="C10" s="130" t="s">
        <v>222</v>
      </c>
      <c r="D10" s="130" t="s">
        <v>46</v>
      </c>
      <c r="E10" s="130" t="s">
        <v>78</v>
      </c>
      <c r="F10" s="130" t="s">
        <v>79</v>
      </c>
      <c r="G10" s="130" t="s">
        <v>225</v>
      </c>
      <c r="H10" s="130" t="s">
        <v>226</v>
      </c>
      <c r="I10" s="132">
        <v>50000</v>
      </c>
      <c r="J10" s="132"/>
      <c r="K10" s="132"/>
      <c r="L10" s="132"/>
      <c r="M10" s="132"/>
      <c r="N10" s="130"/>
      <c r="O10" s="130"/>
      <c r="P10" s="130"/>
      <c r="Q10" s="132"/>
      <c r="R10" s="132">
        <v>50000</v>
      </c>
      <c r="S10" s="132"/>
      <c r="T10" s="132"/>
      <c r="U10" s="132"/>
      <c r="V10" s="132"/>
      <c r="W10" s="132">
        <v>50000</v>
      </c>
    </row>
    <row r="11" ht="52.5" customHeight="1" outlineLevel="1" spans="1:23">
      <c r="A11" s="130" t="s">
        <v>223</v>
      </c>
      <c r="B11" s="130" t="s">
        <v>224</v>
      </c>
      <c r="C11" s="130" t="s">
        <v>222</v>
      </c>
      <c r="D11" s="130" t="s">
        <v>46</v>
      </c>
      <c r="E11" s="130" t="s">
        <v>78</v>
      </c>
      <c r="F11" s="130" t="s">
        <v>79</v>
      </c>
      <c r="G11" s="130" t="s">
        <v>227</v>
      </c>
      <c r="H11" s="130" t="s">
        <v>228</v>
      </c>
      <c r="I11" s="132">
        <v>50000</v>
      </c>
      <c r="J11" s="132"/>
      <c r="K11" s="132"/>
      <c r="L11" s="132"/>
      <c r="M11" s="132"/>
      <c r="N11" s="130"/>
      <c r="O11" s="130"/>
      <c r="P11" s="130"/>
      <c r="Q11" s="132"/>
      <c r="R11" s="132">
        <v>50000</v>
      </c>
      <c r="S11" s="132"/>
      <c r="T11" s="132"/>
      <c r="U11" s="132"/>
      <c r="V11" s="132"/>
      <c r="W11" s="132">
        <v>50000</v>
      </c>
    </row>
    <row r="12" ht="52.5" customHeight="1" outlineLevel="1" spans="1:23">
      <c r="A12" s="130" t="s">
        <v>223</v>
      </c>
      <c r="B12" s="130" t="s">
        <v>224</v>
      </c>
      <c r="C12" s="130" t="s">
        <v>222</v>
      </c>
      <c r="D12" s="130" t="s">
        <v>46</v>
      </c>
      <c r="E12" s="130" t="s">
        <v>78</v>
      </c>
      <c r="F12" s="130" t="s">
        <v>79</v>
      </c>
      <c r="G12" s="130" t="s">
        <v>229</v>
      </c>
      <c r="H12" s="130" t="s">
        <v>230</v>
      </c>
      <c r="I12" s="132">
        <v>100000</v>
      </c>
      <c r="J12" s="132"/>
      <c r="K12" s="132"/>
      <c r="L12" s="132"/>
      <c r="M12" s="132"/>
      <c r="N12" s="130"/>
      <c r="O12" s="130"/>
      <c r="P12" s="130"/>
      <c r="Q12" s="132"/>
      <c r="R12" s="132">
        <v>100000</v>
      </c>
      <c r="S12" s="132"/>
      <c r="T12" s="132"/>
      <c r="U12" s="132"/>
      <c r="V12" s="132"/>
      <c r="W12" s="132">
        <v>100000</v>
      </c>
    </row>
    <row r="13" ht="52.5" customHeight="1" outlineLevel="1" spans="1:23">
      <c r="A13" s="130" t="s">
        <v>223</v>
      </c>
      <c r="B13" s="130" t="s">
        <v>224</v>
      </c>
      <c r="C13" s="130" t="s">
        <v>222</v>
      </c>
      <c r="D13" s="130" t="s">
        <v>46</v>
      </c>
      <c r="E13" s="130" t="s">
        <v>78</v>
      </c>
      <c r="F13" s="130" t="s">
        <v>79</v>
      </c>
      <c r="G13" s="130" t="s">
        <v>231</v>
      </c>
      <c r="H13" s="130" t="s">
        <v>232</v>
      </c>
      <c r="I13" s="132">
        <v>50000</v>
      </c>
      <c r="J13" s="132"/>
      <c r="K13" s="132"/>
      <c r="L13" s="132"/>
      <c r="M13" s="132"/>
      <c r="N13" s="130"/>
      <c r="O13" s="130"/>
      <c r="P13" s="130"/>
      <c r="Q13" s="132"/>
      <c r="R13" s="132">
        <v>50000</v>
      </c>
      <c r="S13" s="132"/>
      <c r="T13" s="132"/>
      <c r="U13" s="132"/>
      <c r="V13" s="132"/>
      <c r="W13" s="132">
        <v>50000</v>
      </c>
    </row>
    <row r="14" ht="52.5" customHeight="1" outlineLevel="1" spans="1:23">
      <c r="A14" s="130" t="s">
        <v>223</v>
      </c>
      <c r="B14" s="130" t="s">
        <v>224</v>
      </c>
      <c r="C14" s="130" t="s">
        <v>222</v>
      </c>
      <c r="D14" s="130" t="s">
        <v>46</v>
      </c>
      <c r="E14" s="130" t="s">
        <v>78</v>
      </c>
      <c r="F14" s="130" t="s">
        <v>79</v>
      </c>
      <c r="G14" s="130" t="s">
        <v>233</v>
      </c>
      <c r="H14" s="130" t="s">
        <v>234</v>
      </c>
      <c r="I14" s="132">
        <v>50000</v>
      </c>
      <c r="J14" s="132"/>
      <c r="K14" s="132"/>
      <c r="L14" s="132"/>
      <c r="M14" s="132"/>
      <c r="N14" s="130"/>
      <c r="O14" s="130"/>
      <c r="P14" s="130"/>
      <c r="Q14" s="132"/>
      <c r="R14" s="132">
        <v>50000</v>
      </c>
      <c r="S14" s="132"/>
      <c r="T14" s="132"/>
      <c r="U14" s="132"/>
      <c r="V14" s="132"/>
      <c r="W14" s="132">
        <v>50000</v>
      </c>
    </row>
    <row r="15" ht="52.5" customHeight="1" spans="1:23">
      <c r="A15" s="130"/>
      <c r="B15" s="130"/>
      <c r="C15" s="130" t="s">
        <v>235</v>
      </c>
      <c r="D15" s="130"/>
      <c r="E15" s="130"/>
      <c r="F15" s="130"/>
      <c r="G15" s="130"/>
      <c r="H15" s="130"/>
      <c r="I15" s="132">
        <v>300</v>
      </c>
      <c r="J15" s="132">
        <v>300</v>
      </c>
      <c r="K15" s="132">
        <v>300</v>
      </c>
      <c r="L15" s="132"/>
      <c r="M15" s="132"/>
      <c r="N15" s="130"/>
      <c r="O15" s="130"/>
      <c r="P15" s="130"/>
      <c r="Q15" s="132"/>
      <c r="R15" s="132"/>
      <c r="S15" s="132"/>
      <c r="T15" s="132"/>
      <c r="U15" s="132"/>
      <c r="V15" s="132"/>
      <c r="W15" s="132"/>
    </row>
    <row r="16" ht="52.5" customHeight="1" outlineLevel="1" spans="1:23">
      <c r="A16" s="130" t="s">
        <v>236</v>
      </c>
      <c r="B16" s="130" t="s">
        <v>237</v>
      </c>
      <c r="C16" s="130" t="s">
        <v>235</v>
      </c>
      <c r="D16" s="130" t="s">
        <v>46</v>
      </c>
      <c r="E16" s="130" t="s">
        <v>82</v>
      </c>
      <c r="F16" s="130" t="s">
        <v>83</v>
      </c>
      <c r="G16" s="130" t="s">
        <v>197</v>
      </c>
      <c r="H16" s="130" t="s">
        <v>198</v>
      </c>
      <c r="I16" s="132">
        <v>300</v>
      </c>
      <c r="J16" s="132">
        <v>300</v>
      </c>
      <c r="K16" s="132">
        <v>300</v>
      </c>
      <c r="L16" s="132"/>
      <c r="M16" s="132"/>
      <c r="N16" s="130"/>
      <c r="O16" s="130"/>
      <c r="P16" s="130"/>
      <c r="Q16" s="132"/>
      <c r="R16" s="132"/>
      <c r="S16" s="132"/>
      <c r="T16" s="132"/>
      <c r="U16" s="132"/>
      <c r="V16" s="132"/>
      <c r="W16" s="132"/>
    </row>
    <row r="17" ht="52.5" customHeight="1" spans="1:23">
      <c r="A17" s="130"/>
      <c r="B17" s="130"/>
      <c r="C17" s="130" t="s">
        <v>238</v>
      </c>
      <c r="D17" s="130"/>
      <c r="E17" s="130"/>
      <c r="F17" s="130"/>
      <c r="G17" s="130"/>
      <c r="H17" s="130"/>
      <c r="I17" s="132">
        <v>36200.32</v>
      </c>
      <c r="J17" s="132">
        <v>36200.32</v>
      </c>
      <c r="K17" s="132">
        <v>36200.32</v>
      </c>
      <c r="L17" s="132"/>
      <c r="M17" s="132"/>
      <c r="N17" s="130"/>
      <c r="O17" s="130"/>
      <c r="P17" s="130"/>
      <c r="Q17" s="132"/>
      <c r="R17" s="132"/>
      <c r="S17" s="132"/>
      <c r="T17" s="132"/>
      <c r="U17" s="132"/>
      <c r="V17" s="132"/>
      <c r="W17" s="132"/>
    </row>
    <row r="18" ht="52.5" customHeight="1" outlineLevel="1" spans="1:23">
      <c r="A18" s="130" t="s">
        <v>236</v>
      </c>
      <c r="B18" s="130" t="s">
        <v>239</v>
      </c>
      <c r="C18" s="130" t="s">
        <v>238</v>
      </c>
      <c r="D18" s="130" t="s">
        <v>46</v>
      </c>
      <c r="E18" s="130" t="s">
        <v>78</v>
      </c>
      <c r="F18" s="130" t="s">
        <v>79</v>
      </c>
      <c r="G18" s="130" t="s">
        <v>240</v>
      </c>
      <c r="H18" s="130" t="s">
        <v>241</v>
      </c>
      <c r="I18" s="132">
        <v>36200.32</v>
      </c>
      <c r="J18" s="132">
        <v>36200.32</v>
      </c>
      <c r="K18" s="132">
        <v>36200.32</v>
      </c>
      <c r="L18" s="132"/>
      <c r="M18" s="132"/>
      <c r="N18" s="130"/>
      <c r="O18" s="130"/>
      <c r="P18" s="130"/>
      <c r="Q18" s="132"/>
      <c r="R18" s="132"/>
      <c r="S18" s="132"/>
      <c r="T18" s="132"/>
      <c r="U18" s="132"/>
      <c r="V18" s="132"/>
      <c r="W18" s="132"/>
    </row>
    <row r="19" ht="52.5" customHeight="1" spans="1:23">
      <c r="A19" s="130"/>
      <c r="B19" s="130"/>
      <c r="C19" s="130" t="s">
        <v>242</v>
      </c>
      <c r="D19" s="130"/>
      <c r="E19" s="130"/>
      <c r="F19" s="130"/>
      <c r="G19" s="130"/>
      <c r="H19" s="130"/>
      <c r="I19" s="132">
        <v>17000</v>
      </c>
      <c r="J19" s="132">
        <v>17000</v>
      </c>
      <c r="K19" s="132">
        <v>17000</v>
      </c>
      <c r="L19" s="132"/>
      <c r="M19" s="132"/>
      <c r="N19" s="130"/>
      <c r="O19" s="130"/>
      <c r="P19" s="130"/>
      <c r="Q19" s="132"/>
      <c r="R19" s="132"/>
      <c r="S19" s="132"/>
      <c r="T19" s="132"/>
      <c r="U19" s="132"/>
      <c r="V19" s="132"/>
      <c r="W19" s="132"/>
    </row>
    <row r="20" ht="52.5" customHeight="1" outlineLevel="1" spans="1:23">
      <c r="A20" s="130" t="s">
        <v>236</v>
      </c>
      <c r="B20" s="130" t="s">
        <v>243</v>
      </c>
      <c r="C20" s="130" t="s">
        <v>242</v>
      </c>
      <c r="D20" s="130" t="s">
        <v>46</v>
      </c>
      <c r="E20" s="130" t="s">
        <v>78</v>
      </c>
      <c r="F20" s="130" t="s">
        <v>79</v>
      </c>
      <c r="G20" s="130" t="s">
        <v>197</v>
      </c>
      <c r="H20" s="130" t="s">
        <v>198</v>
      </c>
      <c r="I20" s="132">
        <v>17000</v>
      </c>
      <c r="J20" s="132">
        <v>17000</v>
      </c>
      <c r="K20" s="132">
        <v>17000</v>
      </c>
      <c r="L20" s="132"/>
      <c r="M20" s="132"/>
      <c r="N20" s="130"/>
      <c r="O20" s="130"/>
      <c r="P20" s="130"/>
      <c r="Q20" s="132"/>
      <c r="R20" s="132"/>
      <c r="S20" s="132"/>
      <c r="T20" s="132"/>
      <c r="U20" s="132"/>
      <c r="V20" s="132"/>
      <c r="W20" s="132"/>
    </row>
    <row r="21" ht="30" customHeight="1" spans="1:23">
      <c r="A21" s="131" t="s">
        <v>30</v>
      </c>
      <c r="B21" s="131"/>
      <c r="C21" s="131"/>
      <c r="D21" s="131"/>
      <c r="E21" s="131"/>
      <c r="F21" s="131"/>
      <c r="G21" s="131"/>
      <c r="H21" s="131"/>
      <c r="I21" s="132">
        <v>553500.32</v>
      </c>
      <c r="J21" s="132">
        <v>53500.32</v>
      </c>
      <c r="K21" s="132">
        <v>53500.32</v>
      </c>
      <c r="L21" s="132"/>
      <c r="M21" s="132"/>
      <c r="N21" s="132"/>
      <c r="O21" s="132"/>
      <c r="P21" s="132"/>
      <c r="Q21" s="132"/>
      <c r="R21" s="132">
        <v>500000</v>
      </c>
      <c r="S21" s="132"/>
      <c r="T21" s="132"/>
      <c r="U21" s="132"/>
      <c r="V21" s="132"/>
      <c r="W21" s="132">
        <v>500000</v>
      </c>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workbookViewId="0">
      <selection activeCell="K11" sqref="K11"/>
    </sheetView>
  </sheetViews>
  <sheetFormatPr defaultColWidth="10.2909090909091" defaultRowHeight="15" customHeight="1"/>
  <cols>
    <col min="1" max="1" width="14.2909090909091" customWidth="1"/>
    <col min="2" max="2" width="17.4545454545455" customWidth="1"/>
    <col min="3" max="9" width="14.2909090909091" customWidth="1"/>
    <col min="10" max="10" width="34.2909090909091" customWidth="1"/>
  </cols>
  <sheetData>
    <row r="1" ht="18.75" customHeight="1" spans="1:10">
      <c r="A1" s="121"/>
      <c r="B1" s="121"/>
      <c r="C1" s="121"/>
      <c r="D1" s="121"/>
      <c r="E1" s="121"/>
      <c r="F1" s="121"/>
      <c r="G1" s="121"/>
      <c r="H1" s="121"/>
      <c r="I1" s="121"/>
      <c r="J1" s="125" t="s">
        <v>244</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"单位名称："&amp;"盈江县弄璋镇姐帽中学"</f>
        <v>单位名称：盈江县弄璋镇姐帽中学</v>
      </c>
      <c r="B3" s="121"/>
      <c r="C3" s="121"/>
      <c r="D3" s="121"/>
      <c r="E3" s="121"/>
      <c r="F3" s="121"/>
      <c r="G3" s="121"/>
      <c r="H3" s="121"/>
      <c r="I3" s="121"/>
      <c r="J3" s="121"/>
    </row>
    <row r="4" ht="22.5" customHeight="1" spans="1:10">
      <c r="A4" s="123" t="s">
        <v>245</v>
      </c>
      <c r="B4" s="123" t="s">
        <v>246</v>
      </c>
      <c r="C4" s="123" t="s">
        <v>247</v>
      </c>
      <c r="D4" s="123" t="s">
        <v>248</v>
      </c>
      <c r="E4" s="123" t="s">
        <v>249</v>
      </c>
      <c r="F4" s="123" t="s">
        <v>250</v>
      </c>
      <c r="G4" s="123" t="s">
        <v>251</v>
      </c>
      <c r="H4" s="123" t="s">
        <v>252</v>
      </c>
      <c r="I4" s="123" t="s">
        <v>253</v>
      </c>
      <c r="J4" s="123" t="s">
        <v>254</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235</v>
      </c>
      <c r="B7" s="124" t="s">
        <v>255</v>
      </c>
      <c r="C7" s="124" t="s">
        <v>256</v>
      </c>
      <c r="D7" s="124" t="s">
        <v>257</v>
      </c>
      <c r="E7" s="124" t="s">
        <v>258</v>
      </c>
      <c r="F7" s="124" t="s">
        <v>259</v>
      </c>
      <c r="G7" s="123" t="s">
        <v>260</v>
      </c>
      <c r="H7" s="123" t="s">
        <v>261</v>
      </c>
      <c r="I7" s="124" t="s">
        <v>262</v>
      </c>
      <c r="J7" s="124" t="s">
        <v>263</v>
      </c>
    </row>
    <row r="8" ht="52.5" customHeight="1" outlineLevel="1" spans="1:10">
      <c r="A8" s="124" t="s">
        <v>235</v>
      </c>
      <c r="B8" s="124" t="s">
        <v>255</v>
      </c>
      <c r="C8" s="124" t="s">
        <v>256</v>
      </c>
      <c r="D8" s="124" t="s">
        <v>264</v>
      </c>
      <c r="E8" s="124" t="s">
        <v>265</v>
      </c>
      <c r="F8" s="124" t="s">
        <v>266</v>
      </c>
      <c r="G8" s="123" t="s">
        <v>267</v>
      </c>
      <c r="H8" s="123" t="s">
        <v>261</v>
      </c>
      <c r="I8" s="124" t="s">
        <v>262</v>
      </c>
      <c r="J8" s="124" t="s">
        <v>268</v>
      </c>
    </row>
    <row r="9" ht="52.5" customHeight="1" outlineLevel="1" spans="1:10">
      <c r="A9" s="124" t="s">
        <v>235</v>
      </c>
      <c r="B9" s="124" t="s">
        <v>255</v>
      </c>
      <c r="C9" s="124" t="s">
        <v>256</v>
      </c>
      <c r="D9" s="124" t="s">
        <v>264</v>
      </c>
      <c r="E9" s="124" t="s">
        <v>269</v>
      </c>
      <c r="F9" s="124" t="s">
        <v>259</v>
      </c>
      <c r="G9" s="123" t="s">
        <v>260</v>
      </c>
      <c r="H9" s="123" t="s">
        <v>261</v>
      </c>
      <c r="I9" s="124" t="s">
        <v>262</v>
      </c>
      <c r="J9" s="124" t="s">
        <v>270</v>
      </c>
    </row>
    <row r="10" ht="52.5" customHeight="1" outlineLevel="1" spans="1:10">
      <c r="A10" s="124" t="s">
        <v>235</v>
      </c>
      <c r="B10" s="124" t="s">
        <v>255</v>
      </c>
      <c r="C10" s="124" t="s">
        <v>271</v>
      </c>
      <c r="D10" s="124" t="s">
        <v>272</v>
      </c>
      <c r="E10" s="124" t="s">
        <v>273</v>
      </c>
      <c r="F10" s="124" t="s">
        <v>266</v>
      </c>
      <c r="G10" s="123" t="s">
        <v>68</v>
      </c>
      <c r="H10" s="123" t="s">
        <v>261</v>
      </c>
      <c r="I10" s="124" t="s">
        <v>262</v>
      </c>
      <c r="J10" s="124" t="s">
        <v>274</v>
      </c>
    </row>
    <row r="11" ht="156" customHeight="1" outlineLevel="1" spans="1:10">
      <c r="A11" s="124" t="s">
        <v>235</v>
      </c>
      <c r="B11" s="124" t="s">
        <v>255</v>
      </c>
      <c r="C11" s="124" t="s">
        <v>275</v>
      </c>
      <c r="D11" s="124" t="s">
        <v>276</v>
      </c>
      <c r="E11" s="124" t="s">
        <v>277</v>
      </c>
      <c r="F11" s="124" t="s">
        <v>266</v>
      </c>
      <c r="G11" s="123" t="s">
        <v>278</v>
      </c>
      <c r="H11" s="123" t="s">
        <v>261</v>
      </c>
      <c r="I11" s="124" t="s">
        <v>262</v>
      </c>
      <c r="J11" s="124" t="s">
        <v>279</v>
      </c>
    </row>
    <row r="12" ht="52.5" customHeight="1" outlineLevel="1" spans="1:10">
      <c r="A12" s="124" t="s">
        <v>238</v>
      </c>
      <c r="B12" s="124" t="s">
        <v>280</v>
      </c>
      <c r="C12" s="124" t="s">
        <v>256</v>
      </c>
      <c r="D12" s="124" t="s">
        <v>257</v>
      </c>
      <c r="E12" s="124" t="s">
        <v>281</v>
      </c>
      <c r="F12" s="124" t="s">
        <v>259</v>
      </c>
      <c r="G12" s="123" t="s">
        <v>260</v>
      </c>
      <c r="H12" s="123" t="s">
        <v>261</v>
      </c>
      <c r="I12" s="124" t="s">
        <v>262</v>
      </c>
      <c r="J12" s="124" t="s">
        <v>282</v>
      </c>
    </row>
    <row r="13" ht="52.5" customHeight="1" outlineLevel="1" spans="1:10">
      <c r="A13" s="124" t="s">
        <v>238</v>
      </c>
      <c r="B13" s="124" t="s">
        <v>280</v>
      </c>
      <c r="C13" s="124" t="s">
        <v>256</v>
      </c>
      <c r="D13" s="124" t="s">
        <v>264</v>
      </c>
      <c r="E13" s="124" t="s">
        <v>283</v>
      </c>
      <c r="F13" s="124" t="s">
        <v>259</v>
      </c>
      <c r="G13" s="123" t="s">
        <v>260</v>
      </c>
      <c r="H13" s="123" t="s">
        <v>261</v>
      </c>
      <c r="I13" s="124" t="s">
        <v>262</v>
      </c>
      <c r="J13" s="124" t="s">
        <v>284</v>
      </c>
    </row>
    <row r="14" ht="52.5" customHeight="1" outlineLevel="1" spans="1:10">
      <c r="A14" s="124" t="s">
        <v>238</v>
      </c>
      <c r="B14" s="124" t="s">
        <v>280</v>
      </c>
      <c r="C14" s="124" t="s">
        <v>256</v>
      </c>
      <c r="D14" s="124" t="s">
        <v>264</v>
      </c>
      <c r="E14" s="124" t="s">
        <v>285</v>
      </c>
      <c r="F14" s="124" t="s">
        <v>259</v>
      </c>
      <c r="G14" s="123" t="s">
        <v>260</v>
      </c>
      <c r="H14" s="123" t="s">
        <v>261</v>
      </c>
      <c r="I14" s="124" t="s">
        <v>262</v>
      </c>
      <c r="J14" s="124" t="s">
        <v>286</v>
      </c>
    </row>
    <row r="15" ht="52.5" customHeight="1" outlineLevel="1" spans="1:10">
      <c r="A15" s="124" t="s">
        <v>238</v>
      </c>
      <c r="B15" s="124" t="s">
        <v>280</v>
      </c>
      <c r="C15" s="124" t="s">
        <v>256</v>
      </c>
      <c r="D15" s="124" t="s">
        <v>264</v>
      </c>
      <c r="E15" s="124" t="s">
        <v>287</v>
      </c>
      <c r="F15" s="124" t="s">
        <v>259</v>
      </c>
      <c r="G15" s="123" t="s">
        <v>260</v>
      </c>
      <c r="H15" s="123" t="s">
        <v>261</v>
      </c>
      <c r="I15" s="124" t="s">
        <v>262</v>
      </c>
      <c r="J15" s="124" t="s">
        <v>288</v>
      </c>
    </row>
    <row r="16" ht="52.5" customHeight="1" outlineLevel="1" spans="1:10">
      <c r="A16" s="124" t="s">
        <v>238</v>
      </c>
      <c r="B16" s="124" t="s">
        <v>280</v>
      </c>
      <c r="C16" s="124" t="s">
        <v>256</v>
      </c>
      <c r="D16" s="124" t="s">
        <v>264</v>
      </c>
      <c r="E16" s="124" t="s">
        <v>289</v>
      </c>
      <c r="F16" s="124" t="s">
        <v>259</v>
      </c>
      <c r="G16" s="123" t="s">
        <v>260</v>
      </c>
      <c r="H16" s="123" t="s">
        <v>261</v>
      </c>
      <c r="I16" s="124" t="s">
        <v>262</v>
      </c>
      <c r="J16" s="124" t="s">
        <v>290</v>
      </c>
    </row>
    <row r="17" ht="52.5" customHeight="1" outlineLevel="1" spans="1:10">
      <c r="A17" s="124" t="s">
        <v>238</v>
      </c>
      <c r="B17" s="124" t="s">
        <v>280</v>
      </c>
      <c r="C17" s="124" t="s">
        <v>256</v>
      </c>
      <c r="D17" s="124" t="s">
        <v>291</v>
      </c>
      <c r="E17" s="124" t="s">
        <v>292</v>
      </c>
      <c r="F17" s="124" t="s">
        <v>259</v>
      </c>
      <c r="G17" s="123" t="s">
        <v>260</v>
      </c>
      <c r="H17" s="123" t="s">
        <v>261</v>
      </c>
      <c r="I17" s="124" t="s">
        <v>262</v>
      </c>
      <c r="J17" s="124" t="s">
        <v>293</v>
      </c>
    </row>
    <row r="18" ht="52.5" customHeight="1" outlineLevel="1" spans="1:10">
      <c r="A18" s="124" t="s">
        <v>238</v>
      </c>
      <c r="B18" s="124" t="s">
        <v>280</v>
      </c>
      <c r="C18" s="124" t="s">
        <v>271</v>
      </c>
      <c r="D18" s="124" t="s">
        <v>272</v>
      </c>
      <c r="E18" s="124" t="s">
        <v>294</v>
      </c>
      <c r="F18" s="124" t="s">
        <v>266</v>
      </c>
      <c r="G18" s="123" t="s">
        <v>267</v>
      </c>
      <c r="H18" s="123" t="s">
        <v>261</v>
      </c>
      <c r="I18" s="124" t="s">
        <v>262</v>
      </c>
      <c r="J18" s="124" t="s">
        <v>295</v>
      </c>
    </row>
    <row r="19" ht="52.5" customHeight="1" outlineLevel="1" spans="1:10">
      <c r="A19" s="124" t="s">
        <v>238</v>
      </c>
      <c r="B19" s="124" t="s">
        <v>280</v>
      </c>
      <c r="C19" s="124" t="s">
        <v>271</v>
      </c>
      <c r="D19" s="124" t="s">
        <v>272</v>
      </c>
      <c r="E19" s="124" t="s">
        <v>296</v>
      </c>
      <c r="F19" s="124" t="s">
        <v>259</v>
      </c>
      <c r="G19" s="123" t="s">
        <v>297</v>
      </c>
      <c r="H19" s="123" t="s">
        <v>298</v>
      </c>
      <c r="I19" s="124" t="s">
        <v>299</v>
      </c>
      <c r="J19" s="124" t="s">
        <v>300</v>
      </c>
    </row>
    <row r="20" ht="52.5" customHeight="1" outlineLevel="1" spans="1:10">
      <c r="A20" s="124" t="s">
        <v>238</v>
      </c>
      <c r="B20" s="124" t="s">
        <v>280</v>
      </c>
      <c r="C20" s="124" t="s">
        <v>275</v>
      </c>
      <c r="D20" s="124" t="s">
        <v>276</v>
      </c>
      <c r="E20" s="124" t="s">
        <v>301</v>
      </c>
      <c r="F20" s="124" t="s">
        <v>266</v>
      </c>
      <c r="G20" s="123" t="s">
        <v>267</v>
      </c>
      <c r="H20" s="123" t="s">
        <v>261</v>
      </c>
      <c r="I20" s="124" t="s">
        <v>262</v>
      </c>
      <c r="J20" s="124" t="s">
        <v>302</v>
      </c>
    </row>
    <row r="21" ht="52.5" customHeight="1" outlineLevel="1" spans="1:10">
      <c r="A21" s="124" t="s">
        <v>242</v>
      </c>
      <c r="B21" s="124" t="s">
        <v>303</v>
      </c>
      <c r="C21" s="124" t="s">
        <v>256</v>
      </c>
      <c r="D21" s="124" t="s">
        <v>257</v>
      </c>
      <c r="E21" s="124" t="s">
        <v>258</v>
      </c>
      <c r="F21" s="124" t="s">
        <v>259</v>
      </c>
      <c r="G21" s="123" t="s">
        <v>260</v>
      </c>
      <c r="H21" s="123" t="s">
        <v>261</v>
      </c>
      <c r="I21" s="124" t="s">
        <v>262</v>
      </c>
      <c r="J21" s="124" t="s">
        <v>304</v>
      </c>
    </row>
    <row r="22" ht="52.5" customHeight="1" outlineLevel="1" spans="1:10">
      <c r="A22" s="124" t="s">
        <v>242</v>
      </c>
      <c r="B22" s="124" t="s">
        <v>303</v>
      </c>
      <c r="C22" s="124" t="s">
        <v>256</v>
      </c>
      <c r="D22" s="124" t="s">
        <v>264</v>
      </c>
      <c r="E22" s="124" t="s">
        <v>265</v>
      </c>
      <c r="F22" s="124" t="s">
        <v>266</v>
      </c>
      <c r="G22" s="123" t="s">
        <v>267</v>
      </c>
      <c r="H22" s="123" t="s">
        <v>261</v>
      </c>
      <c r="I22" s="124" t="s">
        <v>262</v>
      </c>
      <c r="J22" s="124" t="s">
        <v>305</v>
      </c>
    </row>
    <row r="23" ht="52.5" customHeight="1" outlineLevel="1" spans="1:10">
      <c r="A23" s="124" t="s">
        <v>242</v>
      </c>
      <c r="B23" s="124" t="s">
        <v>303</v>
      </c>
      <c r="C23" s="124" t="s">
        <v>256</v>
      </c>
      <c r="D23" s="124" t="s">
        <v>264</v>
      </c>
      <c r="E23" s="124" t="s">
        <v>269</v>
      </c>
      <c r="F23" s="124" t="s">
        <v>259</v>
      </c>
      <c r="G23" s="123" t="s">
        <v>260</v>
      </c>
      <c r="H23" s="123" t="s">
        <v>261</v>
      </c>
      <c r="I23" s="124" t="s">
        <v>262</v>
      </c>
      <c r="J23" s="124" t="s">
        <v>306</v>
      </c>
    </row>
    <row r="24" ht="52.5" customHeight="1" outlineLevel="1" spans="1:10">
      <c r="A24" s="124" t="s">
        <v>242</v>
      </c>
      <c r="B24" s="124" t="s">
        <v>303</v>
      </c>
      <c r="C24" s="124" t="s">
        <v>271</v>
      </c>
      <c r="D24" s="124" t="s">
        <v>272</v>
      </c>
      <c r="E24" s="124" t="s">
        <v>273</v>
      </c>
      <c r="F24" s="124" t="s">
        <v>266</v>
      </c>
      <c r="G24" s="123" t="s">
        <v>68</v>
      </c>
      <c r="H24" s="123" t="s">
        <v>261</v>
      </c>
      <c r="I24" s="124" t="s">
        <v>262</v>
      </c>
      <c r="J24" s="124" t="s">
        <v>307</v>
      </c>
    </row>
    <row r="25" ht="162" customHeight="1" outlineLevel="1" spans="1:10">
      <c r="A25" s="124" t="s">
        <v>242</v>
      </c>
      <c r="B25" s="124" t="s">
        <v>303</v>
      </c>
      <c r="C25" s="124" t="s">
        <v>275</v>
      </c>
      <c r="D25" s="124" t="s">
        <v>276</v>
      </c>
      <c r="E25" s="124" t="s">
        <v>277</v>
      </c>
      <c r="F25" s="124" t="s">
        <v>266</v>
      </c>
      <c r="G25" s="123" t="s">
        <v>278</v>
      </c>
      <c r="H25" s="123" t="s">
        <v>261</v>
      </c>
      <c r="I25" s="124" t="s">
        <v>262</v>
      </c>
      <c r="J25" s="124" t="s">
        <v>308</v>
      </c>
    </row>
    <row r="26" ht="52.5" customHeight="1" outlineLevel="1" spans="1:10">
      <c r="A26" s="124" t="s">
        <v>222</v>
      </c>
      <c r="B26" s="124" t="s">
        <v>309</v>
      </c>
      <c r="C26" s="124" t="s">
        <v>256</v>
      </c>
      <c r="D26" s="124" t="s">
        <v>291</v>
      </c>
      <c r="E26" s="124" t="s">
        <v>310</v>
      </c>
      <c r="F26" s="124" t="s">
        <v>259</v>
      </c>
      <c r="G26" s="123" t="s">
        <v>260</v>
      </c>
      <c r="H26" s="123" t="s">
        <v>261</v>
      </c>
      <c r="I26" s="124" t="s">
        <v>262</v>
      </c>
      <c r="J26" s="124" t="s">
        <v>311</v>
      </c>
    </row>
    <row r="27" ht="52.5" customHeight="1" outlineLevel="1" spans="1:10">
      <c r="A27" s="124" t="s">
        <v>222</v>
      </c>
      <c r="B27" s="124" t="s">
        <v>309</v>
      </c>
      <c r="C27" s="124" t="s">
        <v>271</v>
      </c>
      <c r="D27" s="124" t="s">
        <v>312</v>
      </c>
      <c r="E27" s="124" t="s">
        <v>313</v>
      </c>
      <c r="F27" s="124" t="s">
        <v>259</v>
      </c>
      <c r="G27" s="123" t="s">
        <v>260</v>
      </c>
      <c r="H27" s="123" t="s">
        <v>261</v>
      </c>
      <c r="I27" s="124" t="s">
        <v>262</v>
      </c>
      <c r="J27" s="124" t="s">
        <v>314</v>
      </c>
    </row>
    <row r="28" ht="76" customHeight="1" outlineLevel="1" spans="1:10">
      <c r="A28" s="124" t="s">
        <v>222</v>
      </c>
      <c r="B28" s="124" t="s">
        <v>309</v>
      </c>
      <c r="C28" s="124" t="s">
        <v>275</v>
      </c>
      <c r="D28" s="124" t="s">
        <v>276</v>
      </c>
      <c r="E28" s="124" t="s">
        <v>315</v>
      </c>
      <c r="F28" s="124" t="s">
        <v>266</v>
      </c>
      <c r="G28" s="123" t="s">
        <v>267</v>
      </c>
      <c r="H28" s="123" t="s">
        <v>261</v>
      </c>
      <c r="I28" s="124" t="s">
        <v>262</v>
      </c>
      <c r="J28" s="124" t="s">
        <v>316</v>
      </c>
    </row>
  </sheetData>
  <mergeCells count="10">
    <mergeCell ref="A2:J2"/>
    <mergeCell ref="A3:E3"/>
    <mergeCell ref="A7:A11"/>
    <mergeCell ref="A12:A20"/>
    <mergeCell ref="A21:A25"/>
    <mergeCell ref="A26:A28"/>
    <mergeCell ref="B7:B11"/>
    <mergeCell ref="B12:B20"/>
    <mergeCell ref="B21:B25"/>
    <mergeCell ref="B26: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2025-03-31T08:55:00Z</dcterms:created>
  <dcterms:modified xsi:type="dcterms:W3CDTF">2025-04-24T10:35:47Z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7F94D651C19C455DA33ED80A1EDDCDA3_13</vt:lpwstr>
  </property>
</Properties>
</file>