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<sst xmlns="http://schemas.openxmlformats.org/spreadsheetml/2006/main" count="1028" uniqueCount="373">
  <si>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</si>
  <si>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</si>
  <si>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</si>
  <si>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</si>
  <si>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</si>
  <si>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</si>
  <si>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</si>
  <si>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</si>
  <si>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</si>
  <si>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</si>
  <si>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</si>
  <si>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</si>
  <si>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</si>
  <si>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</si>
  <si>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</si>
  <si>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</si>
  <si>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</si>
  <si>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</si>
  <si>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</si>
  <si>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</si>
  <si>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</si>
  <si>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</si>
  <si>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</si>
  <si>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</si>
  <si>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</si>
  <si>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</si>
  <si>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</si>
  <si>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</si>
  <si>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</si>
  <si>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</si>
  <si>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</si>
  <si>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</si>
  <si>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</si>
  <si>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</si>
  <si>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</si>
  <si>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</si>
  <si>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</si>
  <si>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</si>
  <si>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</si>
  <si>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</si>
  <si>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</si>
  <si>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</si>
  <si>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</si>
  <si>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</si>
  <si>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</si>
  <si>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105030</t>
  </si>
  <si>
    <t>盈江县支那乡中学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</si>
  <si>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</si>
  <si>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</si>
  <si>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</si>
  <si>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</si>
  <si>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</si>
  <si>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</si>
  <si>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</si>
  <si>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</si>
  <si>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</si>
  <si>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</si>
  <si>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</si>
  <si>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</si>
  <si>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</si>
  <si>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</si>
  <si>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</si>
  <si>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</si>
  <si>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</si>
  <si>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</si>
  <si>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</si>
  <si>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</si>
  <si>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</si>
  <si>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</si>
  <si>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</si>
  <si>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</si>
  <si>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</si>
  <si>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</si>
  <si>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</si>
  <si>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</si>
  <si>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</si>
  <si>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</si>
  <si>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</si>
  <si>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</si>
  <si>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</si>
  <si>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</si>
  <si>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</si>
  <si>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</si>
  <si>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</si>
  <si>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</si>
  <si>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</si>
  <si>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</si>
  <si>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</si>
  <si>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</si>
  <si>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</si>
  <si>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</si>
  <si>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</si>
  <si>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</si>
  <si>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</si>
  <si>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</si>
  <si>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</si>
  <si>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</si>
  <si>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</si>
  <si>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</si>
  <si>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</si>
  <si>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</si>
  <si>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</si>
  <si>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</si>
  <si>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</si>
  <si>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</si>
  <si>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</si>
  <si>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</si>
  <si>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</si>
  <si>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</si>
  <si>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</si>
  <si>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</si>
  <si>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</si>
  <si>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</si>
  <si>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</si>
  <si>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</si>
  <si>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</si>
  <si>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</si>
  <si>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</si>
  <si>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</si>
  <si>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</si>
  <si>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</si>
  <si>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</si>
  <si>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</si>
  <si>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</si>
  <si>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</si>
  <si>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</si>
  <si>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</si>
  <si>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</si>
  <si>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</si>
  <si>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</si>
  <si>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</si>
  <si>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</si>
  <si>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</si>
  <si>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</si>
  <si>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</si>
  <si>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</si>
  <si>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</si>
  <si>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</si>
  <si>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</si>
  <si>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</si>
  <si>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</si>
  <si>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</si>
  <si>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</si>
  <si>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</si>
  <si>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</si>
  <si>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</si>
  <si>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</si>
  <si>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</si>
  <si>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</si>
  <si>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</si>
  <si>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</si>
  <si>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</si>
  <si>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</si>
  <si>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</si>
  <si>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</si>
  <si>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</si>
  <si>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</si>
  <si>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</si>
  <si>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</si>
  <si>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</si>
  <si>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</si>
  <si>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533123210000000004187</t>
  </si>
  <si>
    <t>事业人员支出工资</t>
  </si>
  <si>
    <t>30101</t>
  </si>
  <si>
    <t>基本工资</t>
  </si>
  <si>
    <t>30102</t>
  </si>
  <si>
    <t>津贴补贴</t>
  </si>
  <si>
    <t>30107</t>
  </si>
  <si>
    <t>绩效工资</t>
  </si>
  <si>
    <t>533123231100001459571</t>
  </si>
  <si>
    <t>事业绩效奖励</t>
  </si>
  <si>
    <t>533123231100001459572</t>
  </si>
  <si>
    <t>事业人员奖励性绩效改革性补贴</t>
  </si>
  <si>
    <t>533123210000000004188</t>
  </si>
  <si>
    <t>社会保障缴费</t>
  </si>
  <si>
    <t>30108</t>
  </si>
  <si>
    <t>机关事业单位基本养老保险缴费</t>
  </si>
  <si>
    <t>30109</t>
  </si>
  <si>
    <t>职业年金缴费</t>
  </si>
  <si>
    <t>533123221100000361426</t>
  </si>
  <si>
    <t>社会保险经费</t>
  </si>
  <si>
    <t>30110</t>
  </si>
  <si>
    <t>职工基本医疗保险缴费</t>
  </si>
  <si>
    <t>30112</t>
  </si>
  <si>
    <t>其他社会保障缴费</t>
  </si>
  <si>
    <t>533123210000000004189</t>
  </si>
  <si>
    <t>30113</t>
  </si>
  <si>
    <t>533123251100003740736</t>
  </si>
  <si>
    <t>编外人员经费</t>
  </si>
  <si>
    <t>30199</t>
  </si>
  <si>
    <t>其他工资福利支出</t>
  </si>
  <si>
    <t>533123210000000004190</t>
  </si>
  <si>
    <t>退休公用经费</t>
  </si>
  <si>
    <t>30201</t>
  </si>
  <si>
    <t>办公费</t>
  </si>
  <si>
    <t>30211</t>
  </si>
  <si>
    <t>差旅费</t>
  </si>
  <si>
    <t>533123221100000361427</t>
  </si>
  <si>
    <t>工会经费</t>
  </si>
  <si>
    <t>30228</t>
  </si>
  <si>
    <t>533123251100003736789</t>
  </si>
  <si>
    <t>2025教育部门党组织工作经费</t>
  </si>
  <si>
    <t>533123251100003737653</t>
  </si>
  <si>
    <t>义务教育学校课后服务县级专项资金</t>
  </si>
  <si>
    <t>533123251100003736811</t>
  </si>
  <si>
    <t>2025教育部门党组织党员活动经费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</si>
  <si>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</si>
  <si>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</si>
  <si>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</si>
  <si>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</si>
  <si>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</si>
  <si>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</si>
  <si>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</si>
  <si>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</si>
  <si>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</si>
  <si>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</si>
  <si>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533123251100003737656</t>
  </si>
  <si>
    <t>30308</t>
  </si>
  <si>
    <t>助学金</t>
  </si>
  <si>
    <t>2025年特殊教育公用经费县级补助资金</t>
  </si>
  <si>
    <t>533123251100003736136</t>
  </si>
  <si>
    <t>2025年义务教育生均公用经费县级补助资金</t>
  </si>
  <si>
    <t>533123251100003736125</t>
  </si>
  <si>
    <t>单位资金安排教育事业发展项目经费</t>
  </si>
  <si>
    <t>事业发展类</t>
  </si>
  <si>
    <t>533123251100003737667</t>
  </si>
  <si>
    <t>30213</t>
  </si>
  <si>
    <t>维修（护）费</t>
  </si>
  <si>
    <t>30216</t>
  </si>
  <si>
    <t>培训费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</si>
  <si>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</si>
  <si>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</si>
  <si>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</si>
  <si>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</si>
  <si>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</si>
  <si>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</si>
  <si>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</si>
  <si>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</si>
  <si>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</si>
  <si>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</si>
  <si>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</si>
  <si>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</si>
  <si>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</si>
  <si>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</si>
  <si>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</si>
  <si>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</si>
  <si>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</si>
  <si>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</si>
  <si>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</si>
  <si>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</si>
  <si>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</si>
  <si>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</si>
  <si>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</si>
  <si>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</si>
  <si>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</si>
  <si>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</si>
  <si>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</si>
  <si>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</si>
  <si>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</si>
  <si>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</si>
  <si>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</si>
  <si>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</si>
  <si>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</si>
  <si>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</si>
  <si>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</si>
  <si>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</si>
  <si>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</si>
  <si>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</si>
  <si>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</si>
  <si>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数量指标</t>
  </si>
  <si>
    <t>补助学生覆盖率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</si>
  <si>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</si>
  <si>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</si>
  <si>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</si>
  <si>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</si>
  <si>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</si>
  <si>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</si>
  <si>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</si>
  <si>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</si>
  <si>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</si>
  <si>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</si>
  <si>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</si>
  <si>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</si>
  <si>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社会效益</t>
  </si>
  <si>
    <t>补助对象对政策的知晓度</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</si>
  <si>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</si>
  <si>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</si>
  <si>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</si>
  <si>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</si>
  <si>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</si>
  <si>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</si>
  <si>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</si>
  <si>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</si>
  <si>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</si>
  <si>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</si>
  <si>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</si>
  <si>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</si>
  <si>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</si>
  <si>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</si>
  <si>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</si>
  <si>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</si>
  <si>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</si>
  <si>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</si>
  <si>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</si>
  <si>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</si>
  <si>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</si>
  <si>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</si>
  <si>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</si>
  <si>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</si>
  <si>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</si>
  <si>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</si>
  <si>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</si>
  <si>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</si>
  <si>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</si>
  <si>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备注：盈江县支那乡中学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</si>
  <si>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</si>
  <si>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</si>
  <si>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</si>
  <si>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</si>
  <si>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</si>
  <si>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</si>
  <si>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</si>
  <si>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</si>
  <si>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</si>
  <si>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</si>
  <si>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</si>
  <si>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</si>
  <si>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备注：盈江县支那乡中学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</si>
  <si>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</si>
  <si>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</si>
  <si>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</si>
  <si>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备注：盈江县支那乡中学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</si>
  <si>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</si>
  <si>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</si>
  <si>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</si>
  <si>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</si>
  <si>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</si>
  <si>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</si>
  <si>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</si>
  <si>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</si>
  <si>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</si>
  <si>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</si>
  <si>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</si>
  <si>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</si>
  <si>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</si>
  <si>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</si>
  <si>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</si>
  <si>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</si>
  <si>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</si>
  <si>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</si>
  <si>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</si>
  <si>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</si>
  <si>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</si>
  <si>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备注：盈江县支那乡中学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</si>
  <si>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</si>
  <si>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</si>
  <si>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</si>
  <si>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</si>
  <si>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</si>
  <si>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</si>
  <si>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</si>
  <si>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</si>
  <si>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</si>
  <si>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备注：盈江县支那乡中学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</si>
  <si>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</si>
  <si>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</si>
  <si>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备注：盈江县支那乡中学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</si>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</sst>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176" formatCode="hh:mm:ss"/>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0.00;;@"/>
    <numFmt numFmtId="178" formatCode="yyyy\-mm\-dd\ hh:mm:ss"/>
    <numFmt numFmtId="179" formatCode="yyyy\-mm\-dd"/>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3" fillId="0" borderId="0" applyFont="0" applyFill="0" applyBorder="0" applyAlignment="0" applyProtection="0">
      <alignment vertical="center"/>
    </xf>
    <xf numFmtId="0" fontId="21" fillId="21" borderId="0" applyNumberFormat="0" applyBorder="0" applyAlignment="0" applyProtection="0">
      <alignment vertical="center"/>
    </xf>
    <xf numFmtId="0" fontId="33" fillId="19"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8" fontId="1" fillId="0" borderId="7">
      <alignment horizontal="right" vertical="center"/>
    </xf>
    <xf numFmtId="0" fontId="21" fillId="8" borderId="0" applyNumberFormat="0" applyBorder="0" applyAlignment="0" applyProtection="0">
      <alignment vertical="center"/>
    </xf>
    <xf numFmtId="0" fontId="24" fillId="6" borderId="0" applyNumberFormat="0" applyBorder="0" applyAlignment="0" applyProtection="0">
      <alignment vertical="center"/>
    </xf>
    <xf numFmtId="43" fontId="23" fillId="0" borderId="0" applyFont="0" applyFill="0" applyBorder="0" applyAlignment="0" applyProtection="0">
      <alignment vertical="center"/>
    </xf>
    <xf numFmtId="0" fontId="20" fillId="15" borderId="0" applyNumberFormat="0" applyBorder="0" applyAlignment="0" applyProtection="0">
      <alignment vertical="center"/>
    </xf>
    <xf numFmtId="0" fontId="36" fillId="0" borderId="0" applyNumberFormat="0" applyFill="0" applyBorder="0" applyAlignment="0" applyProtection="0">
      <alignment vertical="center"/>
    </xf>
    <xf numFmtId="9" fontId="23" fillId="0" borderId="0" applyFont="0" applyFill="0" applyBorder="0" applyAlignment="0" applyProtection="0">
      <alignment vertical="center"/>
    </xf>
    <xf numFmtId="179" fontId="1" fillId="0" borderId="7">
      <alignment horizontal="right" vertical="center"/>
    </xf>
    <xf numFmtId="0" fontId="35" fillId="0" borderId="0" applyNumberFormat="0" applyFill="0" applyBorder="0" applyAlignment="0" applyProtection="0">
      <alignment vertical="center"/>
    </xf>
    <xf numFmtId="0" fontId="23" fillId="5" borderId="15" applyNumberFormat="0" applyFont="0" applyAlignment="0" applyProtection="0">
      <alignment vertical="center"/>
    </xf>
    <xf numFmtId="0" fontId="20" fillId="20"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9" fillId="0" borderId="14" applyNumberFormat="0" applyFill="0" applyAlignment="0" applyProtection="0">
      <alignment vertical="center"/>
    </xf>
    <xf numFmtId="0" fontId="22" fillId="0" borderId="14" applyNumberFormat="0" applyFill="0" applyAlignment="0" applyProtection="0">
      <alignment vertical="center"/>
    </xf>
    <xf numFmtId="0" fontId="20" fillId="24" borderId="0" applyNumberFormat="0" applyBorder="0" applyAlignment="0" applyProtection="0">
      <alignment vertical="center"/>
    </xf>
    <xf numFmtId="0" fontId="27" fillId="0" borderId="19" applyNumberFormat="0" applyFill="0" applyAlignment="0" applyProtection="0">
      <alignment vertical="center"/>
    </xf>
    <xf numFmtId="0" fontId="20" fillId="23" borderId="0" applyNumberFormat="0" applyBorder="0" applyAlignment="0" applyProtection="0">
      <alignment vertical="center"/>
    </xf>
    <xf numFmtId="0" fontId="38" fillId="14" borderId="21" applyNumberFormat="0" applyAlignment="0" applyProtection="0">
      <alignment vertical="center"/>
    </xf>
    <xf numFmtId="0" fontId="30" fillId="14" borderId="17" applyNumberFormat="0" applyAlignment="0" applyProtection="0">
      <alignment vertical="center"/>
    </xf>
    <xf numFmtId="0" fontId="37" fillId="28" borderId="20" applyNumberFormat="0" applyAlignment="0" applyProtection="0">
      <alignment vertical="center"/>
    </xf>
    <xf numFmtId="0" fontId="21" fillId="29" borderId="0" applyNumberFormat="0" applyBorder="0" applyAlignment="0" applyProtection="0">
      <alignment vertical="center"/>
    </xf>
    <xf numFmtId="0" fontId="20" fillId="27" borderId="0" applyNumberFormat="0" applyBorder="0" applyAlignment="0" applyProtection="0">
      <alignment vertical="center"/>
    </xf>
    <xf numFmtId="0" fontId="34" fillId="0" borderId="18" applyNumberFormat="0" applyFill="0" applyAlignment="0" applyProtection="0">
      <alignment vertical="center"/>
    </xf>
    <xf numFmtId="0" fontId="29" fillId="0" borderId="16" applyNumberFormat="0" applyFill="0" applyAlignment="0" applyProtection="0">
      <alignment vertical="center"/>
    </xf>
    <xf numFmtId="0" fontId="28" fillId="11" borderId="0" applyNumberFormat="0" applyBorder="0" applyAlignment="0" applyProtection="0">
      <alignment vertical="center"/>
    </xf>
    <xf numFmtId="0" fontId="31" fillId="18" borderId="0" applyNumberFormat="0" applyBorder="0" applyAlignment="0" applyProtection="0">
      <alignment vertical="center"/>
    </xf>
    <xf numFmtId="10" fontId="1" fillId="0" borderId="7">
      <alignment horizontal="right" vertical="center"/>
    </xf>
    <xf numFmtId="0" fontId="21" fillId="4" borderId="0" applyNumberFormat="0" applyBorder="0" applyAlignment="0" applyProtection="0">
      <alignment vertical="center"/>
    </xf>
    <xf numFmtId="0" fontId="20" fillId="13" borderId="0" applyNumberFormat="0" applyBorder="0" applyAlignment="0" applyProtection="0">
      <alignment vertical="center"/>
    </xf>
    <xf numFmtId="0" fontId="21" fillId="17"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16"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21" fillId="22" borderId="0" applyNumberFormat="0" applyBorder="0" applyAlignment="0" applyProtection="0">
      <alignment vertical="center"/>
    </xf>
    <xf numFmtId="0" fontId="21" fillId="3" borderId="0" applyNumberFormat="0" applyBorder="0" applyAlignment="0" applyProtection="0">
      <alignment vertical="center"/>
    </xf>
    <xf numFmtId="0" fontId="20" fillId="26" borderId="0" applyNumberFormat="0" applyBorder="0" applyAlignment="0" applyProtection="0">
      <alignment vertical="center"/>
    </xf>
    <xf numFmtId="0" fontId="21" fillId="25"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1" fillId="12" borderId="0" applyNumberFormat="0" applyBorder="0" applyAlignment="0" applyProtection="0">
      <alignment vertical="center"/>
    </xf>
    <xf numFmtId="0" fontId="20" fillId="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6"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6" sqref="A36"/>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"单位名称："&amp;"盈江县支那乡中学"</f>
        <v>单位名称：盈江县支那乡中学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9051764.06</v>
      </c>
      <c r="C6" s="130" t="str">
        <f>"一"&amp;"、"&amp;"教育支出"</f>
        <v>一、教育支出</v>
      </c>
      <c r="D6" s="132">
        <v>7159077.8</v>
      </c>
    </row>
    <row r="7" ht="18.75" customHeight="1" spans="1:4">
      <c r="A7" s="130" t="s">
        <v>8</v>
      </c>
      <c r="B7" s="132"/>
      <c r="C7" s="130" t="str">
        <f>"二"&amp;"、"&amp;"社会保障和就业支出"</f>
        <v>二、社会保障和就业支出</v>
      </c>
      <c r="D7" s="132">
        <v>1255236.98</v>
      </c>
    </row>
    <row r="8" ht="18.75" customHeight="1" spans="1:4">
      <c r="A8" s="130" t="s">
        <v>9</v>
      </c>
      <c r="B8" s="132"/>
      <c r="C8" s="130" t="str">
        <f>"三"&amp;"、"&amp;"卫生健康支出"</f>
        <v>三、卫生健康支出</v>
      </c>
      <c r="D8" s="132">
        <v>639075.28</v>
      </c>
    </row>
    <row r="9" ht="18.75" customHeight="1" spans="1:4">
      <c r="A9" s="130" t="s">
        <v>10</v>
      </c>
      <c r="B9" s="132"/>
      <c r="C9" s="130" t="str">
        <f>"四"&amp;"、"&amp;"住房保障支出"</f>
        <v>四、住房保障支出</v>
      </c>
      <c r="D9" s="132">
        <v>898374</v>
      </c>
    </row>
    <row r="10" ht="18.75" customHeight="1" spans="1:4">
      <c r="A10" s="130" t="s">
        <v>11</v>
      </c>
      <c r="B10" s="132">
        <v>900000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900000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9951764.06</v>
      </c>
      <c r="C32" s="130" t="s">
        <v>18</v>
      </c>
      <c r="D32" s="132">
        <v>9951764.06</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9951764.06</v>
      </c>
      <c r="C36" s="130" t="s">
        <v>25</v>
      </c>
      <c r="D36" s="132">
        <v>9951764.06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7" sqref="B17"/>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309</v>
      </c>
    </row>
    <row r="2" ht="26.25" customHeight="1" spans="1:6">
      <c r="A2" s="113" t="str">
        <f>"2025"&amp;"年部门政府性基金预算支出预算表"</f>
        <v>2025年部门政府性基金预算支出预算表</v>
      </c>
      <c r="B2" s="113" t="s">
        <v>310</v>
      </c>
      <c r="C2" s="114"/>
      <c r="D2" s="115"/>
      <c r="E2" s="115"/>
      <c r="F2" s="115"/>
    </row>
    <row r="3" ht="13.5" customHeight="1" spans="1:6">
      <c r="A3" s="116" t="str">
        <f>"单位名称："&amp;"盈江县支那乡中学"</f>
        <v>单位名称：盈江县支那乡中学</v>
      </c>
      <c r="B3" s="116" t="s">
        <v>311</v>
      </c>
      <c r="C3" s="117"/>
      <c r="D3" s="89"/>
      <c r="E3" s="89"/>
      <c r="F3" s="110" t="s">
        <v>1</v>
      </c>
    </row>
    <row r="4" ht="19.5" customHeight="1" spans="1:6">
      <c r="A4" s="59" t="s">
        <v>138</v>
      </c>
      <c r="B4" s="118" t="s">
        <v>48</v>
      </c>
      <c r="C4" s="59" t="s">
        <v>49</v>
      </c>
      <c r="D4" s="35" t="s">
        <v>312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313</v>
      </c>
      <c r="B9" s="20" t="s">
        <v>313</v>
      </c>
      <c r="C9" s="20" t="s">
        <v>313</v>
      </c>
      <c r="D9" s="78"/>
      <c r="E9" s="120"/>
      <c r="F9" s="120"/>
    </row>
    <row r="10" customHeight="1" spans="1:1">
      <c r="A10" s="39" t="s">
        <v>314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22" sqref="D2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8.71428571428571" customWidth="1"/>
    <col min="17" max="17" width="11.4190476190476" customWidth="1"/>
  </cols>
  <sheetData>
    <row r="1" ht="13.5" customHeight="1" spans="1:17">
      <c r="A1" s="3"/>
      <c r="B1" s="3"/>
      <c r="C1" s="3"/>
      <c r="D1" s="3"/>
      <c r="E1" s="3"/>
      <c r="F1" s="3"/>
      <c r="G1" s="3"/>
      <c r="H1" s="3"/>
      <c r="I1" s="3"/>
      <c r="J1" s="3"/>
      <c r="K1" s="1"/>
      <c r="L1" s="1"/>
      <c r="M1" s="1"/>
      <c r="N1" s="1"/>
      <c r="O1" s="101"/>
      <c r="P1" s="101"/>
      <c r="Q1" s="43" t="s">
        <v>315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"单位名称："&amp;"盈江县支那乡中学"</f>
        <v>单位名称：盈江县支那乡中学</v>
      </c>
      <c r="B3" s="32"/>
      <c r="C3" s="32"/>
      <c r="D3" s="32"/>
      <c r="E3" s="32"/>
      <c r="F3" s="32"/>
      <c r="G3" s="32"/>
      <c r="H3" s="32"/>
      <c r="I3" s="32"/>
      <c r="J3" s="32"/>
      <c r="K3" s="1"/>
      <c r="L3" s="1"/>
      <c r="M3" s="1"/>
      <c r="N3" s="1"/>
      <c r="O3" s="103"/>
      <c r="P3" s="103"/>
      <c r="Q3" s="110" t="s">
        <v>27</v>
      </c>
    </row>
    <row r="4" ht="15.75" customHeight="1" spans="1:17">
      <c r="A4" s="11" t="s">
        <v>316</v>
      </c>
      <c r="B4" s="90" t="s">
        <v>317</v>
      </c>
      <c r="C4" s="90" t="s">
        <v>318</v>
      </c>
      <c r="D4" s="90" t="s">
        <v>319</v>
      </c>
      <c r="E4" s="90" t="s">
        <v>320</v>
      </c>
      <c r="F4" s="90" t="s">
        <v>321</v>
      </c>
      <c r="G4" s="48" t="s">
        <v>145</v>
      </c>
      <c r="H4" s="48"/>
      <c r="I4" s="48"/>
      <c r="J4" s="48"/>
      <c r="K4" s="104"/>
      <c r="L4" s="48"/>
      <c r="M4" s="48"/>
      <c r="N4" s="48"/>
      <c r="O4" s="71"/>
      <c r="P4" s="104"/>
      <c r="Q4" s="49"/>
    </row>
    <row r="5" ht="17.25" customHeight="1" spans="1:17">
      <c r="A5" s="16"/>
      <c r="B5" s="91"/>
      <c r="C5" s="91"/>
      <c r="D5" s="91"/>
      <c r="E5" s="91"/>
      <c r="F5" s="91"/>
      <c r="G5" s="91" t="s">
        <v>30</v>
      </c>
      <c r="H5" s="91" t="s">
        <v>34</v>
      </c>
      <c r="I5" s="91" t="s">
        <v>322</v>
      </c>
      <c r="J5" s="91" t="s">
        <v>323</v>
      </c>
      <c r="K5" s="105" t="s">
        <v>324</v>
      </c>
      <c r="L5" s="106" t="s">
        <v>325</v>
      </c>
      <c r="M5" s="106"/>
      <c r="N5" s="106"/>
      <c r="O5" s="107"/>
      <c r="P5" s="108"/>
      <c r="Q5" s="92"/>
    </row>
    <row r="6" ht="54" customHeight="1" spans="1:17">
      <c r="A6" s="18"/>
      <c r="B6" s="92"/>
      <c r="C6" s="92"/>
      <c r="D6" s="92"/>
      <c r="E6" s="92"/>
      <c r="F6" s="92"/>
      <c r="G6" s="92"/>
      <c r="H6" s="92" t="s">
        <v>33</v>
      </c>
      <c r="I6" s="92"/>
      <c r="J6" s="92"/>
      <c r="K6" s="109"/>
      <c r="L6" s="92" t="s">
        <v>33</v>
      </c>
      <c r="M6" s="92" t="s">
        <v>40</v>
      </c>
      <c r="N6" s="92" t="s">
        <v>326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313</v>
      </c>
      <c r="B10" s="100"/>
      <c r="C10" s="100"/>
      <c r="D10" s="100"/>
      <c r="E10" s="98"/>
      <c r="F10" s="23"/>
      <c r="G10" s="23"/>
      <c r="H10" s="23"/>
      <c r="I10" s="23"/>
      <c r="J10" s="23"/>
      <c r="K10" s="23"/>
      <c r="L10" s="23"/>
      <c r="M10" s="23"/>
      <c r="N10" s="23"/>
      <c r="O10" s="23"/>
      <c r="P10" s="23"/>
      <c r="Q10" s="23"/>
    </row>
    <row r="11" customHeight="1" spans="1:1">
      <c r="A11" s="39" t="s">
        <v>327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1" sqref="B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8.42857142857143"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328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"单位名称："&amp;"盈江县支那乡中学"</f>
        <v>单位名称：盈江县支那乡中学</v>
      </c>
      <c r="B3" s="32"/>
      <c r="C3" s="32"/>
      <c r="D3" s="32"/>
      <c r="E3" s="32"/>
      <c r="F3" s="32"/>
      <c r="G3" s="32"/>
      <c r="H3" s="84"/>
      <c r="I3" s="1"/>
      <c r="J3" s="1"/>
      <c r="K3" s="84"/>
      <c r="L3" s="1"/>
      <c r="M3" s="89"/>
      <c r="N3" s="43" t="s">
        <v>27</v>
      </c>
    </row>
    <row r="4" ht="15.75" customHeight="1" spans="1:14">
      <c r="A4" s="11" t="s">
        <v>316</v>
      </c>
      <c r="B4" s="11" t="s">
        <v>329</v>
      </c>
      <c r="C4" s="11" t="s">
        <v>330</v>
      </c>
      <c r="D4" s="12" t="s">
        <v>145</v>
      </c>
      <c r="E4" s="13"/>
      <c r="F4" s="13"/>
      <c r="G4" s="13"/>
      <c r="H4" s="13"/>
      <c r="I4" s="13"/>
      <c r="J4" s="13"/>
      <c r="K4" s="13"/>
      <c r="L4" s="13"/>
      <c r="M4" s="13"/>
      <c r="N4" s="14"/>
    </row>
    <row r="5" ht="17.25" customHeight="1" spans="1:14">
      <c r="A5" s="16"/>
      <c r="B5" s="16"/>
      <c r="C5" s="16"/>
      <c r="D5" s="73" t="s">
        <v>30</v>
      </c>
      <c r="E5" s="11" t="s">
        <v>34</v>
      </c>
      <c r="F5" s="11" t="s">
        <v>322</v>
      </c>
      <c r="G5" s="11" t="s">
        <v>323</v>
      </c>
      <c r="H5" s="11" t="s">
        <v>324</v>
      </c>
      <c r="I5" s="12" t="s">
        <v>325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5" customHeight="1" spans="1:1">
      <c r="A11" s="39" t="s">
        <v>331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C24" sqref="C24"/>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332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"单位名称："&amp;"盈江县支那乡中学"</f>
        <v>单位名称：盈江县支那乡中学</v>
      </c>
      <c r="B4" s="69"/>
      <c r="C4" s="69"/>
      <c r="D4" s="9"/>
      <c r="E4" s="9"/>
      <c r="F4" s="9"/>
      <c r="G4" s="9"/>
      <c r="H4" s="9"/>
      <c r="I4" s="9"/>
      <c r="J4" s="9"/>
      <c r="K4" s="9"/>
      <c r="L4" s="9"/>
      <c r="M4" s="9"/>
      <c r="N4" s="9"/>
      <c r="O4" s="9"/>
      <c r="P4" s="9"/>
      <c r="Q4" s="9"/>
      <c r="R4" s="9"/>
      <c r="S4" s="9"/>
      <c r="T4" s="83"/>
    </row>
    <row r="5" ht="19.5" customHeight="1" spans="1:20">
      <c r="A5" s="70" t="s">
        <v>333</v>
      </c>
      <c r="B5" s="12" t="s">
        <v>145</v>
      </c>
      <c r="C5" s="13"/>
      <c r="D5" s="71"/>
      <c r="E5" s="59" t="s">
        <v>334</v>
      </c>
      <c r="F5" s="59"/>
      <c r="G5" s="59"/>
      <c r="H5" s="59"/>
      <c r="I5" s="59"/>
      <c r="J5" s="59"/>
      <c r="K5" s="59"/>
      <c r="L5" s="59"/>
      <c r="M5" s="59"/>
      <c r="N5" s="59"/>
      <c r="O5" s="59"/>
      <c r="P5" s="59"/>
      <c r="Q5" s="59"/>
      <c r="R5" s="59"/>
      <c r="S5" s="59"/>
      <c r="T5" s="35"/>
    </row>
    <row r="6" ht="61.3" customHeight="1" spans="1:20">
      <c r="A6" s="72"/>
      <c r="B6" s="73" t="s">
        <v>30</v>
      </c>
      <c r="C6" s="11" t="s">
        <v>34</v>
      </c>
      <c r="D6" s="74" t="s">
        <v>335</v>
      </c>
      <c r="E6" s="33" t="s">
        <v>336</v>
      </c>
      <c r="F6" s="33" t="s">
        <v>337</v>
      </c>
      <c r="G6" s="33" t="s">
        <v>338</v>
      </c>
      <c r="H6" s="33" t="s">
        <v>339</v>
      </c>
      <c r="I6" s="33" t="s">
        <v>340</v>
      </c>
      <c r="J6" s="33" t="s">
        <v>341</v>
      </c>
      <c r="K6" s="33" t="s">
        <v>342</v>
      </c>
      <c r="L6" s="33" t="s">
        <v>343</v>
      </c>
      <c r="M6" s="33" t="s">
        <v>344</v>
      </c>
      <c r="N6" s="33" t="s">
        <v>345</v>
      </c>
      <c r="O6" s="33" t="s">
        <v>346</v>
      </c>
      <c r="P6" s="33" t="s">
        <v>347</v>
      </c>
      <c r="Q6" s="33" t="s">
        <v>348</v>
      </c>
      <c r="R6" s="33" t="s">
        <v>349</v>
      </c>
      <c r="S6" s="33" t="s">
        <v>350</v>
      </c>
      <c r="T6" s="34" t="s">
        <v>351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352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3" customHeight="1" spans="1:1">
      <c r="A11" s="39" t="s">
        <v>353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22" sqref="D22"/>
    </sheetView>
  </sheetViews>
  <sheetFormatPr defaultColWidth="9.14285714285714" defaultRowHeight="12" customHeight="1" outlineLevelRow="7"/>
  <cols>
    <col min="1" max="10" width="13.2" customWidth="1"/>
  </cols>
  <sheetData>
    <row r="1" customHeight="1" spans="10:10">
      <c r="J1" s="62" t="s">
        <v>354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"单位名称："&amp;"盈江县支那乡中学"</f>
        <v>单位名称：盈江县支那乡中学</v>
      </c>
      <c r="B3" s="57"/>
      <c r="C3" s="57"/>
      <c r="D3" s="57"/>
      <c r="E3" s="57"/>
      <c r="F3" s="58"/>
      <c r="G3" s="57"/>
      <c r="H3" s="58"/>
    </row>
    <row r="4" ht="44.25" customHeight="1" spans="1:10">
      <c r="A4" s="34" t="s">
        <v>239</v>
      </c>
      <c r="B4" s="34" t="s">
        <v>240</v>
      </c>
      <c r="C4" s="34" t="s">
        <v>241</v>
      </c>
      <c r="D4" s="34" t="s">
        <v>242</v>
      </c>
      <c r="E4" s="34" t="s">
        <v>243</v>
      </c>
      <c r="F4" s="59" t="s">
        <v>244</v>
      </c>
      <c r="G4" s="34" t="s">
        <v>245</v>
      </c>
      <c r="H4" s="59" t="s">
        <v>246</v>
      </c>
      <c r="I4" s="59" t="s">
        <v>247</v>
      </c>
      <c r="J4" s="34" t="s">
        <v>248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352</v>
      </c>
      <c r="C7" s="22" t="s">
        <v>352</v>
      </c>
      <c r="D7" s="22" t="s">
        <v>352</v>
      </c>
      <c r="E7" s="36" t="s">
        <v>352</v>
      </c>
      <c r="F7" s="22" t="s">
        <v>352</v>
      </c>
      <c r="G7" s="36" t="s">
        <v>352</v>
      </c>
      <c r="H7" s="22" t="s">
        <v>352</v>
      </c>
      <c r="I7" s="22" t="s">
        <v>352</v>
      </c>
      <c r="J7" s="36" t="s">
        <v>352</v>
      </c>
    </row>
    <row r="8" ht="18" customHeight="1" spans="1:1">
      <c r="A8" s="39" t="s">
        <v>353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3" sqref="B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355</v>
      </c>
    </row>
    <row r="2" ht="28.5" customHeight="1" spans="1:8">
      <c r="A2" s="44" t="str">
        <f>"2025"&amp;"年新增资产配置表"</f>
        <v>2025年新增资产配置表</v>
      </c>
      <c r="B2" s="29"/>
      <c r="C2" s="29"/>
      <c r="D2" s="29"/>
      <c r="E2" s="29"/>
      <c r="F2" s="29"/>
      <c r="G2" s="29"/>
      <c r="H2" s="29"/>
    </row>
    <row r="3" ht="13.5" customHeight="1" spans="1:8">
      <c r="A3" s="45" t="str">
        <f>"单位名称："&amp;"盈江县支那乡中学"</f>
        <v>单位名称：盈江县支那乡中学</v>
      </c>
      <c r="B3" s="31"/>
      <c r="C3" s="46"/>
      <c r="D3" s="1"/>
      <c r="E3" s="1"/>
      <c r="F3" s="1"/>
      <c r="G3" s="1"/>
      <c r="H3" s="1"/>
    </row>
    <row r="4" ht="18" customHeight="1" spans="1:8">
      <c r="A4" s="11" t="s">
        <v>138</v>
      </c>
      <c r="B4" s="11" t="s">
        <v>356</v>
      </c>
      <c r="C4" s="11" t="s">
        <v>357</v>
      </c>
      <c r="D4" s="11" t="s">
        <v>358</v>
      </c>
      <c r="E4" s="11" t="s">
        <v>359</v>
      </c>
      <c r="F4" s="47" t="s">
        <v>360</v>
      </c>
      <c r="G4" s="48"/>
      <c r="H4" s="49"/>
    </row>
    <row r="5" ht="18" customHeight="1" spans="1:8">
      <c r="A5" s="18"/>
      <c r="B5" s="18"/>
      <c r="C5" s="18"/>
      <c r="D5" s="18"/>
      <c r="E5" s="18"/>
      <c r="F5" s="34" t="s">
        <v>320</v>
      </c>
      <c r="G5" s="34" t="s">
        <v>361</v>
      </c>
      <c r="H5" s="34" t="s">
        <v>362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2" customHeight="1" spans="1:1">
      <c r="A9" s="39" t="s">
        <v>363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"单位名称："&amp;"盈江县支那乡中学"</f>
        <v>单位名称：盈江县支那乡中学</v>
      </c>
      <c r="B3" s="31"/>
      <c r="C3" s="31"/>
      <c r="D3" s="31"/>
      <c r="E3" s="31"/>
      <c r="F3" s="31"/>
      <c r="G3" s="31"/>
      <c r="H3" s="32"/>
      <c r="I3" s="32"/>
      <c r="J3" s="32"/>
      <c r="K3" s="40" t="s">
        <v>27</v>
      </c>
    </row>
    <row r="4" ht="21.75" customHeight="1" spans="1:11">
      <c r="A4" s="33" t="s">
        <v>208</v>
      </c>
      <c r="B4" s="33" t="s">
        <v>140</v>
      </c>
      <c r="C4" s="33" t="s">
        <v>209</v>
      </c>
      <c r="D4" s="34" t="s">
        <v>141</v>
      </c>
      <c r="E4" s="34" t="s">
        <v>142</v>
      </c>
      <c r="F4" s="34" t="s">
        <v>210</v>
      </c>
      <c r="G4" s="34" t="s">
        <v>211</v>
      </c>
      <c r="H4" s="35" t="s">
        <v>30</v>
      </c>
      <c r="I4" s="35" t="s">
        <v>365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313</v>
      </c>
      <c r="B10" s="38"/>
      <c r="C10" s="38"/>
      <c r="D10" s="38"/>
      <c r="E10" s="38"/>
      <c r="F10" s="38"/>
      <c r="G10" s="38"/>
      <c r="H10" s="23"/>
      <c r="I10" s="23"/>
      <c r="J10" s="23"/>
      <c r="K10" s="42"/>
    </row>
    <row r="11" customHeight="1" spans="1:1">
      <c r="A11" s="39"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topLeftCell="B1" workbookViewId="0">
      <selection activeCell="L9" sqref="L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"单位名称："&amp;"盈江县支那乡中学"</f>
        <v>单位名称：盈江县支那乡中学</v>
      </c>
      <c r="B3" s="7"/>
      <c r="C3" s="7"/>
      <c r="D3" s="7"/>
      <c r="E3" s="8"/>
      <c r="F3" s="8"/>
      <c r="G3" s="9" t="s">
        <v>27</v>
      </c>
    </row>
    <row r="4" ht="21.75" customHeight="1" spans="1:7">
      <c r="A4" s="10" t="s">
        <v>209</v>
      </c>
      <c r="B4" s="10" t="s">
        <v>208</v>
      </c>
      <c r="C4" s="10" t="s">
        <v>140</v>
      </c>
      <c r="D4" s="11" t="s">
        <v>368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151400</v>
      </c>
      <c r="F8" s="23"/>
      <c r="G8" s="23"/>
    </row>
    <row r="9" ht="52.5" customHeight="1" spans="1:7">
      <c r="A9" s="24"/>
      <c r="B9" s="22" t="s">
        <v>369</v>
      </c>
      <c r="C9" s="22" t="s">
        <v>203</v>
      </c>
      <c r="D9" s="22" t="s">
        <v>370</v>
      </c>
      <c r="E9" s="23">
        <v>74300</v>
      </c>
      <c r="F9" s="23"/>
      <c r="G9" s="23"/>
    </row>
    <row r="10" ht="52.5" customHeight="1" spans="1:7">
      <c r="A10" s="25"/>
      <c r="B10" s="22" t="s">
        <v>371</v>
      </c>
      <c r="C10" s="22" t="s">
        <v>201</v>
      </c>
      <c r="D10" s="22" t="s">
        <v>370</v>
      </c>
      <c r="E10" s="23">
        <v>5000</v>
      </c>
      <c r="F10" s="23"/>
      <c r="G10" s="23"/>
    </row>
    <row r="11" ht="52.5" customHeight="1" spans="1:7">
      <c r="A11" s="25"/>
      <c r="B11" s="22" t="s">
        <v>371</v>
      </c>
      <c r="C11" s="22" t="s">
        <v>205</v>
      </c>
      <c r="D11" s="22" t="s">
        <v>370</v>
      </c>
      <c r="E11" s="23">
        <v>5000</v>
      </c>
      <c r="F11" s="23"/>
      <c r="G11" s="23"/>
    </row>
    <row r="12" ht="52.5" customHeight="1" spans="1:7">
      <c r="A12" s="25"/>
      <c r="B12" s="22" t="s">
        <v>372</v>
      </c>
      <c r="C12" s="22" t="s">
        <v>221</v>
      </c>
      <c r="D12" s="22" t="s">
        <v>370</v>
      </c>
      <c r="E12" s="23">
        <v>19200</v>
      </c>
      <c r="F12" s="23"/>
      <c r="G12" s="23"/>
    </row>
    <row r="13" ht="52.5" customHeight="1" spans="1:7">
      <c r="A13" s="25"/>
      <c r="B13" s="22" t="s">
        <v>372</v>
      </c>
      <c r="C13" s="22" t="s">
        <v>219</v>
      </c>
      <c r="D13" s="22" t="s">
        <v>370</v>
      </c>
      <c r="E13" s="23">
        <v>400</v>
      </c>
      <c r="F13" s="23"/>
      <c r="G13" s="23"/>
    </row>
    <row r="14" ht="52.5" customHeight="1" spans="1:7">
      <c r="A14" s="25"/>
      <c r="B14" s="22" t="s">
        <v>372</v>
      </c>
      <c r="C14" s="22" t="s">
        <v>214</v>
      </c>
      <c r="D14" s="22" t="s">
        <v>370</v>
      </c>
      <c r="E14" s="23">
        <v>47500</v>
      </c>
      <c r="F14" s="23"/>
      <c r="G14" s="23"/>
    </row>
    <row r="15" ht="30" customHeight="1" spans="1:7">
      <c r="A15" s="26" t="s">
        <v>30</v>
      </c>
      <c r="B15" s="27" t="s">
        <v>352</v>
      </c>
      <c r="C15" s="27"/>
      <c r="D15" s="28"/>
      <c r="E15" s="23">
        <v>151400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P5" sqref="A$1:S$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7"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"单位名称："&amp;"盈江县支那乡中学"</f>
        <v>单位名称：盈江县支那乡中学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9951764.06</v>
      </c>
      <c r="D8" s="23">
        <v>9951764.06</v>
      </c>
      <c r="E8" s="23">
        <v>9051764.06</v>
      </c>
      <c r="F8" s="23"/>
      <c r="G8" s="23"/>
      <c r="H8" s="23"/>
      <c r="I8" s="23">
        <v>900000</v>
      </c>
      <c r="J8" s="23"/>
      <c r="K8" s="23"/>
      <c r="L8" s="23"/>
      <c r="M8" s="23"/>
      <c r="N8" s="23">
        <v>900000</v>
      </c>
      <c r="O8" s="23"/>
      <c r="P8" s="23"/>
      <c r="Q8" s="23"/>
      <c r="R8" s="23"/>
      <c r="S8" s="23"/>
    </row>
    <row r="9" ht="30" customHeight="1" spans="1:19">
      <c r="A9" s="12" t="s">
        <v>30</v>
      </c>
      <c r="B9" s="170"/>
      <c r="C9" s="159">
        <v>9951764.06</v>
      </c>
      <c r="D9" s="159">
        <v>9951764.06</v>
      </c>
      <c r="E9" s="159">
        <v>9051764.06</v>
      </c>
      <c r="F9" s="159"/>
      <c r="G9" s="159"/>
      <c r="H9" s="159"/>
      <c r="I9" s="159">
        <v>900000</v>
      </c>
      <c r="J9" s="159"/>
      <c r="K9" s="159"/>
      <c r="L9" s="159"/>
      <c r="M9" s="159"/>
      <c r="N9" s="159">
        <v>900000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D1" workbookViewId="0">
      <selection activeCell="D18" sqref="D18"/>
    </sheetView>
  </sheetViews>
  <sheetFormatPr defaultColWidth="8.84761904761905" defaultRowHeight="15" customHeight="1"/>
  <cols>
    <col min="1" max="1" width="9.62857142857143" customWidth="1"/>
    <col min="2" max="2" width="19" customWidth="1"/>
    <col min="3" max="6" width="14.4761904761905" customWidth="1"/>
    <col min="7" max="7" width="12.6285714285714" customWidth="1"/>
    <col min="8" max="8" width="4.34285714285714" customWidth="1"/>
    <col min="9" max="9" width="7.28571428571429" customWidth="1"/>
    <col min="10" max="13" width="12.7714285714286" customWidth="1"/>
    <col min="14" max="14" width="10.1428571428571"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"单位名称："&amp;"盈江县支那乡中学"</f>
        <v>单位名称：盈江县支那乡中学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7159077.8</v>
      </c>
      <c r="D7" s="132">
        <v>6259077.8</v>
      </c>
      <c r="E7" s="132">
        <v>6191977.8</v>
      </c>
      <c r="F7" s="132">
        <v>67100</v>
      </c>
      <c r="G7" s="132"/>
      <c r="H7" s="132"/>
      <c r="I7" s="132"/>
      <c r="J7" s="132">
        <v>900000</v>
      </c>
      <c r="K7" s="132"/>
      <c r="L7" s="132"/>
      <c r="M7" s="132"/>
      <c r="N7" s="132"/>
      <c r="O7" s="132">
        <v>900000</v>
      </c>
    </row>
    <row r="8" ht="52.5" customHeight="1" spans="1:15">
      <c r="A8" s="166" t="s">
        <v>76</v>
      </c>
      <c r="B8" s="166" t="s">
        <v>77</v>
      </c>
      <c r="C8" s="132">
        <v>7158677.8</v>
      </c>
      <c r="D8" s="132">
        <v>6258677.8</v>
      </c>
      <c r="E8" s="132">
        <v>6191977.8</v>
      </c>
      <c r="F8" s="132">
        <v>66700</v>
      </c>
      <c r="G8" s="132"/>
      <c r="H8" s="132"/>
      <c r="I8" s="132"/>
      <c r="J8" s="132">
        <v>900000</v>
      </c>
      <c r="K8" s="132"/>
      <c r="L8" s="132"/>
      <c r="M8" s="132"/>
      <c r="N8" s="132"/>
      <c r="O8" s="132">
        <v>900000</v>
      </c>
    </row>
    <row r="9" ht="52.5" customHeight="1" spans="1:15">
      <c r="A9" s="167" t="s">
        <v>78</v>
      </c>
      <c r="B9" s="167" t="s">
        <v>79</v>
      </c>
      <c r="C9" s="132">
        <v>7158677.8</v>
      </c>
      <c r="D9" s="132">
        <v>6258677.8</v>
      </c>
      <c r="E9" s="132">
        <v>6191977.8</v>
      </c>
      <c r="F9" s="132">
        <v>66700</v>
      </c>
      <c r="G9" s="132"/>
      <c r="H9" s="132"/>
      <c r="I9" s="132"/>
      <c r="J9" s="132">
        <v>900000</v>
      </c>
      <c r="K9" s="132"/>
      <c r="L9" s="132"/>
      <c r="M9" s="132"/>
      <c r="N9" s="132"/>
      <c r="O9" s="132">
        <v>900000</v>
      </c>
    </row>
    <row r="10" ht="52.5" customHeight="1" spans="1:15">
      <c r="A10" s="166" t="s">
        <v>80</v>
      </c>
      <c r="B10" s="166" t="s">
        <v>81</v>
      </c>
      <c r="C10" s="132">
        <v>400</v>
      </c>
      <c r="D10" s="132">
        <v>400</v>
      </c>
      <c r="E10" s="132"/>
      <c r="F10" s="132">
        <v>400</v>
      </c>
      <c r="G10" s="132"/>
      <c r="H10" s="132"/>
      <c r="I10" s="132"/>
      <c r="J10" s="132"/>
      <c r="K10" s="132"/>
      <c r="L10" s="132"/>
      <c r="M10" s="132"/>
      <c r="N10" s="132"/>
      <c r="O10" s="132"/>
    </row>
    <row r="11" ht="52.5" customHeight="1" spans="1:15">
      <c r="A11" s="167" t="s">
        <v>82</v>
      </c>
      <c r="B11" s="167" t="s">
        <v>83</v>
      </c>
      <c r="C11" s="132">
        <v>400</v>
      </c>
      <c r="D11" s="132">
        <v>400</v>
      </c>
      <c r="E11" s="132"/>
      <c r="F11" s="132">
        <v>400</v>
      </c>
      <c r="G11" s="132"/>
      <c r="H11" s="132"/>
      <c r="I11" s="132"/>
      <c r="J11" s="132"/>
      <c r="K11" s="132"/>
      <c r="L11" s="132"/>
      <c r="M11" s="132"/>
      <c r="N11" s="132"/>
      <c r="O11" s="132"/>
    </row>
    <row r="12" ht="52.5" customHeight="1" spans="1:15">
      <c r="A12" s="165" t="s">
        <v>84</v>
      </c>
      <c r="B12" s="165" t="s">
        <v>85</v>
      </c>
      <c r="C12" s="132">
        <v>1255236.98</v>
      </c>
      <c r="D12" s="132">
        <v>1255236.98</v>
      </c>
      <c r="E12" s="132">
        <v>1255236.98</v>
      </c>
      <c r="F12" s="132"/>
      <c r="G12" s="132"/>
      <c r="H12" s="132"/>
      <c r="I12" s="132"/>
      <c r="J12" s="132"/>
      <c r="K12" s="132"/>
      <c r="L12" s="132"/>
      <c r="M12" s="132"/>
      <c r="N12" s="132"/>
      <c r="O12" s="132"/>
    </row>
    <row r="13" ht="52.5" customHeight="1" spans="1:15">
      <c r="A13" s="166" t="s">
        <v>86</v>
      </c>
      <c r="B13" s="166" t="s">
        <v>87</v>
      </c>
      <c r="C13" s="132">
        <v>1202831.84</v>
      </c>
      <c r="D13" s="132">
        <v>1202831.84</v>
      </c>
      <c r="E13" s="132">
        <v>1202831.84</v>
      </c>
      <c r="F13" s="132"/>
      <c r="G13" s="132"/>
      <c r="H13" s="132"/>
      <c r="I13" s="132"/>
      <c r="J13" s="132"/>
      <c r="K13" s="132"/>
      <c r="L13" s="132"/>
      <c r="M13" s="132"/>
      <c r="N13" s="132"/>
      <c r="O13" s="132"/>
    </row>
    <row r="14" ht="52.5" customHeight="1" spans="1:15">
      <c r="A14" s="167" t="s">
        <v>88</v>
      </c>
      <c r="B14" s="167" t="s">
        <v>89</v>
      </c>
      <c r="C14" s="132">
        <v>5000</v>
      </c>
      <c r="D14" s="132">
        <v>5000</v>
      </c>
      <c r="E14" s="132">
        <v>5000</v>
      </c>
      <c r="F14" s="132"/>
      <c r="G14" s="132"/>
      <c r="H14" s="132"/>
      <c r="I14" s="132"/>
      <c r="J14" s="132"/>
      <c r="K14" s="132"/>
      <c r="L14" s="132"/>
      <c r="M14" s="132"/>
      <c r="N14" s="132"/>
      <c r="O14" s="132"/>
    </row>
    <row r="15" ht="52.5" customHeight="1" spans="1:15">
      <c r="A15" s="167" t="s">
        <v>90</v>
      </c>
      <c r="B15" s="167" t="s">
        <v>91</v>
      </c>
      <c r="C15" s="132">
        <v>1197831.84</v>
      </c>
      <c r="D15" s="132">
        <v>1197831.84</v>
      </c>
      <c r="E15" s="132">
        <v>1197831.84</v>
      </c>
      <c r="F15" s="132"/>
      <c r="G15" s="132"/>
      <c r="H15" s="132"/>
      <c r="I15" s="132"/>
      <c r="J15" s="132"/>
      <c r="K15" s="132"/>
      <c r="L15" s="132"/>
      <c r="M15" s="132"/>
      <c r="N15" s="132"/>
      <c r="O15" s="132"/>
    </row>
    <row r="16" ht="52.5" customHeight="1" spans="1:15">
      <c r="A16" s="167" t="s">
        <v>92</v>
      </c>
      <c r="B16" s="167" t="s">
        <v>93</v>
      </c>
      <c r="C16" s="132"/>
      <c r="D16" s="132"/>
      <c r="E16" s="132"/>
      <c r="F16" s="132"/>
      <c r="G16" s="132"/>
      <c r="H16" s="132"/>
      <c r="I16" s="132"/>
      <c r="J16" s="132"/>
      <c r="K16" s="132"/>
      <c r="L16" s="132"/>
      <c r="M16" s="132"/>
      <c r="N16" s="132"/>
      <c r="O16" s="132"/>
    </row>
    <row r="17" ht="52.5" customHeight="1" spans="1:15">
      <c r="A17" s="166" t="s">
        <v>94</v>
      </c>
      <c r="B17" s="166" t="s">
        <v>95</v>
      </c>
      <c r="C17" s="132">
        <v>52405.14</v>
      </c>
      <c r="D17" s="132">
        <v>52405.14</v>
      </c>
      <c r="E17" s="132">
        <v>52405.14</v>
      </c>
      <c r="F17" s="132"/>
      <c r="G17" s="132"/>
      <c r="H17" s="132"/>
      <c r="I17" s="132"/>
      <c r="J17" s="132"/>
      <c r="K17" s="132"/>
      <c r="L17" s="132"/>
      <c r="M17" s="132"/>
      <c r="N17" s="132"/>
      <c r="O17" s="132"/>
    </row>
    <row r="18" ht="52.5" customHeight="1" spans="1:15">
      <c r="A18" s="167" t="s">
        <v>96</v>
      </c>
      <c r="B18" s="167" t="s">
        <v>95</v>
      </c>
      <c r="C18" s="132">
        <v>52405.14</v>
      </c>
      <c r="D18" s="132">
        <v>52405.14</v>
      </c>
      <c r="E18" s="132">
        <v>52405.14</v>
      </c>
      <c r="F18" s="132"/>
      <c r="G18" s="132"/>
      <c r="H18" s="132"/>
      <c r="I18" s="132"/>
      <c r="J18" s="132"/>
      <c r="K18" s="132"/>
      <c r="L18" s="132"/>
      <c r="M18" s="132"/>
      <c r="N18" s="132"/>
      <c r="O18" s="132"/>
    </row>
    <row r="19" ht="52.5" customHeight="1" spans="1:15">
      <c r="A19" s="165" t="s">
        <v>97</v>
      </c>
      <c r="B19" s="165" t="s">
        <v>98</v>
      </c>
      <c r="C19" s="132">
        <v>639075.28</v>
      </c>
      <c r="D19" s="132">
        <v>639075.28</v>
      </c>
      <c r="E19" s="132">
        <v>639075.28</v>
      </c>
      <c r="F19" s="132"/>
      <c r="G19" s="132"/>
      <c r="H19" s="132"/>
      <c r="I19" s="132"/>
      <c r="J19" s="132"/>
      <c r="K19" s="132"/>
      <c r="L19" s="132"/>
      <c r="M19" s="132"/>
      <c r="N19" s="132"/>
      <c r="O19" s="132"/>
    </row>
    <row r="20" ht="52.5" customHeight="1" spans="1:15">
      <c r="A20" s="166" t="s">
        <v>99</v>
      </c>
      <c r="B20" s="166" t="s">
        <v>100</v>
      </c>
      <c r="C20" s="132">
        <v>639075.28</v>
      </c>
      <c r="D20" s="132">
        <v>639075.28</v>
      </c>
      <c r="E20" s="132">
        <v>639075.28</v>
      </c>
      <c r="F20" s="132"/>
      <c r="G20" s="132"/>
      <c r="H20" s="132"/>
      <c r="I20" s="132"/>
      <c r="J20" s="132"/>
      <c r="K20" s="132"/>
      <c r="L20" s="132"/>
      <c r="M20" s="132"/>
      <c r="N20" s="132"/>
      <c r="O20" s="132"/>
    </row>
    <row r="21" ht="52.5" customHeight="1" spans="1:15">
      <c r="A21" s="167" t="s">
        <v>101</v>
      </c>
      <c r="B21" s="167" t="s">
        <v>102</v>
      </c>
      <c r="C21" s="132"/>
      <c r="D21" s="132"/>
      <c r="E21" s="132"/>
      <c r="F21" s="132"/>
      <c r="G21" s="132"/>
      <c r="H21" s="132"/>
      <c r="I21" s="132"/>
      <c r="J21" s="132"/>
      <c r="K21" s="132"/>
      <c r="L21" s="132"/>
      <c r="M21" s="132"/>
      <c r="N21" s="132"/>
      <c r="O21" s="132"/>
    </row>
    <row r="22" ht="52.5" customHeight="1" spans="1:15">
      <c r="A22" s="167" t="s">
        <v>103</v>
      </c>
      <c r="B22" s="167" t="s">
        <v>104</v>
      </c>
      <c r="C22" s="132">
        <v>591429.48</v>
      </c>
      <c r="D22" s="132">
        <v>591429.48</v>
      </c>
      <c r="E22" s="132">
        <v>591429.48</v>
      </c>
      <c r="F22" s="132"/>
      <c r="G22" s="132"/>
      <c r="H22" s="132"/>
      <c r="I22" s="132"/>
      <c r="J22" s="132"/>
      <c r="K22" s="132"/>
      <c r="L22" s="132"/>
      <c r="M22" s="132"/>
      <c r="N22" s="132"/>
      <c r="O22" s="132"/>
    </row>
    <row r="23" ht="52.5" customHeight="1" spans="1:15">
      <c r="A23" s="167" t="s">
        <v>105</v>
      </c>
      <c r="B23" s="167" t="s">
        <v>106</v>
      </c>
      <c r="C23" s="132">
        <v>47645.8</v>
      </c>
      <c r="D23" s="132">
        <v>47645.8</v>
      </c>
      <c r="E23" s="132">
        <v>47645.8</v>
      </c>
      <c r="F23" s="132"/>
      <c r="G23" s="132"/>
      <c r="H23" s="132"/>
      <c r="I23" s="132"/>
      <c r="J23" s="132"/>
      <c r="K23" s="132"/>
      <c r="L23" s="132"/>
      <c r="M23" s="132"/>
      <c r="N23" s="132"/>
      <c r="O23" s="132"/>
    </row>
    <row r="24" ht="52.5" customHeight="1" spans="1:15">
      <c r="A24" s="165" t="s">
        <v>107</v>
      </c>
      <c r="B24" s="165" t="s">
        <v>108</v>
      </c>
      <c r="C24" s="132">
        <v>898374</v>
      </c>
      <c r="D24" s="132">
        <v>898374</v>
      </c>
      <c r="E24" s="132">
        <v>898374</v>
      </c>
      <c r="F24" s="132"/>
      <c r="G24" s="132"/>
      <c r="H24" s="132"/>
      <c r="I24" s="132"/>
      <c r="J24" s="132"/>
      <c r="K24" s="132"/>
      <c r="L24" s="132"/>
      <c r="M24" s="132"/>
      <c r="N24" s="132"/>
      <c r="O24" s="132"/>
    </row>
    <row r="25" ht="52.5" customHeight="1" spans="1:15">
      <c r="A25" s="166" t="s">
        <v>109</v>
      </c>
      <c r="B25" s="166" t="s">
        <v>110</v>
      </c>
      <c r="C25" s="132">
        <v>898374</v>
      </c>
      <c r="D25" s="132">
        <v>898374</v>
      </c>
      <c r="E25" s="132">
        <v>898374</v>
      </c>
      <c r="F25" s="132"/>
      <c r="G25" s="132"/>
      <c r="H25" s="132"/>
      <c r="I25" s="132"/>
      <c r="J25" s="132"/>
      <c r="K25" s="132"/>
      <c r="L25" s="132"/>
      <c r="M25" s="132"/>
      <c r="N25" s="132"/>
      <c r="O25" s="132"/>
    </row>
    <row r="26" ht="52.5" customHeight="1" spans="1:15">
      <c r="A26" s="167" t="s">
        <v>111</v>
      </c>
      <c r="B26" s="167" t="s">
        <v>112</v>
      </c>
      <c r="C26" s="132">
        <v>898374</v>
      </c>
      <c r="D26" s="132">
        <v>898374</v>
      </c>
      <c r="E26" s="132">
        <v>898374</v>
      </c>
      <c r="F26" s="132"/>
      <c r="G26" s="132"/>
      <c r="H26" s="132"/>
      <c r="I26" s="132"/>
      <c r="J26" s="132"/>
      <c r="K26" s="132"/>
      <c r="L26" s="132"/>
      <c r="M26" s="132"/>
      <c r="N26" s="132"/>
      <c r="O26" s="132"/>
    </row>
    <row r="27" ht="30" customHeight="1" spans="1:15">
      <c r="A27" s="164" t="s">
        <v>30</v>
      </c>
      <c r="B27" s="164"/>
      <c r="C27" s="132">
        <v>9951764.06</v>
      </c>
      <c r="D27" s="132">
        <v>9051764.06</v>
      </c>
      <c r="E27" s="132">
        <v>8984664.06</v>
      </c>
      <c r="F27" s="132">
        <v>67100</v>
      </c>
      <c r="G27" s="132"/>
      <c r="H27" s="132"/>
      <c r="I27" s="132"/>
      <c r="J27" s="132">
        <v>900000</v>
      </c>
      <c r="K27" s="132"/>
      <c r="L27" s="132"/>
      <c r="M27" s="132"/>
      <c r="N27" s="132"/>
      <c r="O27" s="132">
        <v>900000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8" sqref="B1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113</v>
      </c>
    </row>
    <row r="2" ht="30.75" customHeight="1" spans="1:4">
      <c r="A2" s="154" t="str">
        <f>"2025"&amp;"年部门财政拨款收支预算总表"</f>
        <v>2025年部门财政拨款收支预算总表</v>
      </c>
      <c r="B2" s="154"/>
      <c r="C2" s="154"/>
      <c r="D2" s="154"/>
    </row>
    <row r="3" ht="18.75" customHeight="1" spans="1:4">
      <c r="A3" s="31" t="str">
        <f>"单位名称："&amp;"盈江县支那乡中学"</f>
        <v>单位名称：盈江县支那乡中学</v>
      </c>
      <c r="B3" s="155"/>
      <c r="C3" s="155"/>
      <c r="D3" s="89" t="s">
        <v>1</v>
      </c>
    </row>
    <row r="4" ht="19.5" customHeight="1" spans="1:4">
      <c r="A4" s="12" t="s">
        <v>114</v>
      </c>
      <c r="B4" s="14"/>
      <c r="C4" s="12" t="s">
        <v>115</v>
      </c>
      <c r="D4" s="14"/>
    </row>
    <row r="5" ht="21.75" customHeight="1" spans="1:4">
      <c r="A5" s="70" t="s">
        <v>116</v>
      </c>
      <c r="B5" s="11" t="s">
        <v>5</v>
      </c>
      <c r="C5" s="70" t="s">
        <v>117</v>
      </c>
      <c r="D5" s="11" t="s">
        <v>5</v>
      </c>
    </row>
    <row r="6" ht="17.25" customHeight="1" spans="1:4">
      <c r="A6" s="72"/>
      <c r="B6" s="18"/>
      <c r="C6" s="72"/>
      <c r="D6" s="18"/>
    </row>
    <row r="7" ht="19.5" customHeight="1" spans="1:4">
      <c r="A7" s="85" t="s">
        <v>118</v>
      </c>
      <c r="B7" s="23">
        <v>9051764.06</v>
      </c>
      <c r="C7" s="85" t="s">
        <v>119</v>
      </c>
      <c r="D7" s="23">
        <v>9051764.06</v>
      </c>
    </row>
    <row r="8" ht="19.5" customHeight="1" spans="1:4">
      <c r="A8" s="85" t="s">
        <v>120</v>
      </c>
      <c r="B8" s="23">
        <v>9051764.06</v>
      </c>
      <c r="C8" s="156" t="str">
        <f>"（"&amp;"一"&amp;"）"&amp;"教育支出"</f>
        <v>（一）教育支出</v>
      </c>
      <c r="D8" s="23">
        <v>6259077.8</v>
      </c>
    </row>
    <row r="9" ht="19.5" customHeight="1" spans="1:4">
      <c r="A9" s="157" t="s">
        <v>121</v>
      </c>
      <c r="B9" s="23"/>
      <c r="C9" s="156" t="str">
        <f>"（"&amp;"二"&amp;"）"&amp;"社会保障和就业支出"</f>
        <v>（二）社会保障和就业支出</v>
      </c>
      <c r="D9" s="23">
        <v>1255236.98</v>
      </c>
    </row>
    <row r="10" ht="19.5" customHeight="1" spans="1:4">
      <c r="A10" s="157" t="s">
        <v>122</v>
      </c>
      <c r="B10" s="23"/>
      <c r="C10" s="156" t="str">
        <f>"（"&amp;"三"&amp;"）"&amp;"卫生健康支出"</f>
        <v>（三）卫生健康支出</v>
      </c>
      <c r="D10" s="23">
        <v>639075.28</v>
      </c>
    </row>
    <row r="11" ht="19.5" customHeight="1" spans="1:4">
      <c r="A11" s="157" t="s">
        <v>123</v>
      </c>
      <c r="B11" s="23"/>
      <c r="C11" s="156" t="str">
        <f>"（"&amp;"四"&amp;"）"&amp;"住房保障支出"</f>
        <v>（四）住房保障支出</v>
      </c>
      <c r="D11" s="23">
        <v>898374</v>
      </c>
    </row>
    <row r="12" ht="19.5" customHeight="1" spans="1:4">
      <c r="A12" s="157" t="s">
        <v>120</v>
      </c>
      <c r="B12" s="23"/>
      <c r="C12" s="156"/>
      <c r="D12" s="23"/>
    </row>
    <row r="13" ht="19.5" customHeight="1" spans="1:4">
      <c r="A13" s="157" t="s">
        <v>121</v>
      </c>
      <c r="B13" s="23"/>
      <c r="C13" s="156"/>
      <c r="D13" s="23"/>
    </row>
    <row r="14" ht="19.5" customHeight="1" spans="1:4">
      <c r="A14" s="157" t="s">
        <v>122</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124</v>
      </c>
      <c r="D35" s="23"/>
    </row>
    <row r="36" ht="19.5" customHeight="1" spans="1:4">
      <c r="A36" s="160" t="s">
        <v>24</v>
      </c>
      <c r="B36" s="23">
        <v>9051764.06</v>
      </c>
      <c r="C36" s="160" t="s">
        <v>25</v>
      </c>
      <c r="D36" s="23">
        <v>9051764.06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B1" workbookViewId="0">
      <selection activeCell="B13" sqref="B13"/>
    </sheetView>
  </sheetViews>
  <sheetFormatPr defaultColWidth="10.2857142857143" defaultRowHeight="15" customHeight="1" outlineLevelCol="6"/>
  <cols>
    <col min="1" max="1" width="26.3428571428571" customWidth="1"/>
    <col min="2" max="2" width="32.2857142857143" customWidth="1"/>
    <col min="3" max="7" width="19.2857142857143" customWidth="1"/>
  </cols>
  <sheetData>
    <row r="1" ht="18.75" customHeight="1" spans="1:7">
      <c r="A1" s="121"/>
      <c r="B1" s="121"/>
      <c r="C1" s="121"/>
      <c r="D1" s="121"/>
      <c r="E1" s="121"/>
      <c r="F1" s="121"/>
      <c r="G1" s="125" t="s">
        <v>125</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"单位名称："&amp;"盈江县支那乡中学"</f>
        <v>单位名称：盈江县支那乡中学</v>
      </c>
      <c r="B3" s="148"/>
      <c r="C3" s="121"/>
      <c r="D3" s="121"/>
      <c r="E3" s="121"/>
      <c r="F3" s="121"/>
      <c r="G3" s="125" t="s">
        <v>1</v>
      </c>
    </row>
    <row r="4" ht="18.75" customHeight="1" spans="1:7">
      <c r="A4" s="149" t="s">
        <v>126</v>
      </c>
      <c r="B4" s="149"/>
      <c r="C4" s="149" t="s">
        <v>30</v>
      </c>
      <c r="D4" s="149" t="s">
        <v>52</v>
      </c>
      <c r="E4" s="149"/>
      <c r="F4" s="149"/>
      <c r="G4" s="149" t="s">
        <v>53</v>
      </c>
    </row>
    <row r="5" ht="18.75" customHeight="1" spans="1:7">
      <c r="A5" s="149" t="s">
        <v>48</v>
      </c>
      <c r="B5" s="149" t="s">
        <v>49</v>
      </c>
      <c r="C5" s="149"/>
      <c r="D5" s="149" t="s">
        <v>33</v>
      </c>
      <c r="E5" s="149" t="s">
        <v>127</v>
      </c>
      <c r="F5" s="149" t="s">
        <v>128</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6259077.8</v>
      </c>
      <c r="D7" s="151">
        <v>6191977.8</v>
      </c>
      <c r="E7" s="151">
        <v>6072641</v>
      </c>
      <c r="F7" s="151">
        <v>119336.8</v>
      </c>
      <c r="G7" s="151">
        <v>67100</v>
      </c>
    </row>
    <row r="8" ht="18.75" customHeight="1" outlineLevel="1" spans="1:7">
      <c r="A8" s="152" t="s">
        <v>76</v>
      </c>
      <c r="B8" s="152" t="s">
        <v>77</v>
      </c>
      <c r="C8" s="151">
        <v>6258677.8</v>
      </c>
      <c r="D8" s="151">
        <v>6191977.8</v>
      </c>
      <c r="E8" s="151">
        <v>6072641</v>
      </c>
      <c r="F8" s="151">
        <v>119336.8</v>
      </c>
      <c r="G8" s="151">
        <v>66700</v>
      </c>
    </row>
    <row r="9" ht="18.75" customHeight="1" outlineLevel="2" spans="1:7">
      <c r="A9" s="153" t="s">
        <v>78</v>
      </c>
      <c r="B9" s="153" t="s">
        <v>79</v>
      </c>
      <c r="C9" s="151">
        <v>6258677.8</v>
      </c>
      <c r="D9" s="151">
        <v>6191977.8</v>
      </c>
      <c r="E9" s="151">
        <v>6072641</v>
      </c>
      <c r="F9" s="151">
        <v>119336.8</v>
      </c>
      <c r="G9" s="151">
        <v>66700</v>
      </c>
    </row>
    <row r="10" ht="18.75" customHeight="1" outlineLevel="1" spans="1:7">
      <c r="A10" s="152" t="s">
        <v>80</v>
      </c>
      <c r="B10" s="152" t="s">
        <v>81</v>
      </c>
      <c r="C10" s="151">
        <v>400</v>
      </c>
      <c r="D10" s="151"/>
      <c r="E10" s="151"/>
      <c r="F10" s="151"/>
      <c r="G10" s="151">
        <v>400</v>
      </c>
    </row>
    <row r="11" ht="18.75" customHeight="1" outlineLevel="2" spans="1:7">
      <c r="A11" s="153" t="s">
        <v>82</v>
      </c>
      <c r="B11" s="153" t="s">
        <v>83</v>
      </c>
      <c r="C11" s="151">
        <v>400</v>
      </c>
      <c r="D11" s="151"/>
      <c r="E11" s="151"/>
      <c r="F11" s="151"/>
      <c r="G11" s="151">
        <v>400</v>
      </c>
    </row>
    <row r="12" ht="18.75" customHeight="1" spans="1:7">
      <c r="A12" s="150" t="s">
        <v>84</v>
      </c>
      <c r="B12" s="150" t="s">
        <v>85</v>
      </c>
      <c r="C12" s="151">
        <v>1255236.98</v>
      </c>
      <c r="D12" s="151">
        <v>1255236.98</v>
      </c>
      <c r="E12" s="151">
        <v>1250236.98</v>
      </c>
      <c r="F12" s="151">
        <v>5000</v>
      </c>
      <c r="G12" s="151"/>
    </row>
    <row r="13" ht="18.75" customHeight="1" outlineLevel="1" spans="1:7">
      <c r="A13" s="152" t="s">
        <v>86</v>
      </c>
      <c r="B13" s="152" t="s">
        <v>87</v>
      </c>
      <c r="C13" s="151">
        <v>1202831.84</v>
      </c>
      <c r="D13" s="151">
        <v>1202831.84</v>
      </c>
      <c r="E13" s="151">
        <v>1197831.84</v>
      </c>
      <c r="F13" s="151">
        <v>5000</v>
      </c>
      <c r="G13" s="151"/>
    </row>
    <row r="14" ht="18.75" customHeight="1" outlineLevel="2" spans="1:7">
      <c r="A14" s="153" t="s">
        <v>88</v>
      </c>
      <c r="B14" s="153" t="s">
        <v>89</v>
      </c>
      <c r="C14" s="151">
        <v>5000</v>
      </c>
      <c r="D14" s="151">
        <v>5000</v>
      </c>
      <c r="E14" s="151"/>
      <c r="F14" s="151">
        <v>5000</v>
      </c>
      <c r="G14" s="151"/>
    </row>
    <row r="15" ht="31" customHeight="1" outlineLevel="2" spans="1:7">
      <c r="A15" s="153" t="s">
        <v>90</v>
      </c>
      <c r="B15" s="153" t="s">
        <v>91</v>
      </c>
      <c r="C15" s="151">
        <v>1197831.84</v>
      </c>
      <c r="D15" s="151">
        <v>1197831.84</v>
      </c>
      <c r="E15" s="151">
        <v>1197831.84</v>
      </c>
      <c r="F15" s="151"/>
      <c r="G15" s="151"/>
    </row>
    <row r="16" ht="18.75" customHeight="1" outlineLevel="1" spans="1:7">
      <c r="A16" s="152" t="s">
        <v>94</v>
      </c>
      <c r="B16" s="152" t="s">
        <v>95</v>
      </c>
      <c r="C16" s="151">
        <v>52405.14</v>
      </c>
      <c r="D16" s="151">
        <v>52405.14</v>
      </c>
      <c r="E16" s="151">
        <v>52405.14</v>
      </c>
      <c r="F16" s="151"/>
      <c r="G16" s="151"/>
    </row>
    <row r="17" ht="18.75" customHeight="1" outlineLevel="2" spans="1:7">
      <c r="A17" s="153" t="s">
        <v>96</v>
      </c>
      <c r="B17" s="153" t="s">
        <v>95</v>
      </c>
      <c r="C17" s="151">
        <v>52405.14</v>
      </c>
      <c r="D17" s="151">
        <v>52405.14</v>
      </c>
      <c r="E17" s="151">
        <v>52405.14</v>
      </c>
      <c r="F17" s="151"/>
      <c r="G17" s="151"/>
    </row>
    <row r="18" ht="18.75" customHeight="1" spans="1:7">
      <c r="A18" s="150" t="s">
        <v>97</v>
      </c>
      <c r="B18" s="150" t="s">
        <v>98</v>
      </c>
      <c r="C18" s="151">
        <v>639075.28</v>
      </c>
      <c r="D18" s="151">
        <v>639075.28</v>
      </c>
      <c r="E18" s="151">
        <v>639075.28</v>
      </c>
      <c r="F18" s="151"/>
      <c r="G18" s="151"/>
    </row>
    <row r="19" ht="18.75" customHeight="1" outlineLevel="1" spans="1:7">
      <c r="A19" s="152" t="s">
        <v>99</v>
      </c>
      <c r="B19" s="152" t="s">
        <v>100</v>
      </c>
      <c r="C19" s="151">
        <v>639075.28</v>
      </c>
      <c r="D19" s="151">
        <v>639075.28</v>
      </c>
      <c r="E19" s="151">
        <v>639075.28</v>
      </c>
      <c r="F19" s="151"/>
      <c r="G19" s="151"/>
    </row>
    <row r="20" ht="18.75" customHeight="1" outlineLevel="2" spans="1:7">
      <c r="A20" s="153" t="s">
        <v>103</v>
      </c>
      <c r="B20" s="153" t="s">
        <v>104</v>
      </c>
      <c r="C20" s="151">
        <v>591429.48</v>
      </c>
      <c r="D20" s="151">
        <v>591429.48</v>
      </c>
      <c r="E20" s="151">
        <v>591429.48</v>
      </c>
      <c r="F20" s="151"/>
      <c r="G20" s="151"/>
    </row>
    <row r="21" ht="18.75" customHeight="1" outlineLevel="2" spans="1:7">
      <c r="A21" s="153" t="s">
        <v>105</v>
      </c>
      <c r="B21" s="153" t="s">
        <v>106</v>
      </c>
      <c r="C21" s="151">
        <v>47645.8</v>
      </c>
      <c r="D21" s="151">
        <v>47645.8</v>
      </c>
      <c r="E21" s="151">
        <v>47645.8</v>
      </c>
      <c r="F21" s="151"/>
      <c r="G21" s="151"/>
    </row>
    <row r="22" ht="18.75" customHeight="1" spans="1:7">
      <c r="A22" s="150" t="s">
        <v>107</v>
      </c>
      <c r="B22" s="150" t="s">
        <v>108</v>
      </c>
      <c r="C22" s="151">
        <v>898374</v>
      </c>
      <c r="D22" s="151">
        <v>898374</v>
      </c>
      <c r="E22" s="151">
        <v>898374</v>
      </c>
      <c r="F22" s="151"/>
      <c r="G22" s="151"/>
    </row>
    <row r="23" ht="18.75" customHeight="1" outlineLevel="1" spans="1:7">
      <c r="A23" s="152" t="s">
        <v>109</v>
      </c>
      <c r="B23" s="152" t="s">
        <v>110</v>
      </c>
      <c r="C23" s="151">
        <v>898374</v>
      </c>
      <c r="D23" s="151">
        <v>898374</v>
      </c>
      <c r="E23" s="151">
        <v>898374</v>
      </c>
      <c r="F23" s="151"/>
      <c r="G23" s="151"/>
    </row>
    <row r="24" ht="18.75" customHeight="1" outlineLevel="2" spans="1:7">
      <c r="A24" s="153" t="s">
        <v>111</v>
      </c>
      <c r="B24" s="153" t="s">
        <v>112</v>
      </c>
      <c r="C24" s="151">
        <v>898374</v>
      </c>
      <c r="D24" s="151">
        <v>898374</v>
      </c>
      <c r="E24" s="151">
        <v>898374</v>
      </c>
      <c r="F24" s="151"/>
      <c r="G24" s="151"/>
    </row>
    <row r="25" ht="18.75" customHeight="1" spans="1:7">
      <c r="A25" s="149" t="s">
        <v>30</v>
      </c>
      <c r="B25" s="149"/>
      <c r="C25" s="151">
        <v>9051764.06</v>
      </c>
      <c r="D25" s="151">
        <v>8984664.06</v>
      </c>
      <c r="E25" s="151">
        <v>8860327.26</v>
      </c>
      <c r="F25" s="151">
        <v>124336.8</v>
      </c>
      <c r="G25" s="151">
        <v>67100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2" sqref="B1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129</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"单位名称："&amp;"盈江县支那乡中学"</f>
        <v>单位名称：盈江县支那乡中学</v>
      </c>
      <c r="B3" s="138"/>
      <c r="C3" s="139"/>
      <c r="D3" s="3"/>
      <c r="E3" s="1"/>
      <c r="F3" s="140" t="s">
        <v>27</v>
      </c>
    </row>
    <row r="4" ht="19.5" customHeight="1" spans="1:6">
      <c r="A4" s="11" t="s">
        <v>130</v>
      </c>
      <c r="B4" s="70" t="s">
        <v>131</v>
      </c>
      <c r="C4" s="12" t="s">
        <v>132</v>
      </c>
      <c r="D4" s="13"/>
      <c r="E4" s="14"/>
      <c r="F4" s="70" t="s">
        <v>133</v>
      </c>
    </row>
    <row r="5" ht="19.5" customHeight="1" spans="1:6">
      <c r="A5" s="18"/>
      <c r="B5" s="72"/>
      <c r="C5" s="35" t="s">
        <v>33</v>
      </c>
      <c r="D5" s="35" t="s">
        <v>134</v>
      </c>
      <c r="E5" s="35" t="s">
        <v>135</v>
      </c>
      <c r="F5" s="72"/>
    </row>
    <row r="6" ht="18.75" customHeight="1" spans="1:6">
      <c r="A6" s="143">
        <v>1</v>
      </c>
      <c r="B6" s="143">
        <v>2</v>
      </c>
      <c r="C6" s="144">
        <v>3</v>
      </c>
      <c r="D6" s="143">
        <v>4</v>
      </c>
      <c r="E6" s="143">
        <v>5</v>
      </c>
      <c r="F6" s="143">
        <v>6</v>
      </c>
    </row>
    <row r="7" ht="24.75" customHeight="1" spans="1:6">
      <c r="A7" s="145">
        <v>4300</v>
      </c>
      <c r="B7" s="145"/>
      <c r="C7" s="146"/>
      <c r="D7" s="145"/>
      <c r="E7" s="145"/>
      <c r="F7" s="145">
        <v>4300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K13" sqref="K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0" width="6" customWidth="1"/>
    <col min="11" max="11" width="8.28571428571429" customWidth="1"/>
    <col min="12" max="12" width="12.2857142857143" customWidth="1"/>
    <col min="13" max="13" width="7.14285714285714" customWidth="1"/>
    <col min="14" max="14" width="5.04761904761905" customWidth="1"/>
    <col min="15" max="15" width="10.2857142857143" customWidth="1"/>
    <col min="16" max="16" width="8.71428571428571" customWidth="1"/>
    <col min="17" max="17" width="4.77142857142857" customWidth="1"/>
    <col min="18" max="18" width="4.28571428571429" customWidth="1"/>
    <col min="19" max="23" width="7.14285714285714"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136</v>
      </c>
      <c r="U1" s="137"/>
      <c r="V1" s="137"/>
      <c r="W1" s="137"/>
    </row>
    <row r="2" ht="45.75" customHeight="1" spans="1:23">
      <c r="A2" s="134" t="s">
        <v>137</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"单位名称："&amp;"盈江县支那乡中学"</f>
        <v>单位名称：盈江县支那乡中学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138</v>
      </c>
      <c r="B4" s="135" t="s">
        <v>139</v>
      </c>
      <c r="C4" s="135" t="s">
        <v>140</v>
      </c>
      <c r="D4" s="135" t="s">
        <v>141</v>
      </c>
      <c r="E4" s="135" t="s">
        <v>142</v>
      </c>
      <c r="F4" s="135" t="s">
        <v>143</v>
      </c>
      <c r="G4" s="135" t="s">
        <v>144</v>
      </c>
      <c r="H4" s="135" t="s">
        <v>145</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146</v>
      </c>
      <c r="I5" s="135" t="s">
        <v>34</v>
      </c>
      <c r="J5" s="135" t="s">
        <v>147</v>
      </c>
      <c r="K5" s="135" t="s">
        <v>148</v>
      </c>
      <c r="L5" s="135" t="s">
        <v>149</v>
      </c>
      <c r="M5" s="135" t="s">
        <v>150</v>
      </c>
      <c r="N5" s="135" t="s">
        <v>151</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152</v>
      </c>
      <c r="J6" s="135" t="s">
        <v>147</v>
      </c>
      <c r="K6" s="135" t="s">
        <v>148</v>
      </c>
      <c r="L6" s="135" t="s">
        <v>149</v>
      </c>
      <c r="M6" s="135" t="s">
        <v>150</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153</v>
      </c>
      <c r="Q8" s="135" t="s">
        <v>154</v>
      </c>
      <c r="R8" s="135" t="s">
        <v>155</v>
      </c>
      <c r="S8" s="135" t="s">
        <v>156</v>
      </c>
      <c r="T8" s="135" t="s">
        <v>157</v>
      </c>
      <c r="U8" s="135" t="s">
        <v>158</v>
      </c>
      <c r="V8" s="135" t="s">
        <v>159</v>
      </c>
      <c r="W8" s="135" t="s">
        <v>160</v>
      </c>
    </row>
    <row r="9" ht="53.25" customHeight="1" spans="1:23">
      <c r="A9" s="130" t="s">
        <v>46</v>
      </c>
      <c r="B9" s="130"/>
      <c r="C9" s="130"/>
      <c r="D9" s="130"/>
      <c r="E9" s="130"/>
      <c r="F9" s="130"/>
      <c r="G9" s="130"/>
      <c r="H9" s="132">
        <v>8984664.06</v>
      </c>
      <c r="I9" s="132">
        <v>8984664.06</v>
      </c>
      <c r="J9" s="132"/>
      <c r="K9" s="132"/>
      <c r="L9" s="132">
        <v>8984664.06</v>
      </c>
      <c r="M9" s="132"/>
      <c r="N9" s="132"/>
      <c r="O9" s="132"/>
      <c r="P9" s="132"/>
      <c r="Q9" s="132"/>
      <c r="R9" s="132"/>
      <c r="S9" s="132"/>
      <c r="T9" s="132"/>
      <c r="U9" s="132"/>
      <c r="V9" s="132"/>
      <c r="W9" s="132"/>
    </row>
    <row r="10" ht="53.25" customHeight="1" outlineLevel="1" spans="1:23">
      <c r="A10" s="130" t="s">
        <v>46</v>
      </c>
      <c r="B10" s="130" t="s">
        <v>161</v>
      </c>
      <c r="C10" s="130" t="s">
        <v>162</v>
      </c>
      <c r="D10" s="130" t="s">
        <v>78</v>
      </c>
      <c r="E10" s="130" t="s">
        <v>79</v>
      </c>
      <c r="F10" s="130" t="s">
        <v>163</v>
      </c>
      <c r="G10" s="130" t="s">
        <v>164</v>
      </c>
      <c r="H10" s="132">
        <v>2343564</v>
      </c>
      <c r="I10" s="132">
        <v>2343564</v>
      </c>
      <c r="J10" s="132"/>
      <c r="K10" s="132"/>
      <c r="L10" s="132">
        <v>2343564</v>
      </c>
      <c r="M10" s="132"/>
      <c r="N10" s="132"/>
      <c r="O10" s="132"/>
      <c r="P10" s="132"/>
      <c r="Q10" s="132"/>
      <c r="R10" s="132"/>
      <c r="S10" s="132"/>
      <c r="T10" s="132"/>
      <c r="U10" s="132"/>
      <c r="V10" s="132"/>
      <c r="W10" s="132"/>
    </row>
    <row r="11" ht="53.25" customHeight="1" outlineLevel="1" spans="1:23">
      <c r="A11" s="130" t="s">
        <v>46</v>
      </c>
      <c r="B11" s="130" t="s">
        <v>161</v>
      </c>
      <c r="C11" s="130" t="s">
        <v>162</v>
      </c>
      <c r="D11" s="130" t="s">
        <v>78</v>
      </c>
      <c r="E11" s="130" t="s">
        <v>79</v>
      </c>
      <c r="F11" s="130" t="s">
        <v>165</v>
      </c>
      <c r="G11" s="130" t="s">
        <v>166</v>
      </c>
      <c r="H11" s="132">
        <v>979104</v>
      </c>
      <c r="I11" s="132">
        <v>979104</v>
      </c>
      <c r="J11" s="132"/>
      <c r="K11" s="132"/>
      <c r="L11" s="132">
        <v>979104</v>
      </c>
      <c r="M11" s="130"/>
      <c r="N11" s="132"/>
      <c r="O11" s="132"/>
      <c r="P11" s="132"/>
      <c r="Q11" s="132"/>
      <c r="R11" s="132"/>
      <c r="S11" s="132"/>
      <c r="T11" s="132"/>
      <c r="U11" s="132"/>
      <c r="V11" s="132"/>
      <c r="W11" s="132"/>
    </row>
    <row r="12" ht="53.25" customHeight="1" outlineLevel="1" spans="1:23">
      <c r="A12" s="130" t="s">
        <v>46</v>
      </c>
      <c r="B12" s="130" t="s">
        <v>161</v>
      </c>
      <c r="C12" s="130" t="s">
        <v>162</v>
      </c>
      <c r="D12" s="130" t="s">
        <v>78</v>
      </c>
      <c r="E12" s="130" t="s">
        <v>79</v>
      </c>
      <c r="F12" s="130" t="s">
        <v>167</v>
      </c>
      <c r="G12" s="130" t="s">
        <v>168</v>
      </c>
      <c r="H12" s="132">
        <v>195297</v>
      </c>
      <c r="I12" s="132">
        <v>195297</v>
      </c>
      <c r="J12" s="132"/>
      <c r="K12" s="132"/>
      <c r="L12" s="132">
        <v>195297</v>
      </c>
      <c r="M12" s="130"/>
      <c r="N12" s="132"/>
      <c r="O12" s="132"/>
      <c r="P12" s="132"/>
      <c r="Q12" s="132"/>
      <c r="R12" s="132"/>
      <c r="S12" s="132"/>
      <c r="T12" s="132"/>
      <c r="U12" s="132"/>
      <c r="V12" s="132"/>
      <c r="W12" s="132"/>
    </row>
    <row r="13" ht="53.25" customHeight="1" outlineLevel="1" spans="1:23">
      <c r="A13" s="130" t="s">
        <v>46</v>
      </c>
      <c r="B13" s="130" t="s">
        <v>161</v>
      </c>
      <c r="C13" s="130" t="s">
        <v>162</v>
      </c>
      <c r="D13" s="130" t="s">
        <v>78</v>
      </c>
      <c r="E13" s="130" t="s">
        <v>79</v>
      </c>
      <c r="F13" s="130" t="s">
        <v>167</v>
      </c>
      <c r="G13" s="130" t="s">
        <v>168</v>
      </c>
      <c r="H13" s="132">
        <v>728640</v>
      </c>
      <c r="I13" s="132">
        <v>728640</v>
      </c>
      <c r="J13" s="132"/>
      <c r="K13" s="132"/>
      <c r="L13" s="132">
        <v>728640</v>
      </c>
      <c r="M13" s="130"/>
      <c r="N13" s="132"/>
      <c r="O13" s="132"/>
      <c r="P13" s="132"/>
      <c r="Q13" s="132"/>
      <c r="R13" s="132"/>
      <c r="S13" s="132"/>
      <c r="T13" s="132"/>
      <c r="U13" s="132"/>
      <c r="V13" s="132"/>
      <c r="W13" s="132"/>
    </row>
    <row r="14" ht="53.25" customHeight="1" outlineLevel="1" spans="1:23">
      <c r="A14" s="130" t="s">
        <v>46</v>
      </c>
      <c r="B14" s="130" t="s">
        <v>169</v>
      </c>
      <c r="C14" s="130" t="s">
        <v>170</v>
      </c>
      <c r="D14" s="130" t="s">
        <v>78</v>
      </c>
      <c r="E14" s="130" t="s">
        <v>79</v>
      </c>
      <c r="F14" s="130" t="s">
        <v>167</v>
      </c>
      <c r="G14" s="130" t="s">
        <v>168</v>
      </c>
      <c r="H14" s="132">
        <v>648000</v>
      </c>
      <c r="I14" s="132">
        <v>648000</v>
      </c>
      <c r="J14" s="132"/>
      <c r="K14" s="132"/>
      <c r="L14" s="132">
        <v>648000</v>
      </c>
      <c r="M14" s="130"/>
      <c r="N14" s="132"/>
      <c r="O14" s="132"/>
      <c r="P14" s="132"/>
      <c r="Q14" s="132"/>
      <c r="R14" s="132"/>
      <c r="S14" s="132"/>
      <c r="T14" s="132"/>
      <c r="U14" s="132"/>
      <c r="V14" s="132"/>
      <c r="W14" s="132"/>
    </row>
    <row r="15" ht="53.25" customHeight="1" outlineLevel="1" spans="1:23">
      <c r="A15" s="130" t="s">
        <v>46</v>
      </c>
      <c r="B15" s="130" t="s">
        <v>171</v>
      </c>
      <c r="C15" s="130" t="s">
        <v>172</v>
      </c>
      <c r="D15" s="130" t="s">
        <v>78</v>
      </c>
      <c r="E15" s="130" t="s">
        <v>79</v>
      </c>
      <c r="F15" s="130" t="s">
        <v>167</v>
      </c>
      <c r="G15" s="130" t="s">
        <v>168</v>
      </c>
      <c r="H15" s="132">
        <v>767532</v>
      </c>
      <c r="I15" s="132">
        <v>767532</v>
      </c>
      <c r="J15" s="132"/>
      <c r="K15" s="132"/>
      <c r="L15" s="132">
        <v>767532</v>
      </c>
      <c r="M15" s="130"/>
      <c r="N15" s="132"/>
      <c r="O15" s="132"/>
      <c r="P15" s="132"/>
      <c r="Q15" s="132"/>
      <c r="R15" s="132"/>
      <c r="S15" s="132"/>
      <c r="T15" s="132"/>
      <c r="U15" s="132"/>
      <c r="V15" s="132"/>
      <c r="W15" s="132"/>
    </row>
    <row r="16" ht="53.25" customHeight="1" outlineLevel="1" spans="1:23">
      <c r="A16" s="130" t="s">
        <v>46</v>
      </c>
      <c r="B16" s="130" t="s">
        <v>173</v>
      </c>
      <c r="C16" s="130" t="s">
        <v>174</v>
      </c>
      <c r="D16" s="130" t="s">
        <v>90</v>
      </c>
      <c r="E16" s="130" t="s">
        <v>91</v>
      </c>
      <c r="F16" s="130" t="s">
        <v>175</v>
      </c>
      <c r="G16" s="130" t="s">
        <v>176</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173</v>
      </c>
      <c r="C17" s="130" t="s">
        <v>174</v>
      </c>
      <c r="D17" s="130" t="s">
        <v>90</v>
      </c>
      <c r="E17" s="130" t="s">
        <v>91</v>
      </c>
      <c r="F17" s="130" t="s">
        <v>175</v>
      </c>
      <c r="G17" s="130" t="s">
        <v>176</v>
      </c>
      <c r="H17" s="132">
        <v>1197831.84</v>
      </c>
      <c r="I17" s="132">
        <v>1197831.84</v>
      </c>
      <c r="J17" s="132"/>
      <c r="K17" s="132"/>
      <c r="L17" s="132">
        <v>1197831.84</v>
      </c>
      <c r="M17" s="130"/>
      <c r="N17" s="132"/>
      <c r="O17" s="132"/>
      <c r="P17" s="132"/>
      <c r="Q17" s="132"/>
      <c r="R17" s="132"/>
      <c r="S17" s="132"/>
      <c r="T17" s="132"/>
      <c r="U17" s="132"/>
      <c r="V17" s="132"/>
      <c r="W17" s="132"/>
    </row>
    <row r="18" ht="53.25" customHeight="1" outlineLevel="1" spans="1:23">
      <c r="A18" s="130" t="s">
        <v>46</v>
      </c>
      <c r="B18" s="130" t="s">
        <v>173</v>
      </c>
      <c r="C18" s="130" t="s">
        <v>174</v>
      </c>
      <c r="D18" s="130" t="s">
        <v>92</v>
      </c>
      <c r="E18" s="130" t="s">
        <v>93</v>
      </c>
      <c r="F18" s="130" t="s">
        <v>177</v>
      </c>
      <c r="G18" s="130" t="s">
        <v>178</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179</v>
      </c>
      <c r="C19" s="130" t="s">
        <v>180</v>
      </c>
      <c r="D19" s="130" t="s">
        <v>103</v>
      </c>
      <c r="E19" s="130" t="s">
        <v>104</v>
      </c>
      <c r="F19" s="130" t="s">
        <v>181</v>
      </c>
      <c r="G19" s="130" t="s">
        <v>182</v>
      </c>
      <c r="H19" s="132">
        <v>561483.68</v>
      </c>
      <c r="I19" s="132">
        <v>561483.68</v>
      </c>
      <c r="J19" s="132"/>
      <c r="K19" s="132"/>
      <c r="L19" s="132">
        <v>561483.68</v>
      </c>
      <c r="M19" s="130"/>
      <c r="N19" s="132"/>
      <c r="O19" s="132"/>
      <c r="P19" s="132"/>
      <c r="Q19" s="132"/>
      <c r="R19" s="132"/>
      <c r="S19" s="132"/>
      <c r="T19" s="132"/>
      <c r="U19" s="132"/>
      <c r="V19" s="132"/>
      <c r="W19" s="132"/>
    </row>
    <row r="20" ht="53.25" customHeight="1" outlineLevel="1" spans="1:23">
      <c r="A20" s="130" t="s">
        <v>46</v>
      </c>
      <c r="B20" s="130" t="s">
        <v>173</v>
      </c>
      <c r="C20" s="130" t="s">
        <v>174</v>
      </c>
      <c r="D20" s="130" t="s">
        <v>101</v>
      </c>
      <c r="E20" s="130" t="s">
        <v>102</v>
      </c>
      <c r="F20" s="130" t="s">
        <v>181</v>
      </c>
      <c r="G20" s="130" t="s">
        <v>182</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173</v>
      </c>
      <c r="C21" s="130" t="s">
        <v>174</v>
      </c>
      <c r="D21" s="130" t="s">
        <v>105</v>
      </c>
      <c r="E21" s="130" t="s">
        <v>106</v>
      </c>
      <c r="F21" s="130" t="s">
        <v>183</v>
      </c>
      <c r="G21" s="130" t="s">
        <v>184</v>
      </c>
      <c r="H21" s="132">
        <v>29945.8</v>
      </c>
      <c r="I21" s="132">
        <v>29945.8</v>
      </c>
      <c r="J21" s="132"/>
      <c r="K21" s="132"/>
      <c r="L21" s="132">
        <v>29945.8</v>
      </c>
      <c r="M21" s="130"/>
      <c r="N21" s="132"/>
      <c r="O21" s="132"/>
      <c r="P21" s="132"/>
      <c r="Q21" s="132"/>
      <c r="R21" s="132"/>
      <c r="S21" s="132"/>
      <c r="T21" s="132"/>
      <c r="U21" s="132"/>
      <c r="V21" s="132"/>
      <c r="W21" s="132"/>
    </row>
    <row r="22" ht="53.25" customHeight="1" outlineLevel="1" spans="1:23">
      <c r="A22" s="130" t="s">
        <v>46</v>
      </c>
      <c r="B22" s="130" t="s">
        <v>173</v>
      </c>
      <c r="C22" s="130" t="s">
        <v>174</v>
      </c>
      <c r="D22" s="130" t="s">
        <v>105</v>
      </c>
      <c r="E22" s="130" t="s">
        <v>106</v>
      </c>
      <c r="F22" s="130" t="s">
        <v>183</v>
      </c>
      <c r="G22" s="130" t="s">
        <v>184</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173</v>
      </c>
      <c r="C23" s="130" t="s">
        <v>174</v>
      </c>
      <c r="D23" s="130" t="s">
        <v>103</v>
      </c>
      <c r="E23" s="130" t="s">
        <v>104</v>
      </c>
      <c r="F23" s="130" t="s">
        <v>181</v>
      </c>
      <c r="G23" s="130" t="s">
        <v>182</v>
      </c>
      <c r="H23" s="132">
        <v>29945.8</v>
      </c>
      <c r="I23" s="132">
        <v>29945.8</v>
      </c>
      <c r="J23" s="132"/>
      <c r="K23" s="132"/>
      <c r="L23" s="132">
        <v>29945.8</v>
      </c>
      <c r="M23" s="130"/>
      <c r="N23" s="132"/>
      <c r="O23" s="132"/>
      <c r="P23" s="132"/>
      <c r="Q23" s="132"/>
      <c r="R23" s="132"/>
      <c r="S23" s="132"/>
      <c r="T23" s="132"/>
      <c r="U23" s="132"/>
      <c r="V23" s="132"/>
      <c r="W23" s="132"/>
    </row>
    <row r="24" ht="53.25" customHeight="1" outlineLevel="1" spans="1:23">
      <c r="A24" s="130" t="s">
        <v>46</v>
      </c>
      <c r="B24" s="130" t="s">
        <v>173</v>
      </c>
      <c r="C24" s="130" t="s">
        <v>174</v>
      </c>
      <c r="D24" s="130" t="s">
        <v>101</v>
      </c>
      <c r="E24" s="130" t="s">
        <v>102</v>
      </c>
      <c r="F24" s="130" t="s">
        <v>181</v>
      </c>
      <c r="G24" s="130" t="s">
        <v>182</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173</v>
      </c>
      <c r="C25" s="130" t="s">
        <v>174</v>
      </c>
      <c r="D25" s="130" t="s">
        <v>105</v>
      </c>
      <c r="E25" s="130" t="s">
        <v>106</v>
      </c>
      <c r="F25" s="130" t="s">
        <v>183</v>
      </c>
      <c r="G25" s="130" t="s">
        <v>184</v>
      </c>
      <c r="H25" s="132">
        <v>17700</v>
      </c>
      <c r="I25" s="132">
        <v>17700</v>
      </c>
      <c r="J25" s="132"/>
      <c r="K25" s="132"/>
      <c r="L25" s="132">
        <v>17700</v>
      </c>
      <c r="M25" s="130"/>
      <c r="N25" s="132"/>
      <c r="O25" s="132"/>
      <c r="P25" s="132"/>
      <c r="Q25" s="132"/>
      <c r="R25" s="132"/>
      <c r="S25" s="132"/>
      <c r="T25" s="132"/>
      <c r="U25" s="132"/>
      <c r="V25" s="132"/>
      <c r="W25" s="132"/>
    </row>
    <row r="26" ht="53.25" customHeight="1" outlineLevel="1" spans="1:23">
      <c r="A26" s="130" t="s">
        <v>46</v>
      </c>
      <c r="B26" s="130" t="s">
        <v>173</v>
      </c>
      <c r="C26" s="130" t="s">
        <v>174</v>
      </c>
      <c r="D26" s="130" t="s">
        <v>105</v>
      </c>
      <c r="E26" s="130" t="s">
        <v>106</v>
      </c>
      <c r="F26" s="130" t="s">
        <v>183</v>
      </c>
      <c r="G26" s="130" t="s">
        <v>184</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173</v>
      </c>
      <c r="C27" s="130" t="s">
        <v>174</v>
      </c>
      <c r="D27" s="130" t="s">
        <v>96</v>
      </c>
      <c r="E27" s="130" t="s">
        <v>95</v>
      </c>
      <c r="F27" s="130" t="s">
        <v>183</v>
      </c>
      <c r="G27" s="130" t="s">
        <v>184</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173</v>
      </c>
      <c r="C28" s="130" t="s">
        <v>174</v>
      </c>
      <c r="D28" s="130" t="s">
        <v>96</v>
      </c>
      <c r="E28" s="130" t="s">
        <v>95</v>
      </c>
      <c r="F28" s="130" t="s">
        <v>183</v>
      </c>
      <c r="G28" s="130" t="s">
        <v>184</v>
      </c>
      <c r="H28" s="132">
        <v>52405.14</v>
      </c>
      <c r="I28" s="132">
        <v>52405.14</v>
      </c>
      <c r="J28" s="132"/>
      <c r="K28" s="132"/>
      <c r="L28" s="132">
        <v>52405.14</v>
      </c>
      <c r="M28" s="130"/>
      <c r="N28" s="132"/>
      <c r="O28" s="132"/>
      <c r="P28" s="132"/>
      <c r="Q28" s="132"/>
      <c r="R28" s="132"/>
      <c r="S28" s="132"/>
      <c r="T28" s="132"/>
      <c r="U28" s="132"/>
      <c r="V28" s="132"/>
      <c r="W28" s="132"/>
    </row>
    <row r="29" ht="53.25" customHeight="1" outlineLevel="1" spans="1:23">
      <c r="A29" s="130" t="s">
        <v>46</v>
      </c>
      <c r="B29" s="130" t="s">
        <v>185</v>
      </c>
      <c r="C29" s="130" t="s">
        <v>112</v>
      </c>
      <c r="D29" s="130" t="s">
        <v>111</v>
      </c>
      <c r="E29" s="130" t="s">
        <v>112</v>
      </c>
      <c r="F29" s="130" t="s">
        <v>186</v>
      </c>
      <c r="G29" s="130" t="s">
        <v>112</v>
      </c>
      <c r="H29" s="132">
        <v>898374</v>
      </c>
      <c r="I29" s="132">
        <v>898374</v>
      </c>
      <c r="J29" s="132"/>
      <c r="K29" s="132"/>
      <c r="L29" s="132">
        <v>898374</v>
      </c>
      <c r="M29" s="130"/>
      <c r="N29" s="132"/>
      <c r="O29" s="132"/>
      <c r="P29" s="132"/>
      <c r="Q29" s="132"/>
      <c r="R29" s="132"/>
      <c r="S29" s="132"/>
      <c r="T29" s="132"/>
      <c r="U29" s="132"/>
      <c r="V29" s="132"/>
      <c r="W29" s="132"/>
    </row>
    <row r="30" ht="53.25" customHeight="1" outlineLevel="1" spans="1:23">
      <c r="A30" s="130" t="s">
        <v>46</v>
      </c>
      <c r="B30" s="130" t="s">
        <v>187</v>
      </c>
      <c r="C30" s="130" t="s">
        <v>188</v>
      </c>
      <c r="D30" s="130" t="s">
        <v>78</v>
      </c>
      <c r="E30" s="130" t="s">
        <v>79</v>
      </c>
      <c r="F30" s="130" t="s">
        <v>189</v>
      </c>
      <c r="G30" s="130" t="s">
        <v>190</v>
      </c>
      <c r="H30" s="132">
        <v>336204</v>
      </c>
      <c r="I30" s="132">
        <v>336204</v>
      </c>
      <c r="J30" s="132"/>
      <c r="K30" s="132"/>
      <c r="L30" s="132">
        <v>336204</v>
      </c>
      <c r="M30" s="130"/>
      <c r="N30" s="132"/>
      <c r="O30" s="132"/>
      <c r="P30" s="132"/>
      <c r="Q30" s="132"/>
      <c r="R30" s="132"/>
      <c r="S30" s="132"/>
      <c r="T30" s="132"/>
      <c r="U30" s="132"/>
      <c r="V30" s="132"/>
      <c r="W30" s="132"/>
    </row>
    <row r="31" ht="53.25" customHeight="1" outlineLevel="1" spans="1:23">
      <c r="A31" s="130" t="s">
        <v>46</v>
      </c>
      <c r="B31" s="130" t="s">
        <v>191</v>
      </c>
      <c r="C31" s="130" t="s">
        <v>192</v>
      </c>
      <c r="D31" s="130" t="s">
        <v>88</v>
      </c>
      <c r="E31" s="130" t="s">
        <v>89</v>
      </c>
      <c r="F31" s="130" t="s">
        <v>193</v>
      </c>
      <c r="G31" s="130" t="s">
        <v>194</v>
      </c>
      <c r="H31" s="132">
        <v>3000</v>
      </c>
      <c r="I31" s="132">
        <v>3000</v>
      </c>
      <c r="J31" s="132"/>
      <c r="K31" s="132"/>
      <c r="L31" s="132">
        <v>3000</v>
      </c>
      <c r="M31" s="130"/>
      <c r="N31" s="132"/>
      <c r="O31" s="132"/>
      <c r="P31" s="132"/>
      <c r="Q31" s="132"/>
      <c r="R31" s="132"/>
      <c r="S31" s="132"/>
      <c r="T31" s="132"/>
      <c r="U31" s="132"/>
      <c r="V31" s="132"/>
      <c r="W31" s="132"/>
    </row>
    <row r="32" ht="53.25" customHeight="1" outlineLevel="1" spans="1:23">
      <c r="A32" s="130" t="s">
        <v>46</v>
      </c>
      <c r="B32" s="130" t="s">
        <v>191</v>
      </c>
      <c r="C32" s="130" t="s">
        <v>192</v>
      </c>
      <c r="D32" s="130" t="s">
        <v>88</v>
      </c>
      <c r="E32" s="130" t="s">
        <v>89</v>
      </c>
      <c r="F32" s="130" t="s">
        <v>195</v>
      </c>
      <c r="G32" s="130" t="s">
        <v>196</v>
      </c>
      <c r="H32" s="132">
        <v>2000</v>
      </c>
      <c r="I32" s="132">
        <v>2000</v>
      </c>
      <c r="J32" s="132"/>
      <c r="K32" s="132"/>
      <c r="L32" s="132">
        <v>2000</v>
      </c>
      <c r="M32" s="130"/>
      <c r="N32" s="132"/>
      <c r="O32" s="132"/>
      <c r="P32" s="132"/>
      <c r="Q32" s="132"/>
      <c r="R32" s="132"/>
      <c r="S32" s="132"/>
      <c r="T32" s="132"/>
      <c r="U32" s="132"/>
      <c r="V32" s="132"/>
      <c r="W32" s="132"/>
    </row>
    <row r="33" ht="53.25" customHeight="1" outlineLevel="1" spans="1:23">
      <c r="A33" s="130" t="s">
        <v>46</v>
      </c>
      <c r="B33" s="130" t="s">
        <v>197</v>
      </c>
      <c r="C33" s="130" t="s">
        <v>198</v>
      </c>
      <c r="D33" s="130" t="s">
        <v>78</v>
      </c>
      <c r="E33" s="130" t="s">
        <v>79</v>
      </c>
      <c r="F33" s="130" t="s">
        <v>199</v>
      </c>
      <c r="G33" s="130" t="s">
        <v>198</v>
      </c>
      <c r="H33" s="132">
        <v>109336.8</v>
      </c>
      <c r="I33" s="132">
        <v>109336.8</v>
      </c>
      <c r="J33" s="132"/>
      <c r="K33" s="132"/>
      <c r="L33" s="132">
        <v>109336.8</v>
      </c>
      <c r="M33" s="130"/>
      <c r="N33" s="132"/>
      <c r="O33" s="132"/>
      <c r="P33" s="132"/>
      <c r="Q33" s="132"/>
      <c r="R33" s="132"/>
      <c r="S33" s="132"/>
      <c r="T33" s="132"/>
      <c r="U33" s="132"/>
      <c r="V33" s="132"/>
      <c r="W33" s="132"/>
    </row>
    <row r="34" ht="53.25" customHeight="1" outlineLevel="1" spans="1:23">
      <c r="A34" s="130" t="s">
        <v>46</v>
      </c>
      <c r="B34" s="130" t="s">
        <v>200</v>
      </c>
      <c r="C34" s="130" t="s">
        <v>201</v>
      </c>
      <c r="D34" s="130" t="s">
        <v>78</v>
      </c>
      <c r="E34" s="130" t="s">
        <v>79</v>
      </c>
      <c r="F34" s="130" t="s">
        <v>193</v>
      </c>
      <c r="G34" s="130" t="s">
        <v>194</v>
      </c>
      <c r="H34" s="132">
        <v>5000</v>
      </c>
      <c r="I34" s="132">
        <v>5000</v>
      </c>
      <c r="J34" s="132"/>
      <c r="K34" s="132"/>
      <c r="L34" s="132">
        <v>5000</v>
      </c>
      <c r="M34" s="130"/>
      <c r="N34" s="132"/>
      <c r="O34" s="132"/>
      <c r="P34" s="132"/>
      <c r="Q34" s="132"/>
      <c r="R34" s="132"/>
      <c r="S34" s="132"/>
      <c r="T34" s="132"/>
      <c r="U34" s="132"/>
      <c r="V34" s="132"/>
      <c r="W34" s="132"/>
    </row>
    <row r="35" ht="53.25" customHeight="1" outlineLevel="1" spans="1:23">
      <c r="A35" s="130" t="s">
        <v>46</v>
      </c>
      <c r="B35" s="130" t="s">
        <v>202</v>
      </c>
      <c r="C35" s="130" t="s">
        <v>203</v>
      </c>
      <c r="D35" s="130" t="s">
        <v>78</v>
      </c>
      <c r="E35" s="130" t="s">
        <v>79</v>
      </c>
      <c r="F35" s="130" t="s">
        <v>189</v>
      </c>
      <c r="G35" s="130" t="s">
        <v>190</v>
      </c>
      <c r="H35" s="132">
        <v>74300</v>
      </c>
      <c r="I35" s="132">
        <v>74300</v>
      </c>
      <c r="J35" s="132"/>
      <c r="K35" s="132"/>
      <c r="L35" s="132">
        <v>74300</v>
      </c>
      <c r="M35" s="130"/>
      <c r="N35" s="132"/>
      <c r="O35" s="132"/>
      <c r="P35" s="132"/>
      <c r="Q35" s="132"/>
      <c r="R35" s="132"/>
      <c r="S35" s="132"/>
      <c r="T35" s="132"/>
      <c r="U35" s="132"/>
      <c r="V35" s="132"/>
      <c r="W35" s="132"/>
    </row>
    <row r="36" ht="53.25" customHeight="1" outlineLevel="1" spans="1:23">
      <c r="A36" s="130" t="s">
        <v>46</v>
      </c>
      <c r="B36" s="130" t="s">
        <v>204</v>
      </c>
      <c r="C36" s="130" t="s">
        <v>205</v>
      </c>
      <c r="D36" s="130" t="s">
        <v>78</v>
      </c>
      <c r="E36" s="130" t="s">
        <v>79</v>
      </c>
      <c r="F36" s="130" t="s">
        <v>195</v>
      </c>
      <c r="G36" s="130" t="s">
        <v>196</v>
      </c>
      <c r="H36" s="132">
        <v>5000</v>
      </c>
      <c r="I36" s="132">
        <v>5000</v>
      </c>
      <c r="J36" s="132"/>
      <c r="K36" s="132"/>
      <c r="L36" s="132">
        <v>5000</v>
      </c>
      <c r="M36" s="130"/>
      <c r="N36" s="132"/>
      <c r="O36" s="132"/>
      <c r="P36" s="132"/>
      <c r="Q36" s="132"/>
      <c r="R36" s="132"/>
      <c r="S36" s="132"/>
      <c r="T36" s="132"/>
      <c r="U36" s="132"/>
      <c r="V36" s="132"/>
      <c r="W36" s="132"/>
    </row>
    <row r="37" ht="30.75" customHeight="1" spans="1:23">
      <c r="A37" s="136" t="s">
        <v>30</v>
      </c>
      <c r="B37" s="136"/>
      <c r="C37" s="136"/>
      <c r="D37" s="136"/>
      <c r="E37" s="136"/>
      <c r="F37" s="136"/>
      <c r="G37" s="136"/>
      <c r="H37" s="132">
        <v>8984664.06</v>
      </c>
      <c r="I37" s="132">
        <v>8984664.06</v>
      </c>
      <c r="J37" s="132"/>
      <c r="K37" s="132"/>
      <c r="L37" s="132">
        <v>8984664.06</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
  <sheetViews>
    <sheetView showZeros="0" workbookViewId="0">
      <selection activeCell="M3" sqref="A$1:W$1048576"/>
    </sheetView>
  </sheetViews>
  <sheetFormatPr defaultColWidth="10.2857142857143" defaultRowHeight="15" customHeight="1"/>
  <cols>
    <col min="1" max="1" width="5.71428571428571" customWidth="1"/>
    <col min="2" max="2" width="7.71428571428571" customWidth="1"/>
    <col min="3" max="3" width="17.5714285714286"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6" width="6.85714285714286" customWidth="1"/>
    <col min="17" max="17" width="8" customWidth="1"/>
    <col min="18" max="18" width="11" customWidth="1"/>
    <col min="19" max="20" width="9.84761904761905" customWidth="1"/>
    <col min="21" max="21" width="7.57142857142857" customWidth="1"/>
    <col min="22" max="22" width="7.42857142857143" customWidth="1"/>
    <col min="23" max="23" width="11" customWidth="1"/>
  </cols>
  <sheetData>
    <row r="1" ht="18.75" customHeight="1" spans="1:23">
      <c r="A1" s="126" t="s">
        <v>206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207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"单位名称："&amp;"盈江县支那乡中学"</f>
        <v>单位名称：盈江县支那乡中学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208</v>
      </c>
      <c r="B4" s="129" t="s">
        <v>139</v>
      </c>
      <c r="C4" s="129" t="s">
        <v>140</v>
      </c>
      <c r="D4" s="129" t="s">
        <v>209</v>
      </c>
      <c r="E4" s="129" t="s">
        <v>141</v>
      </c>
      <c r="F4" s="129" t="s">
        <v>142</v>
      </c>
      <c r="G4" s="129" t="s">
        <v>210</v>
      </c>
      <c r="H4" s="129" t="s">
        <v>211</v>
      </c>
      <c r="I4" s="129" t="s">
        <v>30</v>
      </c>
      <c r="J4" s="129" t="s">
        <v>212</v>
      </c>
      <c r="K4" s="129"/>
      <c r="L4" s="129"/>
      <c r="M4" s="129"/>
      <c r="N4" s="129" t="s">
        <v>151</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153</v>
      </c>
      <c r="Q7" s="129" t="s">
        <v>154</v>
      </c>
      <c r="R7" s="129" t="s">
        <v>155</v>
      </c>
      <c r="S7" s="129" t="s">
        <v>156</v>
      </c>
      <c r="T7" s="129" t="s">
        <v>157</v>
      </c>
      <c r="U7" s="129" t="s">
        <v>158</v>
      </c>
      <c r="V7" s="129" t="s">
        <v>159</v>
      </c>
      <c r="W7" s="129" t="s">
        <v>160</v>
      </c>
    </row>
    <row r="8" ht="52.5" customHeight="1" spans="1:23">
      <c r="A8" s="130"/>
      <c r="B8" s="130"/>
      <c r="C8" s="130" t="s">
        <v>214</v>
      </c>
      <c r="D8" s="130"/>
      <c r="E8" s="130"/>
      <c r="F8" s="130"/>
      <c r="G8" s="130"/>
      <c r="H8" s="130"/>
      <c r="I8" s="132">
        <v>47500</v>
      </c>
      <c r="J8" s="132">
        <v>47500</v>
      </c>
      <c r="K8" s="132">
        <v>47500</v>
      </c>
      <c r="L8" s="132"/>
      <c r="M8" s="132"/>
      <c r="N8" s="132"/>
      <c r="O8" s="132"/>
      <c r="P8" s="132"/>
      <c r="Q8" s="132"/>
      <c r="R8" s="132"/>
      <c r="S8" s="132"/>
      <c r="T8" s="132"/>
      <c r="U8" s="132"/>
      <c r="V8" s="132"/>
      <c r="W8" s="132"/>
    </row>
    <row r="9" ht="52.5" customHeight="1" outlineLevel="1" spans="1:23">
      <c r="A9" s="130" t="s">
        <v>215</v>
      </c>
      <c r="B9" s="130" t="s">
        <v>216</v>
      </c>
      <c r="C9" s="130" t="s">
        <v>214</v>
      </c>
      <c r="D9" s="130" t="s">
        <v>46</v>
      </c>
      <c r="E9" s="130" t="s">
        <v>78</v>
      </c>
      <c r="F9" s="130" t="s">
        <v>79</v>
      </c>
      <c r="G9" s="130" t="s">
        <v>217</v>
      </c>
      <c r="H9" s="130" t="s">
        <v>218</v>
      </c>
      <c r="I9" s="132">
        <v>47500</v>
      </c>
      <c r="J9" s="132">
        <v>47500</v>
      </c>
      <c r="K9" s="132">
        <v>47500</v>
      </c>
      <c r="L9" s="132"/>
      <c r="M9" s="132"/>
      <c r="N9" s="132"/>
      <c r="O9" s="132"/>
      <c r="P9" s="132"/>
      <c r="Q9" s="132"/>
      <c r="R9" s="132"/>
      <c r="S9" s="132"/>
      <c r="T9" s="132"/>
      <c r="U9" s="132"/>
      <c r="V9" s="132"/>
      <c r="W9" s="132"/>
    </row>
    <row r="10" ht="52.5" customHeight="1" spans="1:23">
      <c r="A10" s="130"/>
      <c r="B10" s="130"/>
      <c r="C10" s="130" t="s">
        <v>219</v>
      </c>
      <c r="D10" s="130"/>
      <c r="E10" s="130"/>
      <c r="F10" s="130"/>
      <c r="G10" s="130"/>
      <c r="H10" s="130"/>
      <c r="I10" s="132">
        <v>400</v>
      </c>
      <c r="J10" s="132">
        <v>400</v>
      </c>
      <c r="K10" s="132">
        <v>400</v>
      </c>
      <c r="L10" s="132"/>
      <c r="M10" s="132"/>
      <c r="N10" s="130"/>
      <c r="O10" s="130"/>
      <c r="P10" s="130"/>
      <c r="Q10" s="132"/>
      <c r="R10" s="132"/>
      <c r="S10" s="132"/>
      <c r="T10" s="132"/>
      <c r="U10" s="132"/>
      <c r="V10" s="132"/>
      <c r="W10" s="132"/>
    </row>
    <row r="11" ht="52.5" customHeight="1" outlineLevel="1" spans="1:23">
      <c r="A11" s="130" t="s">
        <v>215</v>
      </c>
      <c r="B11" s="130" t="s">
        <v>220</v>
      </c>
      <c r="C11" s="130" t="s">
        <v>219</v>
      </c>
      <c r="D11" s="130" t="s">
        <v>46</v>
      </c>
      <c r="E11" s="130" t="s">
        <v>82</v>
      </c>
      <c r="F11" s="130" t="s">
        <v>83</v>
      </c>
      <c r="G11" s="130" t="s">
        <v>193</v>
      </c>
      <c r="H11" s="130" t="s">
        <v>194</v>
      </c>
      <c r="I11" s="132">
        <v>400</v>
      </c>
      <c r="J11" s="132">
        <v>400</v>
      </c>
      <c r="K11" s="132">
        <v>400</v>
      </c>
      <c r="L11" s="132"/>
      <c r="M11" s="132"/>
      <c r="N11" s="130"/>
      <c r="O11" s="130"/>
      <c r="P11" s="130"/>
      <c r="Q11" s="132"/>
      <c r="R11" s="132"/>
      <c r="S11" s="132"/>
      <c r="T11" s="132"/>
      <c r="U11" s="132"/>
      <c r="V11" s="132"/>
      <c r="W11" s="132"/>
    </row>
    <row r="12" ht="52.5" customHeight="1" spans="1:23">
      <c r="A12" s="130"/>
      <c r="B12" s="130"/>
      <c r="C12" s="130" t="s">
        <v>221</v>
      </c>
      <c r="D12" s="130"/>
      <c r="E12" s="130"/>
      <c r="F12" s="130"/>
      <c r="G12" s="130"/>
      <c r="H12" s="130"/>
      <c r="I12" s="132">
        <v>19200</v>
      </c>
      <c r="J12" s="132">
        <v>19200</v>
      </c>
      <c r="K12" s="132">
        <v>19200</v>
      </c>
      <c r="L12" s="132"/>
      <c r="M12" s="132"/>
      <c r="N12" s="130"/>
      <c r="O12" s="130"/>
      <c r="P12" s="130"/>
      <c r="Q12" s="132"/>
      <c r="R12" s="132"/>
      <c r="S12" s="132"/>
      <c r="T12" s="132"/>
      <c r="U12" s="132"/>
      <c r="V12" s="132"/>
      <c r="W12" s="132"/>
    </row>
    <row r="13" ht="52.5" customHeight="1" outlineLevel="1" spans="1:23">
      <c r="A13" s="130" t="s">
        <v>215</v>
      </c>
      <c r="B13" s="130" t="s">
        <v>222</v>
      </c>
      <c r="C13" s="130" t="s">
        <v>221</v>
      </c>
      <c r="D13" s="130" t="s">
        <v>46</v>
      </c>
      <c r="E13" s="130" t="s">
        <v>78</v>
      </c>
      <c r="F13" s="130" t="s">
        <v>79</v>
      </c>
      <c r="G13" s="130" t="s">
        <v>193</v>
      </c>
      <c r="H13" s="130" t="s">
        <v>194</v>
      </c>
      <c r="I13" s="132">
        <v>19200</v>
      </c>
      <c r="J13" s="132">
        <v>19200</v>
      </c>
      <c r="K13" s="132">
        <v>19200</v>
      </c>
      <c r="L13" s="132"/>
      <c r="M13" s="132"/>
      <c r="N13" s="130"/>
      <c r="O13" s="130"/>
      <c r="P13" s="130"/>
      <c r="Q13" s="132"/>
      <c r="R13" s="132"/>
      <c r="S13" s="132"/>
      <c r="T13" s="132"/>
      <c r="U13" s="132"/>
      <c r="V13" s="132"/>
      <c r="W13" s="132"/>
    </row>
    <row r="14" ht="52.5" customHeight="1" spans="1:23">
      <c r="A14" s="130"/>
      <c r="B14" s="130"/>
      <c r="C14" s="130" t="s">
        <v>223</v>
      </c>
      <c r="D14" s="130"/>
      <c r="E14" s="130"/>
      <c r="F14" s="130"/>
      <c r="G14" s="130"/>
      <c r="H14" s="130"/>
      <c r="I14" s="132">
        <v>900000</v>
      </c>
      <c r="J14" s="132"/>
      <c r="K14" s="132"/>
      <c r="L14" s="132"/>
      <c r="M14" s="132"/>
      <c r="N14" s="130"/>
      <c r="O14" s="130"/>
      <c r="P14" s="130"/>
      <c r="Q14" s="132"/>
      <c r="R14" s="132">
        <v>900000</v>
      </c>
      <c r="S14" s="132"/>
      <c r="T14" s="132"/>
      <c r="U14" s="132"/>
      <c r="V14" s="132"/>
      <c r="W14" s="132">
        <v>900000</v>
      </c>
    </row>
    <row r="15" ht="52.5" customHeight="1" outlineLevel="1" spans="1:23">
      <c r="A15" s="130" t="s">
        <v>224</v>
      </c>
      <c r="B15" s="130" t="s">
        <v>225</v>
      </c>
      <c r="C15" s="130" t="s">
        <v>223</v>
      </c>
      <c r="D15" s="130" t="s">
        <v>46</v>
      </c>
      <c r="E15" s="130" t="s">
        <v>78</v>
      </c>
      <c r="F15" s="130" t="s">
        <v>79</v>
      </c>
      <c r="G15" s="130" t="s">
        <v>193</v>
      </c>
      <c r="H15" s="130" t="s">
        <v>194</v>
      </c>
      <c r="I15" s="132">
        <v>200000</v>
      </c>
      <c r="J15" s="132"/>
      <c r="K15" s="132"/>
      <c r="L15" s="132"/>
      <c r="M15" s="132"/>
      <c r="N15" s="130"/>
      <c r="O15" s="130"/>
      <c r="P15" s="130"/>
      <c r="Q15" s="132"/>
      <c r="R15" s="132">
        <v>200000</v>
      </c>
      <c r="S15" s="132"/>
      <c r="T15" s="132"/>
      <c r="U15" s="132"/>
      <c r="V15" s="132"/>
      <c r="W15" s="132">
        <v>200000</v>
      </c>
    </row>
    <row r="16" ht="52.5" customHeight="1" outlineLevel="1" spans="1:23">
      <c r="A16" s="130" t="s">
        <v>224</v>
      </c>
      <c r="B16" s="130" t="s">
        <v>225</v>
      </c>
      <c r="C16" s="130" t="s">
        <v>223</v>
      </c>
      <c r="D16" s="130" t="s">
        <v>46</v>
      </c>
      <c r="E16" s="130" t="s">
        <v>78</v>
      </c>
      <c r="F16" s="130" t="s">
        <v>79</v>
      </c>
      <c r="G16" s="130" t="s">
        <v>226</v>
      </c>
      <c r="H16" s="130" t="s">
        <v>227</v>
      </c>
      <c r="I16" s="132">
        <v>100000</v>
      </c>
      <c r="J16" s="132"/>
      <c r="K16" s="132"/>
      <c r="L16" s="132"/>
      <c r="M16" s="132"/>
      <c r="N16" s="130"/>
      <c r="O16" s="130"/>
      <c r="P16" s="130"/>
      <c r="Q16" s="132"/>
      <c r="R16" s="132">
        <v>100000</v>
      </c>
      <c r="S16" s="132"/>
      <c r="T16" s="132"/>
      <c r="U16" s="132"/>
      <c r="V16" s="132"/>
      <c r="W16" s="132">
        <v>100000</v>
      </c>
    </row>
    <row r="17" ht="52.5" customHeight="1" outlineLevel="1" spans="1:23">
      <c r="A17" s="130" t="s">
        <v>224</v>
      </c>
      <c r="B17" s="130" t="s">
        <v>225</v>
      </c>
      <c r="C17" s="130" t="s">
        <v>223</v>
      </c>
      <c r="D17" s="130" t="s">
        <v>46</v>
      </c>
      <c r="E17" s="130" t="s">
        <v>78</v>
      </c>
      <c r="F17" s="130" t="s">
        <v>79</v>
      </c>
      <c r="G17" s="130" t="s">
        <v>228</v>
      </c>
      <c r="H17" s="130" t="s">
        <v>229</v>
      </c>
      <c r="I17" s="132">
        <v>50000</v>
      </c>
      <c r="J17" s="132"/>
      <c r="K17" s="132"/>
      <c r="L17" s="132"/>
      <c r="M17" s="132"/>
      <c r="N17" s="130"/>
      <c r="O17" s="130"/>
      <c r="P17" s="130"/>
      <c r="Q17" s="132"/>
      <c r="R17" s="132">
        <v>50000</v>
      </c>
      <c r="S17" s="132"/>
      <c r="T17" s="132"/>
      <c r="U17" s="132"/>
      <c r="V17" s="132"/>
      <c r="W17" s="132">
        <v>50000</v>
      </c>
    </row>
    <row r="18" ht="52.5" customHeight="1" outlineLevel="1" spans="1:23">
      <c r="A18" s="130" t="s">
        <v>224</v>
      </c>
      <c r="B18" s="130" t="s">
        <v>225</v>
      </c>
      <c r="C18" s="130" t="s">
        <v>223</v>
      </c>
      <c r="D18" s="130" t="s">
        <v>46</v>
      </c>
      <c r="E18" s="130" t="s">
        <v>78</v>
      </c>
      <c r="F18" s="130" t="s">
        <v>79</v>
      </c>
      <c r="G18" s="130" t="s">
        <v>230</v>
      </c>
      <c r="H18" s="130" t="s">
        <v>231</v>
      </c>
      <c r="I18" s="132">
        <v>100000</v>
      </c>
      <c r="J18" s="132"/>
      <c r="K18" s="132"/>
      <c r="L18" s="132"/>
      <c r="M18" s="132"/>
      <c r="N18" s="130"/>
      <c r="O18" s="130"/>
      <c r="P18" s="130"/>
      <c r="Q18" s="132"/>
      <c r="R18" s="132">
        <v>100000</v>
      </c>
      <c r="S18" s="132"/>
      <c r="T18" s="132"/>
      <c r="U18" s="132"/>
      <c r="V18" s="132"/>
      <c r="W18" s="132">
        <v>100000</v>
      </c>
    </row>
    <row r="19" ht="52.5" customHeight="1" outlineLevel="1" spans="1:23">
      <c r="A19" s="130" t="s">
        <v>224</v>
      </c>
      <c r="B19" s="130" t="s">
        <v>225</v>
      </c>
      <c r="C19" s="130" t="s">
        <v>223</v>
      </c>
      <c r="D19" s="130" t="s">
        <v>46</v>
      </c>
      <c r="E19" s="130" t="s">
        <v>78</v>
      </c>
      <c r="F19" s="130" t="s">
        <v>79</v>
      </c>
      <c r="G19" s="130" t="s">
        <v>232</v>
      </c>
      <c r="H19" s="130" t="s">
        <v>233</v>
      </c>
      <c r="I19" s="132">
        <v>100000</v>
      </c>
      <c r="J19" s="132"/>
      <c r="K19" s="132"/>
      <c r="L19" s="132"/>
      <c r="M19" s="132"/>
      <c r="N19" s="130"/>
      <c r="O19" s="130"/>
      <c r="P19" s="130"/>
      <c r="Q19" s="132"/>
      <c r="R19" s="132">
        <v>100000</v>
      </c>
      <c r="S19" s="132"/>
      <c r="T19" s="132"/>
      <c r="U19" s="132"/>
      <c r="V19" s="132"/>
      <c r="W19" s="132">
        <v>100000</v>
      </c>
    </row>
    <row r="20" ht="52.5" customHeight="1" outlineLevel="1" spans="1:23">
      <c r="A20" s="130" t="s">
        <v>224</v>
      </c>
      <c r="B20" s="130" t="s">
        <v>225</v>
      </c>
      <c r="C20" s="130" t="s">
        <v>223</v>
      </c>
      <c r="D20" s="130" t="s">
        <v>46</v>
      </c>
      <c r="E20" s="130" t="s">
        <v>78</v>
      </c>
      <c r="F20" s="130" t="s">
        <v>79</v>
      </c>
      <c r="G20" s="130" t="s">
        <v>217</v>
      </c>
      <c r="H20" s="130" t="s">
        <v>218</v>
      </c>
      <c r="I20" s="132">
        <v>50000</v>
      </c>
      <c r="J20" s="132"/>
      <c r="K20" s="132"/>
      <c r="L20" s="132"/>
      <c r="M20" s="132"/>
      <c r="N20" s="130"/>
      <c r="O20" s="130"/>
      <c r="P20" s="130"/>
      <c r="Q20" s="132"/>
      <c r="R20" s="132">
        <v>50000</v>
      </c>
      <c r="S20" s="132"/>
      <c r="T20" s="132"/>
      <c r="U20" s="132"/>
      <c r="V20" s="132"/>
      <c r="W20" s="132">
        <v>50000</v>
      </c>
    </row>
    <row r="21" ht="52.5" customHeight="1" outlineLevel="1" spans="1:23">
      <c r="A21" s="130" t="s">
        <v>224</v>
      </c>
      <c r="B21" s="130" t="s">
        <v>225</v>
      </c>
      <c r="C21" s="130" t="s">
        <v>223</v>
      </c>
      <c r="D21" s="130" t="s">
        <v>46</v>
      </c>
      <c r="E21" s="130" t="s">
        <v>78</v>
      </c>
      <c r="F21" s="130" t="s">
        <v>79</v>
      </c>
      <c r="G21" s="130" t="s">
        <v>234</v>
      </c>
      <c r="H21" s="130" t="s">
        <v>235</v>
      </c>
      <c r="I21" s="132">
        <v>150000</v>
      </c>
      <c r="J21" s="132"/>
      <c r="K21" s="132"/>
      <c r="L21" s="132"/>
      <c r="M21" s="132"/>
      <c r="N21" s="130"/>
      <c r="O21" s="130"/>
      <c r="P21" s="130"/>
      <c r="Q21" s="132"/>
      <c r="R21" s="132">
        <v>150000</v>
      </c>
      <c r="S21" s="132"/>
      <c r="T21" s="132"/>
      <c r="U21" s="132"/>
      <c r="V21" s="132"/>
      <c r="W21" s="132">
        <v>150000</v>
      </c>
    </row>
    <row r="22" ht="52.5" customHeight="1" outlineLevel="1" spans="1:23">
      <c r="A22" s="130" t="s">
        <v>224</v>
      </c>
      <c r="B22" s="130" t="s">
        <v>225</v>
      </c>
      <c r="C22" s="130" t="s">
        <v>223</v>
      </c>
      <c r="D22" s="130" t="s">
        <v>46</v>
      </c>
      <c r="E22" s="130" t="s">
        <v>78</v>
      </c>
      <c r="F22" s="130" t="s">
        <v>79</v>
      </c>
      <c r="G22" s="130" t="s">
        <v>236</v>
      </c>
      <c r="H22" s="130" t="s">
        <v>237</v>
      </c>
      <c r="I22" s="132">
        <v>150000</v>
      </c>
      <c r="J22" s="132"/>
      <c r="K22" s="132"/>
      <c r="L22" s="132"/>
      <c r="M22" s="132"/>
      <c r="N22" s="130"/>
      <c r="O22" s="130"/>
      <c r="P22" s="130"/>
      <c r="Q22" s="132"/>
      <c r="R22" s="132">
        <v>150000</v>
      </c>
      <c r="S22" s="132"/>
      <c r="T22" s="132"/>
      <c r="U22" s="132"/>
      <c r="V22" s="132"/>
      <c r="W22" s="132">
        <v>150000</v>
      </c>
    </row>
    <row r="23" ht="30" customHeight="1" spans="1:23">
      <c r="A23" s="131" t="s">
        <v>30</v>
      </c>
      <c r="B23" s="131"/>
      <c r="C23" s="131"/>
      <c r="D23" s="131"/>
      <c r="E23" s="131"/>
      <c r="F23" s="131"/>
      <c r="G23" s="131"/>
      <c r="H23" s="131"/>
      <c r="I23" s="132">
        <v>967100</v>
      </c>
      <c r="J23" s="132">
        <v>67100</v>
      </c>
      <c r="K23" s="132">
        <v>67100</v>
      </c>
      <c r="L23" s="132"/>
      <c r="M23" s="132"/>
      <c r="N23" s="132"/>
      <c r="O23" s="132"/>
      <c r="P23" s="132"/>
      <c r="Q23" s="132"/>
      <c r="R23" s="132">
        <v>900000</v>
      </c>
      <c r="S23" s="132"/>
      <c r="T23" s="132"/>
      <c r="U23" s="132"/>
      <c r="V23" s="132"/>
      <c r="W23" s="132">
        <v>900000</v>
      </c>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workbookViewId="0">
      <selection activeCell="A1" sqref="A1"/>
    </sheetView>
  </sheetViews>
  <sheetFormatPr defaultColWidth="10.2857142857143" defaultRowHeight="15" customHeight="1"/>
  <cols>
    <col min="1" max="1" width="14.2857142857143" customWidth="1"/>
    <col min="2" max="2" width="25" customWidth="1"/>
    <col min="3" max="9" width="14.2857142857143" customWidth="1"/>
    <col min="10" max="10" width="34.2857142857143" customWidth="1"/>
  </cols>
  <sheetData>
    <row r="1" ht="18.75" customHeight="1" spans="1:10">
      <c r="A1" s="121"/>
      <c r="B1" s="121"/>
      <c r="C1" s="121"/>
      <c r="D1" s="121"/>
      <c r="E1" s="121"/>
      <c r="F1" s="121"/>
      <c r="G1" s="121"/>
      <c r="H1" s="121"/>
      <c r="I1" s="121"/>
      <c r="J1" s="125" t="s">
        <v>238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"单位名称："&amp;"盈江县支那乡中学"</f>
        <v>单位名称：盈江县支那乡中学</v>
      </c>
      <c r="B3" s="121"/>
      <c r="C3" s="121"/>
      <c r="D3" s="121"/>
      <c r="E3" s="121"/>
      <c r="F3" s="121"/>
      <c r="G3" s="121"/>
      <c r="H3" s="121"/>
      <c r="I3" s="121"/>
      <c r="J3" s="121"/>
    </row>
    <row r="4" ht="22.5" customHeight="1" spans="1:10">
      <c r="A4" s="123" t="s">
        <v>239</v>
      </c>
      <c r="B4" s="123" t="s">
        <v>240</v>
      </c>
      <c r="C4" s="123" t="s">
        <v>241</v>
      </c>
      <c r="D4" s="123" t="s">
        <v>242</v>
      </c>
      <c r="E4" s="123" t="s">
        <v>243</v>
      </c>
      <c r="F4" s="123" t="s">
        <v>244</v>
      </c>
      <c r="G4" s="123" t="s">
        <v>245</v>
      </c>
      <c r="H4" s="123" t="s">
        <v>246</v>
      </c>
      <c r="I4" s="123" t="s">
        <v>247</v>
      </c>
      <c r="J4" s="123" t="s">
        <v>248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223</v>
      </c>
      <c r="B7" s="124" t="s">
        <v>249</v>
      </c>
      <c r="C7" s="124" t="s">
        <v>250</v>
      </c>
      <c r="D7" s="124" t="s">
        <v>251</v>
      </c>
      <c r="E7" s="124" t="s">
        <v>252</v>
      </c>
      <c r="F7" s="124" t="s">
        <v>253</v>
      </c>
      <c r="G7" s="123" t="s">
        <v>254</v>
      </c>
      <c r="H7" s="123" t="s">
        <v>255</v>
      </c>
      <c r="I7" s="124" t="s">
        <v>256</v>
      </c>
      <c r="J7" s="124" t="s">
        <v>257</v>
      </c>
    </row>
    <row r="8" ht="52.5" customHeight="1" outlineLevel="1" spans="1:10">
      <c r="A8" s="124" t="s">
        <v>223</v>
      </c>
      <c r="B8" s="124" t="s">
        <v>249</v>
      </c>
      <c r="C8" s="124" t="s">
        <v>258</v>
      </c>
      <c r="D8" s="124" t="s">
        <v>259</v>
      </c>
      <c r="E8" s="124" t="s">
        <v>260</v>
      </c>
      <c r="F8" s="124" t="s">
        <v>253</v>
      </c>
      <c r="G8" s="123" t="s">
        <v>254</v>
      </c>
      <c r="H8" s="123" t="s">
        <v>255</v>
      </c>
      <c r="I8" s="124" t="s">
        <v>256</v>
      </c>
      <c r="J8" s="124" t="s">
        <v>261</v>
      </c>
    </row>
    <row r="9" ht="52.5" customHeight="1" outlineLevel="1" spans="1:10">
      <c r="A9" s="124" t="s">
        <v>223</v>
      </c>
      <c r="B9" s="124" t="s">
        <v>249</v>
      </c>
      <c r="C9" s="124" t="s">
        <v>262</v>
      </c>
      <c r="D9" s="124" t="s">
        <v>263</v>
      </c>
      <c r="E9" s="124" t="s">
        <v>264</v>
      </c>
      <c r="F9" s="124" t="s">
        <v>265</v>
      </c>
      <c r="G9" s="123" t="s">
        <v>266</v>
      </c>
      <c r="H9" s="123" t="s">
        <v>255</v>
      </c>
      <c r="I9" s="124" t="s">
        <v>256</v>
      </c>
      <c r="J9" s="124" t="s">
        <v>267</v>
      </c>
    </row>
    <row r="10" ht="52.5" customHeight="1" outlineLevel="1" spans="1:10">
      <c r="A10" s="124" t="s">
        <v>214</v>
      </c>
      <c r="B10" s="124" t="s">
        <v>268</v>
      </c>
      <c r="C10" s="124" t="s">
        <v>250</v>
      </c>
      <c r="D10" s="124" t="s">
        <v>269</v>
      </c>
      <c r="E10" s="124" t="s">
        <v>270</v>
      </c>
      <c r="F10" s="124" t="s">
        <v>253</v>
      </c>
      <c r="G10" s="123" t="s">
        <v>254</v>
      </c>
      <c r="H10" s="123" t="s">
        <v>255</v>
      </c>
      <c r="I10" s="124" t="s">
        <v>256</v>
      </c>
      <c r="J10" s="124" t="s">
        <v>271</v>
      </c>
    </row>
    <row r="11" ht="52.5" customHeight="1" outlineLevel="1" spans="1:10">
      <c r="A11" s="124" t="s">
        <v>214</v>
      </c>
      <c r="B11" s="124" t="s">
        <v>268</v>
      </c>
      <c r="C11" s="124" t="s">
        <v>250</v>
      </c>
      <c r="D11" s="124" t="s">
        <v>272</v>
      </c>
      <c r="E11" s="124" t="s">
        <v>273</v>
      </c>
      <c r="F11" s="124" t="s">
        <v>253</v>
      </c>
      <c r="G11" s="123" t="s">
        <v>254</v>
      </c>
      <c r="H11" s="123" t="s">
        <v>255</v>
      </c>
      <c r="I11" s="124" t="s">
        <v>256</v>
      </c>
      <c r="J11" s="124" t="s">
        <v>274</v>
      </c>
    </row>
    <row r="12" ht="52.5" customHeight="1" outlineLevel="1" spans="1:10">
      <c r="A12" s="124" t="s">
        <v>214</v>
      </c>
      <c r="B12" s="124" t="s">
        <v>268</v>
      </c>
      <c r="C12" s="124" t="s">
        <v>250</v>
      </c>
      <c r="D12" s="124" t="s">
        <v>272</v>
      </c>
      <c r="E12" s="124" t="s">
        <v>275</v>
      </c>
      <c r="F12" s="124" t="s">
        <v>253</v>
      </c>
      <c r="G12" s="123" t="s">
        <v>254</v>
      </c>
      <c r="H12" s="123" t="s">
        <v>255</v>
      </c>
      <c r="I12" s="124" t="s">
        <v>256</v>
      </c>
      <c r="J12" s="124" t="s">
        <v>276</v>
      </c>
    </row>
    <row r="13" ht="52.5" customHeight="1" outlineLevel="1" spans="1:10">
      <c r="A13" s="124" t="s">
        <v>214</v>
      </c>
      <c r="B13" s="124" t="s">
        <v>268</v>
      </c>
      <c r="C13" s="124" t="s">
        <v>250</v>
      </c>
      <c r="D13" s="124" t="s">
        <v>272</v>
      </c>
      <c r="E13" s="124" t="s">
        <v>277</v>
      </c>
      <c r="F13" s="124" t="s">
        <v>253</v>
      </c>
      <c r="G13" s="123" t="s">
        <v>254</v>
      </c>
      <c r="H13" s="123" t="s">
        <v>255</v>
      </c>
      <c r="I13" s="124" t="s">
        <v>256</v>
      </c>
      <c r="J13" s="124" t="s">
        <v>278</v>
      </c>
    </row>
    <row r="14" ht="52.5" customHeight="1" outlineLevel="1" spans="1:10">
      <c r="A14" s="124" t="s">
        <v>214</v>
      </c>
      <c r="B14" s="124" t="s">
        <v>268</v>
      </c>
      <c r="C14" s="124" t="s">
        <v>250</v>
      </c>
      <c r="D14" s="124" t="s">
        <v>272</v>
      </c>
      <c r="E14" s="124" t="s">
        <v>279</v>
      </c>
      <c r="F14" s="124" t="s">
        <v>253</v>
      </c>
      <c r="G14" s="123" t="s">
        <v>254</v>
      </c>
      <c r="H14" s="123" t="s">
        <v>255</v>
      </c>
      <c r="I14" s="124" t="s">
        <v>256</v>
      </c>
      <c r="J14" s="124" t="s">
        <v>280</v>
      </c>
    </row>
    <row r="15" ht="52.5" customHeight="1" outlineLevel="1" spans="1:10">
      <c r="A15" s="124" t="s">
        <v>214</v>
      </c>
      <c r="B15" s="124" t="s">
        <v>268</v>
      </c>
      <c r="C15" s="124" t="s">
        <v>250</v>
      </c>
      <c r="D15" s="124" t="s">
        <v>251</v>
      </c>
      <c r="E15" s="124" t="s">
        <v>281</v>
      </c>
      <c r="F15" s="124" t="s">
        <v>253</v>
      </c>
      <c r="G15" s="123" t="s">
        <v>254</v>
      </c>
      <c r="H15" s="123" t="s">
        <v>255</v>
      </c>
      <c r="I15" s="124" t="s">
        <v>256</v>
      </c>
      <c r="J15" s="124" t="s">
        <v>282</v>
      </c>
    </row>
    <row r="16" ht="52.5" customHeight="1" outlineLevel="1" spans="1:10">
      <c r="A16" s="124" t="s">
        <v>214</v>
      </c>
      <c r="B16" s="124" t="s">
        <v>268</v>
      </c>
      <c r="C16" s="124" t="s">
        <v>258</v>
      </c>
      <c r="D16" s="124" t="s">
        <v>283</v>
      </c>
      <c r="E16" s="124" t="s">
        <v>284</v>
      </c>
      <c r="F16" s="124" t="s">
        <v>265</v>
      </c>
      <c r="G16" s="123" t="s">
        <v>266</v>
      </c>
      <c r="H16" s="123" t="s">
        <v>255</v>
      </c>
      <c r="I16" s="124" t="s">
        <v>256</v>
      </c>
      <c r="J16" s="124" t="s">
        <v>285</v>
      </c>
    </row>
    <row r="17" ht="52.5" customHeight="1" outlineLevel="1" spans="1:10">
      <c r="A17" s="124" t="s">
        <v>214</v>
      </c>
      <c r="B17" s="124" t="s">
        <v>268</v>
      </c>
      <c r="C17" s="124" t="s">
        <v>258</v>
      </c>
      <c r="D17" s="124" t="s">
        <v>283</v>
      </c>
      <c r="E17" s="124" t="s">
        <v>286</v>
      </c>
      <c r="F17" s="124" t="s">
        <v>253</v>
      </c>
      <c r="G17" s="123" t="s">
        <v>287</v>
      </c>
      <c r="H17" s="123" t="s">
        <v>288</v>
      </c>
      <c r="I17" s="124" t="s">
        <v>256</v>
      </c>
      <c r="J17" s="124" t="s">
        <v>289</v>
      </c>
    </row>
    <row r="18" ht="52.5" customHeight="1" outlineLevel="1" spans="1:10">
      <c r="A18" s="124" t="s">
        <v>214</v>
      </c>
      <c r="B18" s="124" t="s">
        <v>268</v>
      </c>
      <c r="C18" s="124" t="s">
        <v>262</v>
      </c>
      <c r="D18" s="124" t="s">
        <v>263</v>
      </c>
      <c r="E18" s="124" t="s">
        <v>290</v>
      </c>
      <c r="F18" s="124" t="s">
        <v>265</v>
      </c>
      <c r="G18" s="123" t="s">
        <v>266</v>
      </c>
      <c r="H18" s="123" t="s">
        <v>255</v>
      </c>
      <c r="I18" s="124" t="s">
        <v>256</v>
      </c>
      <c r="J18" s="124" t="s">
        <v>291</v>
      </c>
    </row>
    <row r="19" ht="52.5" customHeight="1" outlineLevel="1" spans="1:10">
      <c r="A19" s="124" t="s">
        <v>219</v>
      </c>
      <c r="B19" s="124" t="s">
        <v>292</v>
      </c>
      <c r="C19" s="124" t="s">
        <v>250</v>
      </c>
      <c r="D19" s="124" t="s">
        <v>269</v>
      </c>
      <c r="E19" s="124" t="s">
        <v>293</v>
      </c>
      <c r="F19" s="124" t="s">
        <v>253</v>
      </c>
      <c r="G19" s="123" t="s">
        <v>254</v>
      </c>
      <c r="H19" s="123" t="s">
        <v>255</v>
      </c>
      <c r="I19" s="124" t="s">
        <v>256</v>
      </c>
      <c r="J19" s="124" t="s">
        <v>294</v>
      </c>
    </row>
    <row r="20" ht="52.5" customHeight="1" outlineLevel="1" spans="1:10">
      <c r="A20" s="124" t="s">
        <v>219</v>
      </c>
      <c r="B20" s="124" t="s">
        <v>292</v>
      </c>
      <c r="C20" s="124" t="s">
        <v>250</v>
      </c>
      <c r="D20" s="124" t="s">
        <v>272</v>
      </c>
      <c r="E20" s="124" t="s">
        <v>284</v>
      </c>
      <c r="F20" s="124" t="s">
        <v>265</v>
      </c>
      <c r="G20" s="123" t="s">
        <v>266</v>
      </c>
      <c r="H20" s="123" t="s">
        <v>255</v>
      </c>
      <c r="I20" s="124" t="s">
        <v>256</v>
      </c>
      <c r="J20" s="124" t="s">
        <v>295</v>
      </c>
    </row>
    <row r="21" ht="52.5" customHeight="1" outlineLevel="1" spans="1:10">
      <c r="A21" s="124" t="s">
        <v>219</v>
      </c>
      <c r="B21" s="124" t="s">
        <v>292</v>
      </c>
      <c r="C21" s="124" t="s">
        <v>250</v>
      </c>
      <c r="D21" s="124" t="s">
        <v>272</v>
      </c>
      <c r="E21" s="124" t="s">
        <v>296</v>
      </c>
      <c r="F21" s="124" t="s">
        <v>253</v>
      </c>
      <c r="G21" s="123" t="s">
        <v>254</v>
      </c>
      <c r="H21" s="123" t="s">
        <v>255</v>
      </c>
      <c r="I21" s="124" t="s">
        <v>256</v>
      </c>
      <c r="J21" s="124" t="s">
        <v>297</v>
      </c>
    </row>
    <row r="22" ht="52.5" customHeight="1" outlineLevel="1" spans="1:10">
      <c r="A22" s="124" t="s">
        <v>219</v>
      </c>
      <c r="B22" s="124" t="s">
        <v>292</v>
      </c>
      <c r="C22" s="124" t="s">
        <v>258</v>
      </c>
      <c r="D22" s="124" t="s">
        <v>283</v>
      </c>
      <c r="E22" s="124" t="s">
        <v>298</v>
      </c>
      <c r="F22" s="124" t="s">
        <v>265</v>
      </c>
      <c r="G22" s="123" t="s">
        <v>68</v>
      </c>
      <c r="H22" s="123" t="s">
        <v>255</v>
      </c>
      <c r="I22" s="124" t="s">
        <v>256</v>
      </c>
      <c r="J22" s="124" t="s">
        <v>299</v>
      </c>
    </row>
    <row r="23" ht="52.5" customHeight="1" outlineLevel="1" spans="1:10">
      <c r="A23" s="124" t="s">
        <v>219</v>
      </c>
      <c r="B23" s="124" t="s">
        <v>292</v>
      </c>
      <c r="C23" s="124" t="s">
        <v>262</v>
      </c>
      <c r="D23" s="124" t="s">
        <v>263</v>
      </c>
      <c r="E23" s="124" t="s">
        <v>300</v>
      </c>
      <c r="F23" s="124" t="s">
        <v>265</v>
      </c>
      <c r="G23" s="123" t="s">
        <v>301</v>
      </c>
      <c r="H23" s="123" t="s">
        <v>255</v>
      </c>
      <c r="I23" s="124" t="s">
        <v>256</v>
      </c>
      <c r="J23" s="124" t="s">
        <v>302</v>
      </c>
    </row>
    <row r="24" ht="52.5" customHeight="1" outlineLevel="1" spans="1:10">
      <c r="A24" s="124" t="s">
        <v>221</v>
      </c>
      <c r="B24" s="124" t="s">
        <v>303</v>
      </c>
      <c r="C24" s="124" t="s">
        <v>250</v>
      </c>
      <c r="D24" s="124" t="s">
        <v>269</v>
      </c>
      <c r="E24" s="124" t="s">
        <v>293</v>
      </c>
      <c r="F24" s="124" t="s">
        <v>253</v>
      </c>
      <c r="G24" s="123" t="s">
        <v>254</v>
      </c>
      <c r="H24" s="123" t="s">
        <v>255</v>
      </c>
      <c r="I24" s="124" t="s">
        <v>256</v>
      </c>
      <c r="J24" s="124" t="s">
        <v>304</v>
      </c>
    </row>
    <row r="25" ht="52.5" customHeight="1" outlineLevel="1" spans="1:10">
      <c r="A25" s="124" t="s">
        <v>221</v>
      </c>
      <c r="B25" s="124" t="s">
        <v>303</v>
      </c>
      <c r="C25" s="124" t="s">
        <v>250</v>
      </c>
      <c r="D25" s="124" t="s">
        <v>272</v>
      </c>
      <c r="E25" s="124" t="s">
        <v>284</v>
      </c>
      <c r="F25" s="124" t="s">
        <v>265</v>
      </c>
      <c r="G25" s="123" t="s">
        <v>266</v>
      </c>
      <c r="H25" s="123" t="s">
        <v>255</v>
      </c>
      <c r="I25" s="124" t="s">
        <v>256</v>
      </c>
      <c r="J25" s="124" t="s">
        <v>305</v>
      </c>
    </row>
    <row r="26" ht="52.5" customHeight="1" outlineLevel="1" spans="1:10">
      <c r="A26" s="124" t="s">
        <v>221</v>
      </c>
      <c r="B26" s="124" t="s">
        <v>303</v>
      </c>
      <c r="C26" s="124" t="s">
        <v>250</v>
      </c>
      <c r="D26" s="124" t="s">
        <v>272</v>
      </c>
      <c r="E26" s="124" t="s">
        <v>296</v>
      </c>
      <c r="F26" s="124" t="s">
        <v>253</v>
      </c>
      <c r="G26" s="123" t="s">
        <v>254</v>
      </c>
      <c r="H26" s="123" t="s">
        <v>255</v>
      </c>
      <c r="I26" s="124" t="s">
        <v>256</v>
      </c>
      <c r="J26" s="124" t="s">
        <v>306</v>
      </c>
    </row>
    <row r="27" ht="52.5" customHeight="1" outlineLevel="1" spans="1:10">
      <c r="A27" s="124" t="s">
        <v>221</v>
      </c>
      <c r="B27" s="124" t="s">
        <v>303</v>
      </c>
      <c r="C27" s="124" t="s">
        <v>258</v>
      </c>
      <c r="D27" s="124" t="s">
        <v>283</v>
      </c>
      <c r="E27" s="124" t="s">
        <v>298</v>
      </c>
      <c r="F27" s="124" t="s">
        <v>265</v>
      </c>
      <c r="G27" s="123" t="s">
        <v>68</v>
      </c>
      <c r="H27" s="123" t="s">
        <v>255</v>
      </c>
      <c r="I27" s="124" t="s">
        <v>256</v>
      </c>
      <c r="J27" s="124" t="s">
        <v>307</v>
      </c>
    </row>
    <row r="28" ht="52.5" customHeight="1" outlineLevel="1" spans="1:10">
      <c r="A28" s="124" t="s">
        <v>221</v>
      </c>
      <c r="B28" s="124" t="s">
        <v>303</v>
      </c>
      <c r="C28" s="124" t="s">
        <v>262</v>
      </c>
      <c r="D28" s="124" t="s">
        <v>263</v>
      </c>
      <c r="E28" s="124" t="s">
        <v>300</v>
      </c>
      <c r="F28" s="124" t="s">
        <v>265</v>
      </c>
      <c r="G28" s="123" t="s">
        <v>301</v>
      </c>
      <c r="H28" s="123" t="s">
        <v>255</v>
      </c>
      <c r="I28" s="124" t="s">
        <v>256</v>
      </c>
      <c r="J28" s="124" t="s">
        <v>308</v>
      </c>
    </row>
  </sheetData>
  <mergeCells count="10">
    <mergeCell ref="A2:J2"/>
    <mergeCell ref="A3:E3"/>
    <mergeCell ref="A7:A9"/>
    <mergeCell ref="A10:A18"/>
    <mergeCell ref="A19:A23"/>
    <mergeCell ref="A24:A28"/>
    <mergeCell ref="B7:B9"/>
    <mergeCell ref="B10:B18"/>
    <mergeCell ref="B19: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2025-04-01T03:11:00Z</dcterms:created>
  <dcterms:modified xsi:type="dcterms:W3CDTF">2025-04-25T07:45:42Z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E8ADC7739778414193ACF906DDEB342A_13</vt:lpwstr>
  </property>
</Properties>
</file>