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<sst xmlns="http://schemas.openxmlformats.org/spreadsheetml/2006/main" count="903" uniqueCount="351">
  <si>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</si>
  <si>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</si>
  <si>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</si>
  <si>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</si>
  <si>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</si>
  <si>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</si>
  <si>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</si>
  <si>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</si>
  <si>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</si>
  <si>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</si>
  <si>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</si>
  <si>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</si>
  <si>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</si>
  <si>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</si>
  <si>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</si>
  <si>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</si>
  <si>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</si>
  <si>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</si>
  <si>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</si>
  <si>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</si>
  <si>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</si>
  <si>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</si>
  <si>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</si>
  <si>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</si>
  <si>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</si>
  <si>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</si>
  <si>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</si>
  <si>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</si>
  <si>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</si>
  <si>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</si>
  <si>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</si>
  <si>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</si>
  <si>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</si>
  <si>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</si>
  <si>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</si>
  <si>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</si>
  <si>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</si>
  <si>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</si>
  <si>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</si>
  <si>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</si>
  <si>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</si>
  <si>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</si>
  <si>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</si>
  <si>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</si>
  <si>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</si>
  <si>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105038</t>
  </si>
  <si>
    <t>盈江县昔马华侨中学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</si>
  <si>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</si>
  <si>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</si>
  <si>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</si>
  <si>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</si>
  <si>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</si>
  <si>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</si>
  <si>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</si>
  <si>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</si>
  <si>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</si>
  <si>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</si>
  <si>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</si>
  <si>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</si>
  <si>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</si>
  <si>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</si>
  <si>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</si>
  <si>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</si>
  <si>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</si>
  <si>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</si>
  <si>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</si>
  <si>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</si>
  <si>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</si>
  <si>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</si>
  <si>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</si>
  <si>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</si>
  <si>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</si>
  <si>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</si>
  <si>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</si>
  <si>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</si>
  <si>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</si>
  <si>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</si>
  <si>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</si>
  <si>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</si>
  <si>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</si>
  <si>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</si>
  <si>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</si>
  <si>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</si>
  <si>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</si>
  <si>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</si>
  <si>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</si>
  <si>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</si>
  <si>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</si>
  <si>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</si>
  <si>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</si>
  <si>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</si>
  <si>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</si>
  <si>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</si>
  <si>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</si>
  <si>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</si>
  <si>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</si>
  <si>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</si>
  <si>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</si>
  <si>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</si>
  <si>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</si>
  <si>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</si>
  <si>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</si>
  <si>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</si>
  <si>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</si>
  <si>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</si>
  <si>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</si>
  <si>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</si>
  <si>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</si>
  <si>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</si>
  <si>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</si>
  <si>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</si>
  <si>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</si>
  <si>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</si>
  <si>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</si>
  <si>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</si>
  <si>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</si>
  <si>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</si>
  <si>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</si>
  <si>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</si>
  <si>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</si>
  <si>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</si>
  <si>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</si>
  <si>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</si>
  <si>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</si>
  <si>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</si>
  <si>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</si>
  <si>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</si>
  <si>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</si>
  <si>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</si>
  <si>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</si>
  <si>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</si>
  <si>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</si>
  <si>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</si>
  <si>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</si>
  <si>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</si>
  <si>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</si>
  <si>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</si>
  <si>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</si>
  <si>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</si>
  <si>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</si>
  <si>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</si>
  <si>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</si>
  <si>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</si>
  <si>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</si>
  <si>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</si>
  <si>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</si>
  <si>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</si>
  <si>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</si>
  <si>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</si>
  <si>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</si>
  <si>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</si>
  <si>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</si>
  <si>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</si>
  <si>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</si>
  <si>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</si>
  <si>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</si>
  <si>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</si>
  <si>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533123210000000004118</t>
  </si>
  <si>
    <t>事业人员支出工资</t>
  </si>
  <si>
    <t>30101</t>
  </si>
  <si>
    <t>基本工资</t>
  </si>
  <si>
    <t>30102</t>
  </si>
  <si>
    <t>津贴补贴</t>
  </si>
  <si>
    <t>30107</t>
  </si>
  <si>
    <t>绩效工资</t>
  </si>
  <si>
    <t>533123231100001426982</t>
  </si>
  <si>
    <t>事业绩效奖励</t>
  </si>
  <si>
    <t>533123231100001426944</t>
  </si>
  <si>
    <t>事业人员奖励性绩效改革性补贴</t>
  </si>
  <si>
    <t>533123210000000004119</t>
  </si>
  <si>
    <t>社会保障缴费</t>
  </si>
  <si>
    <t>30108</t>
  </si>
  <si>
    <t>机关事业单位基本养老保险缴费</t>
  </si>
  <si>
    <t>30109</t>
  </si>
  <si>
    <t>职业年金缴费</t>
  </si>
  <si>
    <t>533123221100000362979</t>
  </si>
  <si>
    <t>社会保险经费</t>
  </si>
  <si>
    <t>30110</t>
  </si>
  <si>
    <t>职工基本医疗保险缴费</t>
  </si>
  <si>
    <t>30112</t>
  </si>
  <si>
    <t>其他社会保障缴费</t>
  </si>
  <si>
    <t>533123210000000004120</t>
  </si>
  <si>
    <t>30113</t>
  </si>
  <si>
    <t>533123251100003739691</t>
  </si>
  <si>
    <t>编外人员经费</t>
  </si>
  <si>
    <t>30199</t>
  </si>
  <si>
    <t>其他工资福利支出</t>
  </si>
  <si>
    <t>533123210000000004122</t>
  </si>
  <si>
    <t>退休公用经费</t>
  </si>
  <si>
    <t>30201</t>
  </si>
  <si>
    <t>办公费</t>
  </si>
  <si>
    <t>533123221100000362980</t>
  </si>
  <si>
    <t>工会经费</t>
  </si>
  <si>
    <t>30228</t>
  </si>
  <si>
    <t>533123251100003733889</t>
  </si>
  <si>
    <t>义务教育学校课后服务县级专项资金</t>
  </si>
  <si>
    <t>533123251100003738644</t>
  </si>
  <si>
    <t>教育部门党组织工作经费</t>
  </si>
  <si>
    <t>533123251100003738668</t>
  </si>
  <si>
    <t>教育部门党组织党员活动经费</t>
  </si>
  <si>
    <t>30211</t>
  </si>
  <si>
    <t>差旅费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</si>
  <si>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</si>
  <si>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</si>
  <si>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</si>
  <si>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</si>
  <si>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</si>
  <si>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</si>
  <si>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</si>
  <si>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</si>
  <si>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</si>
  <si>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</si>
  <si>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533123251100003739257</t>
  </si>
  <si>
    <t>30308</t>
  </si>
  <si>
    <t>助学金</t>
  </si>
  <si>
    <t>2025年义务教育生均公用经费县级补助资金</t>
  </si>
  <si>
    <t>533123251100003738833</t>
  </si>
  <si>
    <t>单位资金安排教育事业发展项目经费</t>
  </si>
  <si>
    <t>事业发展类</t>
  </si>
  <si>
    <t>533123251100003733885</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</si>
  <si>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</si>
  <si>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</si>
  <si>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</si>
  <si>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</si>
  <si>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</si>
  <si>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</si>
  <si>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</si>
  <si>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</si>
  <si>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</si>
  <si>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</si>
  <si>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</si>
  <si>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</si>
  <si>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</si>
  <si>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</si>
  <si>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</si>
  <si>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</si>
  <si>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</si>
  <si>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</si>
  <si>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</si>
  <si>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</si>
  <si>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</si>
  <si>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</si>
  <si>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</si>
  <si>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</si>
  <si>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</si>
  <si>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</si>
  <si>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</si>
  <si>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</si>
  <si>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</si>
  <si>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</si>
  <si>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</si>
  <si>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教师培训费不低于学校年度公用经费总额的10%</t>
  </si>
  <si>
    <t>教师培训经费占公用经费比例</t>
  </si>
  <si>
    <t>满意度指标</t>
  </si>
  <si>
    <t>服务对象满意度</t>
  </si>
  <si>
    <t>师生满意度</t>
  </si>
  <si>
    <t>80</t>
  </si>
  <si>
    <t>学校学生和教师满意度</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</si>
  <si>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</si>
  <si>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</si>
  <si>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</si>
  <si>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</si>
  <si>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</si>
  <si>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</si>
  <si>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</si>
  <si>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</si>
  <si>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</si>
  <si>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</si>
  <si>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</si>
  <si>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</si>
  <si>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</si>
  <si>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</si>
  <si>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</si>
  <si>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</si>
  <si>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</si>
  <si>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</si>
  <si>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</si>
  <si>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</si>
  <si>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</si>
  <si>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</si>
  <si>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</si>
  <si>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</si>
  <si>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</si>
  <si>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</si>
  <si>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</si>
  <si>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</si>
  <si>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</si>
  <si>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</si>
  <si>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</si>
  <si>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</si>
  <si>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</si>
  <si>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</si>
  <si>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备注：盈江县昔马华侨中学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</si>
  <si>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</si>
  <si>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</si>
  <si>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</si>
  <si>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</si>
  <si>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</si>
  <si>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</si>
  <si>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</si>
  <si>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</si>
  <si>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</si>
  <si>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</si>
  <si>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</si>
  <si>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</si>
  <si>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备注：盈江县昔马华侨中学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</si>
  <si>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</si>
  <si>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</si>
  <si>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</si>
  <si>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备注：盈江县昔马华侨中学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</si>
  <si>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</si>
  <si>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</si>
  <si>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</si>
  <si>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</si>
  <si>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</si>
  <si>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</si>
  <si>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</si>
  <si>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</si>
  <si>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</si>
  <si>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</si>
  <si>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</si>
  <si>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</si>
  <si>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</si>
  <si>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</si>
  <si>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</si>
  <si>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</si>
  <si>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</si>
  <si>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</si>
  <si>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</si>
  <si>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</si>
  <si>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</si>
  <si>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备注：盈江县昔马华侨中学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</si>
  <si>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</si>
  <si>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</si>
  <si>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</si>
  <si>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</si>
  <si>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</si>
  <si>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</si>
  <si>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</si>
  <si>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</si>
  <si>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</si>
  <si>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备注：盈江县昔马华侨中学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</si>
  <si>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</si>
  <si>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</si>
  <si>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备注：盈江县昔马华侨中学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</si>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</sst>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3" borderId="20" applyNumberFormat="0" applyAlignment="0" applyProtection="0">
      <alignment vertical="center"/>
    </xf>
    <xf numFmtId="0" fontId="30" fillId="4" borderId="21" applyNumberFormat="0" applyAlignment="0" applyProtection="0">
      <alignment vertical="center"/>
    </xf>
    <xf numFmtId="0" fontId="31" fillId="4" borderId="20" applyNumberFormat="0" applyAlignment="0" applyProtection="0">
      <alignment vertical="center"/>
    </xf>
    <xf numFmtId="0" fontId="32" fillId="5"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7" fillId="0" borderId="0" xfId="0" applyFont="1" applyAlignment="1">
      <alignment horizontal="justify" vertical="top"/>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4" xfId="53" applyFont="1" applyAlignment="1">
      <alignment horizontal="center" vertical="center" wrapText="1"/>
    </xf>
    <xf numFmtId="49" fontId="12" fillId="0" borderId="4"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2" fillId="0" borderId="0" xfId="0" applyNumberFormat="1" applyFont="1" applyBorder="1" applyAlignment="1">
      <alignment horizontal="center" vertical="center" wrapText="1"/>
    </xf>
    <xf numFmtId="178" fontId="4" fillId="0" borderId="4"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4" xfId="0" applyBorder="1" applyAlignment="1">
      <alignment horizontal="center" vertical="center" wrapText="1"/>
    </xf>
    <xf numFmtId="0" fontId="14" fillId="0" borderId="4"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 fontId="7" fillId="0" borderId="4" xfId="0" applyNumberFormat="1" applyFont="1" applyBorder="1" applyAlignment="1">
      <alignment vertical="center"/>
    </xf>
    <xf numFmtId="4" fontId="7" fillId="0" borderId="5" xfId="0" applyNumberFormat="1" applyFont="1" applyBorder="1" applyAlignment="1">
      <alignment vertical="center"/>
    </xf>
    <xf numFmtId="0" fontId="2" fillId="0" borderId="0" xfId="0" applyFont="1" applyBorder="1" applyAlignment="1">
      <alignment horizontal="right" wrapText="1"/>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5" xfId="53" applyFont="1" applyBorder="1" applyAlignment="1">
      <alignment horizontal="center" vertical="center" wrapText="1"/>
    </xf>
    <xf numFmtId="49" fontId="4" fillId="0" borderId="15" xfId="53" applyFont="1" applyBorder="1">
      <alignment horizontal="left" vertical="center" wrapText="1"/>
    </xf>
    <xf numFmtId="178" fontId="4" fillId="0" borderId="15" xfId="54" applyFont="1" applyBorder="1">
      <alignment horizontal="right" vertical="center"/>
    </xf>
    <xf numFmtId="49" fontId="4" fillId="0" borderId="16" xfId="53" applyFont="1" applyBorder="1">
      <alignment horizontal="left" vertical="center" wrapText="1"/>
    </xf>
    <xf numFmtId="178" fontId="4" fillId="0" borderId="16" xfId="54" applyFont="1" applyBorder="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2" sqref="B12"/>
    </sheetView>
  </sheetViews>
  <sheetFormatPr defaultColWidth="10.287037037037" defaultRowHeight="15" customHeight="1" outlineLevelCol="3"/>
  <cols>
    <col min="1" max="4" width="33.287037037037"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73" t="str">
        <f>"单位名称："&amp;"盈江县昔马华侨中学"</f>
        <v>单位名称：盈江县昔马华侨中学</v>
      </c>
      <c r="B3" s="173"/>
      <c r="C3" s="176"/>
      <c r="D3" s="174" t="s">
        <v>1</v>
      </c>
    </row>
    <row r="4" ht="18.75" customHeight="1" spans="1:4">
      <c r="A4" s="177" t="s">
        <v>2</v>
      </c>
      <c r="B4" s="177"/>
      <c r="C4" s="177" t="s">
        <v>3</v>
      </c>
      <c r="D4" s="177"/>
    </row>
    <row r="5" ht="18.75" customHeight="1" spans="1:4">
      <c r="A5" s="178" t="s">
        <v>4</v>
      </c>
      <c r="B5" s="178" t="s">
        <v>5</v>
      </c>
      <c r="C5" s="178" t="s">
        <v>6</v>
      </c>
      <c r="D5" s="178" t="s">
        <v>5</v>
      </c>
    </row>
    <row r="6" ht="18.75" customHeight="1" spans="1:4">
      <c r="A6" s="179" t="s">
        <v>7</v>
      </c>
      <c r="B6" s="180">
        <v>6035798.94</v>
      </c>
      <c r="C6" s="179" t="str">
        <f>"一"&amp;"、"&amp;"教育支出"</f>
        <v>一、教育支出</v>
      </c>
      <c r="D6" s="180">
        <v>4452621.08</v>
      </c>
    </row>
    <row r="7" ht="18.75" customHeight="1" spans="1:4">
      <c r="A7" s="179" t="s">
        <v>8</v>
      </c>
      <c r="B7" s="180"/>
      <c r="C7" s="179" t="str">
        <f>"二"&amp;"、"&amp;"社会保障和就业支出"</f>
        <v>二、社会保障和就业支出</v>
      </c>
      <c r="D7" s="180">
        <v>846610.42</v>
      </c>
    </row>
    <row r="8" ht="18.75" customHeight="1" spans="1:4">
      <c r="A8" s="179" t="s">
        <v>9</v>
      </c>
      <c r="B8" s="180"/>
      <c r="C8" s="179" t="str">
        <f>"三"&amp;"、"&amp;"卫生健康支出"</f>
        <v>三、卫生健康支出</v>
      </c>
      <c r="D8" s="180">
        <v>430379.44</v>
      </c>
    </row>
    <row r="9" ht="18.75" customHeight="1" spans="1:4">
      <c r="A9" s="181" t="s">
        <v>10</v>
      </c>
      <c r="B9" s="182"/>
      <c r="C9" s="181" t="str">
        <f>"四"&amp;"、"&amp;"住房保障支出"</f>
        <v>四、住房保障支出</v>
      </c>
      <c r="D9" s="182">
        <v>606188</v>
      </c>
    </row>
    <row r="10" ht="18.75" customHeight="1" spans="1:4">
      <c r="A10" s="130" t="s">
        <v>11</v>
      </c>
      <c r="B10" s="133">
        <v>300000</v>
      </c>
      <c r="C10" s="130"/>
      <c r="D10" s="133"/>
    </row>
    <row r="11" ht="18.75" customHeight="1" spans="1:4">
      <c r="A11" s="130" t="s">
        <v>12</v>
      </c>
      <c r="B11" s="133"/>
      <c r="C11" s="130"/>
      <c r="D11" s="133"/>
    </row>
    <row r="12" ht="18.75" customHeight="1" spans="1:4">
      <c r="A12" s="130" t="s">
        <v>13</v>
      </c>
      <c r="B12" s="133"/>
      <c r="C12" s="130"/>
      <c r="D12" s="133"/>
    </row>
    <row r="13" ht="18.75" customHeight="1" spans="1:4">
      <c r="A13" s="130" t="s">
        <v>14</v>
      </c>
      <c r="B13" s="133"/>
      <c r="C13" s="130"/>
      <c r="D13" s="133"/>
    </row>
    <row r="14" ht="18.75" customHeight="1" spans="1:4">
      <c r="A14" s="130" t="s">
        <v>15</v>
      </c>
      <c r="B14" s="133"/>
      <c r="C14" s="130"/>
      <c r="D14" s="133"/>
    </row>
    <row r="15" ht="18.75" customHeight="1" spans="1:4">
      <c r="A15" s="130" t="s">
        <v>16</v>
      </c>
      <c r="B15" s="133">
        <v>300000</v>
      </c>
      <c r="C15" s="130"/>
      <c r="D15" s="133"/>
    </row>
    <row r="16" ht="18.75" customHeight="1" spans="1:4">
      <c r="A16" s="130"/>
      <c r="B16" s="133"/>
      <c r="C16" s="130"/>
      <c r="D16" s="133"/>
    </row>
    <row r="17" ht="18.75" customHeight="1" spans="1:4">
      <c r="A17" s="130"/>
      <c r="B17" s="133"/>
      <c r="C17" s="130"/>
      <c r="D17" s="133"/>
    </row>
    <row r="18" ht="18.75" customHeight="1" spans="1:4">
      <c r="A18" s="130"/>
      <c r="B18" s="133"/>
      <c r="C18" s="130"/>
      <c r="D18" s="133"/>
    </row>
    <row r="19" ht="18.75" customHeight="1" spans="1:4">
      <c r="A19" s="130"/>
      <c r="B19" s="133"/>
      <c r="C19" s="130"/>
      <c r="D19" s="133"/>
    </row>
    <row r="20" ht="18.75" customHeight="1" spans="1:4">
      <c r="A20" s="130"/>
      <c r="B20" s="133"/>
      <c r="C20" s="130"/>
      <c r="D20" s="133"/>
    </row>
    <row r="21" ht="18.75" customHeight="1" spans="1:4">
      <c r="A21" s="130"/>
      <c r="B21" s="133"/>
      <c r="C21" s="130"/>
      <c r="D21" s="133"/>
    </row>
    <row r="22" ht="18.75" customHeight="1" spans="1:4">
      <c r="A22" s="130"/>
      <c r="B22" s="133"/>
      <c r="C22" s="130"/>
      <c r="D22" s="133"/>
    </row>
    <row r="23" ht="18.75" customHeight="1" spans="1:4">
      <c r="A23" s="130"/>
      <c r="B23" s="133"/>
      <c r="C23" s="130"/>
      <c r="D23" s="133"/>
    </row>
    <row r="24" ht="18.75" customHeight="1" spans="1:4">
      <c r="A24" s="130"/>
      <c r="B24" s="133"/>
      <c r="C24" s="130"/>
      <c r="D24" s="133"/>
    </row>
    <row r="25" ht="18.75" customHeight="1" spans="1:4">
      <c r="A25" s="130"/>
      <c r="B25" s="133"/>
      <c r="C25" s="130"/>
      <c r="D25" s="133"/>
    </row>
    <row r="26" ht="18.75" customHeight="1" spans="1:4">
      <c r="A26" s="130"/>
      <c r="B26" s="133"/>
      <c r="C26" s="130"/>
      <c r="D26" s="133"/>
    </row>
    <row r="27" ht="18.75" customHeight="1" spans="1:4">
      <c r="A27" s="130"/>
      <c r="B27" s="133"/>
      <c r="C27" s="130"/>
      <c r="D27" s="133"/>
    </row>
    <row r="28" ht="18.75" customHeight="1" spans="1:4">
      <c r="A28" s="130"/>
      <c r="B28" s="133"/>
      <c r="C28" s="130"/>
      <c r="D28" s="133"/>
    </row>
    <row r="29" ht="18.75" customHeight="1" spans="1:4">
      <c r="A29" s="130"/>
      <c r="B29" s="133"/>
      <c r="C29" s="130"/>
      <c r="D29" s="133"/>
    </row>
    <row r="30" ht="18.75" customHeight="1" spans="1:4">
      <c r="A30" s="130"/>
      <c r="B30" s="133"/>
      <c r="C30" s="130"/>
      <c r="D30" s="133"/>
    </row>
    <row r="31" ht="18.75" customHeight="1" spans="1:4">
      <c r="A31" s="130"/>
      <c r="B31" s="133"/>
      <c r="C31" s="130"/>
      <c r="D31" s="133"/>
    </row>
    <row r="32" ht="18.75" customHeight="1" spans="1:4">
      <c r="A32" s="130" t="s">
        <v>17</v>
      </c>
      <c r="B32" s="133">
        <v>6335798.94</v>
      </c>
      <c r="C32" s="130" t="s">
        <v>18</v>
      </c>
      <c r="D32" s="133">
        <v>6335798.94</v>
      </c>
    </row>
    <row r="33" ht="18.75" customHeight="1" spans="1:4">
      <c r="A33" s="130" t="s">
        <v>19</v>
      </c>
      <c r="B33" s="133"/>
      <c r="C33" s="130" t="s">
        <v>20</v>
      </c>
      <c r="D33" s="133"/>
    </row>
    <row r="34" ht="18.75" customHeight="1" spans="1:4">
      <c r="A34" s="130" t="s">
        <v>21</v>
      </c>
      <c r="B34" s="133"/>
      <c r="C34" s="130" t="s">
        <v>21</v>
      </c>
      <c r="D34" s="133"/>
    </row>
    <row r="35" ht="18.75" customHeight="1" spans="1:4">
      <c r="A35" s="130" t="s">
        <v>22</v>
      </c>
      <c r="B35" s="133"/>
      <c r="C35" s="130" t="s">
        <v>23</v>
      </c>
      <c r="D35" s="133"/>
    </row>
    <row r="36" ht="18.75" customHeight="1" spans="1:4">
      <c r="A36" s="130" t="s">
        <v>24</v>
      </c>
      <c r="B36" s="133">
        <v>6335798.94</v>
      </c>
      <c r="C36" s="130" t="s">
        <v>25</v>
      </c>
      <c r="D36" s="133">
        <v>6335798.94</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9" sqref="A19"/>
    </sheetView>
  </sheetViews>
  <sheetFormatPr defaultColWidth="9.13888888888889" defaultRowHeight="14.25" customHeight="1" outlineLevelCol="5"/>
  <cols>
    <col min="1" max="6" width="24.3425925925926" customWidth="1"/>
  </cols>
  <sheetData>
    <row r="1" ht="12" customHeight="1" spans="1:6">
      <c r="A1" s="112">
        <v>1</v>
      </c>
      <c r="B1" s="113">
        <v>0</v>
      </c>
      <c r="C1" s="112">
        <v>1</v>
      </c>
      <c r="D1" s="89"/>
      <c r="E1" s="89"/>
      <c r="F1" s="111" t="s">
        <v>287</v>
      </c>
    </row>
    <row r="2" ht="26.25" customHeight="1" spans="1:6">
      <c r="A2" s="114" t="str">
        <f>"2025"&amp;"年部门政府性基金预算支出预算表"</f>
        <v>2025年部门政府性基金预算支出预算表</v>
      </c>
      <c r="B2" s="114" t="s">
        <v>288</v>
      </c>
      <c r="C2" s="115"/>
      <c r="D2" s="116"/>
      <c r="E2" s="116"/>
      <c r="F2" s="116"/>
    </row>
    <row r="3" ht="13.5" customHeight="1" spans="1:6">
      <c r="A3" s="117" t="str">
        <f>"单位名称："&amp;"盈江县昔马华侨中学"</f>
        <v>单位名称：盈江县昔马华侨中学</v>
      </c>
      <c r="B3" s="117" t="s">
        <v>289</v>
      </c>
      <c r="C3" s="118"/>
      <c r="D3" s="89"/>
      <c r="E3" s="89"/>
      <c r="F3" s="111" t="s">
        <v>1</v>
      </c>
    </row>
    <row r="4" ht="19.5" customHeight="1" spans="1:6">
      <c r="A4" s="59" t="s">
        <v>134</v>
      </c>
      <c r="B4" s="119" t="s">
        <v>48</v>
      </c>
      <c r="C4" s="59" t="s">
        <v>49</v>
      </c>
      <c r="D4" s="39" t="s">
        <v>290</v>
      </c>
      <c r="E4" s="39"/>
      <c r="F4" s="39"/>
    </row>
    <row r="5" ht="18.55" customHeight="1" spans="1:6">
      <c r="A5" s="59"/>
      <c r="B5" s="119"/>
      <c r="C5" s="59"/>
      <c r="D5" s="39" t="s">
        <v>30</v>
      </c>
      <c r="E5" s="39" t="s">
        <v>52</v>
      </c>
      <c r="F5" s="39" t="s">
        <v>53</v>
      </c>
    </row>
    <row r="6" ht="20.25" customHeight="1" spans="1:6">
      <c r="A6" s="59">
        <v>1</v>
      </c>
      <c r="B6" s="120" t="s">
        <v>60</v>
      </c>
      <c r="C6" s="120" t="s">
        <v>61</v>
      </c>
      <c r="D6" s="120" t="s">
        <v>62</v>
      </c>
      <c r="E6" s="120" t="s">
        <v>63</v>
      </c>
      <c r="F6" s="120" t="s">
        <v>64</v>
      </c>
    </row>
    <row r="7" ht="30" customHeight="1" spans="1:6">
      <c r="A7" s="32"/>
      <c r="B7" s="119"/>
      <c r="C7" s="32"/>
      <c r="D7" s="77"/>
      <c r="E7" s="121"/>
      <c r="F7" s="121"/>
    </row>
    <row r="8" ht="30" customHeight="1" spans="1:6">
      <c r="A8" s="15"/>
      <c r="B8" s="15"/>
      <c r="C8" s="15"/>
      <c r="D8" s="77"/>
      <c r="E8" s="121"/>
      <c r="F8" s="121"/>
    </row>
    <row r="9" ht="30" customHeight="1" spans="1:6">
      <c r="A9" s="13" t="s">
        <v>291</v>
      </c>
      <c r="B9" s="13" t="s">
        <v>291</v>
      </c>
      <c r="C9" s="13" t="s">
        <v>291</v>
      </c>
      <c r="D9" s="77"/>
      <c r="E9" s="121"/>
      <c r="F9" s="121"/>
    </row>
    <row r="10" customHeight="1" spans="1:1">
      <c r="A10" s="37" t="s">
        <v>292</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6" sqref="A16"/>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07"/>
      <c r="P1" s="107"/>
      <c r="Q1" s="49" t="s">
        <v>293</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"单位名称："&amp;"盈江县昔马华侨中学"</f>
        <v>单位名称：盈江县昔马华侨中学</v>
      </c>
      <c r="B3" s="38"/>
      <c r="C3" s="38"/>
      <c r="D3" s="38"/>
      <c r="E3" s="38"/>
      <c r="F3" s="38"/>
      <c r="G3" s="38"/>
      <c r="H3" s="38"/>
      <c r="I3" s="38"/>
      <c r="J3" s="38"/>
      <c r="K3" s="1"/>
      <c r="L3" s="1"/>
      <c r="M3" s="1"/>
      <c r="N3" s="1"/>
      <c r="O3" s="108"/>
      <c r="P3" s="108"/>
      <c r="Q3" s="111" t="s">
        <v>27</v>
      </c>
    </row>
    <row r="4" ht="15.75" customHeight="1" spans="1:17">
      <c r="A4" s="7" t="s">
        <v>294</v>
      </c>
      <c r="B4" s="90" t="s">
        <v>295</v>
      </c>
      <c r="C4" s="90" t="s">
        <v>296</v>
      </c>
      <c r="D4" s="90" t="s">
        <v>297</v>
      </c>
      <c r="E4" s="90" t="s">
        <v>298</v>
      </c>
      <c r="F4" s="90" t="s">
        <v>299</v>
      </c>
      <c r="G4" s="51" t="s">
        <v>141</v>
      </c>
      <c r="H4" s="51"/>
      <c r="I4" s="51"/>
      <c r="J4" s="51"/>
      <c r="K4" s="103"/>
      <c r="L4" s="51"/>
      <c r="M4" s="51"/>
      <c r="N4" s="51"/>
      <c r="O4" s="71"/>
      <c r="P4" s="103"/>
      <c r="Q4" s="52"/>
    </row>
    <row r="5" ht="17.25" customHeight="1" spans="1:17">
      <c r="A5" s="9"/>
      <c r="B5" s="91"/>
      <c r="C5" s="91"/>
      <c r="D5" s="91"/>
      <c r="E5" s="91"/>
      <c r="F5" s="91"/>
      <c r="G5" s="91" t="s">
        <v>30</v>
      </c>
      <c r="H5" s="91" t="s">
        <v>34</v>
      </c>
      <c r="I5" s="91" t="s">
        <v>300</v>
      </c>
      <c r="J5" s="91" t="s">
        <v>301</v>
      </c>
      <c r="K5" s="104" t="s">
        <v>302</v>
      </c>
      <c r="L5" s="105" t="s">
        <v>303</v>
      </c>
      <c r="M5" s="105"/>
      <c r="N5" s="105"/>
      <c r="O5" s="109"/>
      <c r="P5" s="110"/>
      <c r="Q5" s="92"/>
    </row>
    <row r="6" ht="54" customHeight="1" spans="1:17">
      <c r="A6" s="11"/>
      <c r="B6" s="92"/>
      <c r="C6" s="92"/>
      <c r="D6" s="92"/>
      <c r="E6" s="92"/>
      <c r="F6" s="92"/>
      <c r="G6" s="92"/>
      <c r="H6" s="92" t="s">
        <v>33</v>
      </c>
      <c r="I6" s="92"/>
      <c r="J6" s="92"/>
      <c r="K6" s="106"/>
      <c r="L6" s="92" t="s">
        <v>33</v>
      </c>
      <c r="M6" s="92" t="s">
        <v>40</v>
      </c>
      <c r="N6" s="92" t="s">
        <v>304</v>
      </c>
      <c r="O6" s="32" t="s">
        <v>42</v>
      </c>
      <c r="P6" s="106" t="s">
        <v>43</v>
      </c>
      <c r="Q6" s="92" t="s">
        <v>44</v>
      </c>
    </row>
    <row r="7" ht="15" customHeight="1" spans="1:17">
      <c r="A7" s="72">
        <v>1</v>
      </c>
      <c r="B7" s="93">
        <v>2</v>
      </c>
      <c r="C7" s="93">
        <v>3</v>
      </c>
      <c r="D7" s="93">
        <v>4</v>
      </c>
      <c r="E7" s="93">
        <v>5</v>
      </c>
      <c r="F7" s="93">
        <v>6</v>
      </c>
      <c r="G7" s="100">
        <v>7</v>
      </c>
      <c r="H7" s="100">
        <v>8</v>
      </c>
      <c r="I7" s="100">
        <v>9</v>
      </c>
      <c r="J7" s="100">
        <v>10</v>
      </c>
      <c r="K7" s="100">
        <v>11</v>
      </c>
      <c r="L7" s="100">
        <v>12</v>
      </c>
      <c r="M7" s="100">
        <v>13</v>
      </c>
      <c r="N7" s="100">
        <v>14</v>
      </c>
      <c r="O7" s="100">
        <v>15</v>
      </c>
      <c r="P7" s="100">
        <v>16</v>
      </c>
      <c r="Q7" s="100">
        <v>17</v>
      </c>
    </row>
    <row r="8" ht="52.5" customHeight="1" spans="1:17">
      <c r="A8" s="94"/>
      <c r="B8" s="95"/>
      <c r="C8" s="95"/>
      <c r="D8" s="96"/>
      <c r="E8" s="101"/>
      <c r="F8" s="28"/>
      <c r="G8" s="28"/>
      <c r="H8" s="28"/>
      <c r="I8" s="28"/>
      <c r="J8" s="28"/>
      <c r="K8" s="28"/>
      <c r="L8" s="28"/>
      <c r="M8" s="28"/>
      <c r="N8" s="28"/>
      <c r="O8" s="28"/>
      <c r="P8" s="28"/>
      <c r="Q8" s="28"/>
    </row>
    <row r="9" ht="52.5" customHeight="1" spans="1:17">
      <c r="A9" s="94"/>
      <c r="B9" s="95"/>
      <c r="C9" s="95"/>
      <c r="D9" s="96"/>
      <c r="E9" s="101"/>
      <c r="F9" s="28"/>
      <c r="G9" s="28"/>
      <c r="H9" s="28"/>
      <c r="I9" s="28"/>
      <c r="J9" s="28"/>
      <c r="K9" s="28"/>
      <c r="L9" s="28"/>
      <c r="M9" s="28"/>
      <c r="N9" s="28"/>
      <c r="O9" s="28"/>
      <c r="P9" s="28"/>
      <c r="Q9" s="28"/>
    </row>
    <row r="10" ht="30" customHeight="1" spans="1:17">
      <c r="A10" s="97" t="s">
        <v>291</v>
      </c>
      <c r="B10" s="98"/>
      <c r="C10" s="98"/>
      <c r="D10" s="98"/>
      <c r="E10" s="101"/>
      <c r="F10" s="28"/>
      <c r="G10" s="28"/>
      <c r="H10" s="28"/>
      <c r="I10" s="28"/>
      <c r="J10" s="28"/>
      <c r="K10" s="28"/>
      <c r="L10" s="28"/>
      <c r="M10" s="28"/>
      <c r="N10" s="28"/>
      <c r="O10" s="28"/>
      <c r="P10" s="28"/>
      <c r="Q10" s="28"/>
    </row>
    <row r="11" customHeight="1" spans="1:1">
      <c r="A11" s="37" t="s">
        <v>305</v>
      </c>
    </row>
    <row r="12" customHeight="1" spans="1:1">
      <c r="A12" s="9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8" sqref="A18"/>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306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"单位名称："&amp;"盈江县昔马华侨中学"</f>
        <v>单位名称：盈江县昔马华侨中学</v>
      </c>
      <c r="B3" s="38"/>
      <c r="C3" s="38"/>
      <c r="D3" s="38"/>
      <c r="E3" s="38"/>
      <c r="F3" s="38"/>
      <c r="G3" s="38"/>
      <c r="H3" s="87"/>
      <c r="I3" s="1"/>
      <c r="J3" s="1"/>
      <c r="K3" s="87"/>
      <c r="L3" s="1"/>
      <c r="M3" s="89"/>
      <c r="N3" s="49" t="s">
        <v>27</v>
      </c>
    </row>
    <row r="4" ht="15.75" customHeight="1" spans="1:14">
      <c r="A4" s="7" t="s">
        <v>294</v>
      </c>
      <c r="B4" s="7" t="s">
        <v>307</v>
      </c>
      <c r="C4" s="7" t="s">
        <v>308</v>
      </c>
      <c r="D4" s="25" t="s">
        <v>141</v>
      </c>
      <c r="E4" s="26"/>
      <c r="F4" s="26"/>
      <c r="G4" s="26"/>
      <c r="H4" s="26"/>
      <c r="I4" s="26"/>
      <c r="J4" s="26"/>
      <c r="K4" s="26"/>
      <c r="L4" s="26"/>
      <c r="M4" s="26"/>
      <c r="N4" s="27"/>
    </row>
    <row r="5" ht="17.25" customHeight="1" spans="1:14">
      <c r="A5" s="9"/>
      <c r="B5" s="9"/>
      <c r="C5" s="9"/>
      <c r="D5" s="73" t="s">
        <v>30</v>
      </c>
      <c r="E5" s="7" t="s">
        <v>34</v>
      </c>
      <c r="F5" s="7" t="s">
        <v>300</v>
      </c>
      <c r="G5" s="7" t="s">
        <v>301</v>
      </c>
      <c r="H5" s="7" t="s">
        <v>302</v>
      </c>
      <c r="I5" s="25" t="s">
        <v>303</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309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9" sqref="A19"/>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310</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"单位名称："&amp;"盈江县昔马华侨中学"</f>
        <v>单位名称：盈江县昔马华侨中学</v>
      </c>
      <c r="B4" s="69"/>
      <c r="C4" s="69"/>
      <c r="D4" s="24"/>
      <c r="E4" s="24"/>
      <c r="F4" s="24"/>
      <c r="G4" s="24"/>
      <c r="H4" s="24"/>
      <c r="I4" s="24"/>
      <c r="J4" s="24"/>
      <c r="K4" s="24"/>
      <c r="L4" s="24"/>
      <c r="M4" s="24"/>
      <c r="N4" s="24"/>
      <c r="O4" s="24"/>
      <c r="P4" s="24"/>
      <c r="Q4" s="24"/>
      <c r="R4" s="24"/>
      <c r="S4" s="24"/>
      <c r="T4" s="83"/>
    </row>
    <row r="5" ht="19.5" customHeight="1" spans="1:20">
      <c r="A5" s="70" t="s">
        <v>311</v>
      </c>
      <c r="B5" s="25" t="s">
        <v>141</v>
      </c>
      <c r="C5" s="26"/>
      <c r="D5" s="71"/>
      <c r="E5" s="59" t="s">
        <v>312</v>
      </c>
      <c r="F5" s="59"/>
      <c r="G5" s="59"/>
      <c r="H5" s="59"/>
      <c r="I5" s="59"/>
      <c r="J5" s="59"/>
      <c r="K5" s="59"/>
      <c r="L5" s="59"/>
      <c r="M5" s="59"/>
      <c r="N5" s="59"/>
      <c r="O5" s="59"/>
      <c r="P5" s="59"/>
      <c r="Q5" s="59"/>
      <c r="R5" s="59"/>
      <c r="S5" s="59"/>
      <c r="T5" s="39"/>
    </row>
    <row r="6" ht="61.3" customHeight="1" spans="1:20">
      <c r="A6" s="72"/>
      <c r="B6" s="73" t="s">
        <v>30</v>
      </c>
      <c r="C6" s="7" t="s">
        <v>34</v>
      </c>
      <c r="D6" s="74" t="s">
        <v>313</v>
      </c>
      <c r="E6" s="32" t="s">
        <v>314</v>
      </c>
      <c r="F6" s="32" t="s">
        <v>315</v>
      </c>
      <c r="G6" s="32" t="s">
        <v>316</v>
      </c>
      <c r="H6" s="32" t="s">
        <v>317</v>
      </c>
      <c r="I6" s="32" t="s">
        <v>318</v>
      </c>
      <c r="J6" s="32" t="s">
        <v>319</v>
      </c>
      <c r="K6" s="32" t="s">
        <v>320</v>
      </c>
      <c r="L6" s="32" t="s">
        <v>321</v>
      </c>
      <c r="M6" s="32" t="s">
        <v>322</v>
      </c>
      <c r="N6" s="32" t="s">
        <v>323</v>
      </c>
      <c r="O6" s="32" t="s">
        <v>324</v>
      </c>
      <c r="P6" s="32" t="s">
        <v>325</v>
      </c>
      <c r="Q6" s="32" t="s">
        <v>326</v>
      </c>
      <c r="R6" s="32" t="s">
        <v>327</v>
      </c>
      <c r="S6" s="32" t="s">
        <v>328</v>
      </c>
      <c r="T6" s="33" t="s">
        <v>329</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330</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331</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20" sqref="C20"/>
    </sheetView>
  </sheetViews>
  <sheetFormatPr defaultColWidth="9.13888888888889" defaultRowHeight="12" customHeight="1" outlineLevelRow="7"/>
  <cols>
    <col min="1" max="10" width="13.2037037037037" customWidth="1"/>
  </cols>
  <sheetData>
    <row r="1" customHeight="1" spans="10:10">
      <c r="J1" s="62" t="s">
        <v>332</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"单位名称："&amp;"盈江县昔马华侨中学"</f>
        <v>单位名称：盈江县昔马华侨中学</v>
      </c>
      <c r="B3" s="56"/>
      <c r="C3" s="56"/>
      <c r="D3" s="56"/>
      <c r="E3" s="56"/>
      <c r="F3" s="58"/>
      <c r="G3" s="56"/>
      <c r="H3" s="58"/>
    </row>
    <row r="4" ht="44.25" customHeight="1" spans="1:10">
      <c r="A4" s="33" t="s">
        <v>223</v>
      </c>
      <c r="B4" s="33" t="s">
        <v>224</v>
      </c>
      <c r="C4" s="33" t="s">
        <v>225</v>
      </c>
      <c r="D4" s="33" t="s">
        <v>226</v>
      </c>
      <c r="E4" s="33" t="s">
        <v>227</v>
      </c>
      <c r="F4" s="59" t="s">
        <v>228</v>
      </c>
      <c r="G4" s="33" t="s">
        <v>229</v>
      </c>
      <c r="H4" s="59" t="s">
        <v>230</v>
      </c>
      <c r="I4" s="59" t="s">
        <v>231</v>
      </c>
      <c r="J4" s="33" t="s">
        <v>232</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330</v>
      </c>
      <c r="C7" s="15" t="s">
        <v>330</v>
      </c>
      <c r="D7" s="15" t="s">
        <v>330</v>
      </c>
      <c r="E7" s="34" t="s">
        <v>330</v>
      </c>
      <c r="F7" s="15" t="s">
        <v>330</v>
      </c>
      <c r="G7" s="34" t="s">
        <v>330</v>
      </c>
      <c r="H7" s="15" t="s">
        <v>330</v>
      </c>
      <c r="I7" s="15" t="s">
        <v>330</v>
      </c>
      <c r="J7" s="34" t="s">
        <v>330</v>
      </c>
    </row>
    <row r="8" customHeight="1" spans="1:1">
      <c r="A8" s="37" t="s">
        <v>331</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4" sqref="C24"/>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9" t="s">
        <v>333</v>
      </c>
    </row>
    <row r="2" ht="28.5" customHeight="1" spans="1:8">
      <c r="A2" s="43" t="str">
        <f>"2025"&amp;"年新增资产配置表"</f>
        <v>2025年新增资产配置表</v>
      </c>
      <c r="B2" s="29"/>
      <c r="C2" s="29"/>
      <c r="D2" s="29"/>
      <c r="E2" s="29"/>
      <c r="F2" s="29"/>
      <c r="G2" s="29"/>
      <c r="H2" s="29"/>
    </row>
    <row r="3" ht="13.5" customHeight="1" spans="1:8">
      <c r="A3" s="44" t="str">
        <f>"单位名称："&amp;"盈江县昔马华侨中学"</f>
        <v>单位名称：盈江县昔马华侨中学</v>
      </c>
      <c r="B3" s="31"/>
      <c r="C3" s="45"/>
      <c r="D3" s="1"/>
      <c r="E3" s="1"/>
      <c r="F3" s="1"/>
      <c r="G3" s="1"/>
      <c r="H3" s="1"/>
    </row>
    <row r="4" ht="18" customHeight="1" spans="1:8">
      <c r="A4" s="7" t="s">
        <v>134</v>
      </c>
      <c r="B4" s="7" t="s">
        <v>334</v>
      </c>
      <c r="C4" s="7" t="s">
        <v>335</v>
      </c>
      <c r="D4" s="7" t="s">
        <v>336</v>
      </c>
      <c r="E4" s="7" t="s">
        <v>337</v>
      </c>
      <c r="F4" s="50" t="s">
        <v>338</v>
      </c>
      <c r="G4" s="51"/>
      <c r="H4" s="52"/>
    </row>
    <row r="5" ht="18" customHeight="1" spans="1:8">
      <c r="A5" s="11"/>
      <c r="B5" s="11"/>
      <c r="C5" s="11"/>
      <c r="D5" s="11"/>
      <c r="E5" s="11"/>
      <c r="F5" s="33" t="s">
        <v>298</v>
      </c>
      <c r="G5" s="33" t="s">
        <v>339</v>
      </c>
      <c r="H5" s="33" t="s">
        <v>340</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customHeight="1" spans="1:1">
      <c r="A9" s="37" t="s">
        <v>341</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9" sqref="D19"/>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342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"单位名称："&amp;"盈江县昔马华侨中学"</f>
        <v>单位名称：盈江县昔马华侨中学</v>
      </c>
      <c r="B3" s="31"/>
      <c r="C3" s="31"/>
      <c r="D3" s="31"/>
      <c r="E3" s="31"/>
      <c r="F3" s="31"/>
      <c r="G3" s="31"/>
      <c r="H3" s="38"/>
      <c r="I3" s="38"/>
      <c r="J3" s="38"/>
      <c r="K3" s="40" t="s">
        <v>27</v>
      </c>
    </row>
    <row r="4" ht="21.75" customHeight="1" spans="1:11">
      <c r="A4" s="32" t="s">
        <v>204</v>
      </c>
      <c r="B4" s="32" t="s">
        <v>136</v>
      </c>
      <c r="C4" s="32" t="s">
        <v>205</v>
      </c>
      <c r="D4" s="33" t="s">
        <v>137</v>
      </c>
      <c r="E4" s="33" t="s">
        <v>138</v>
      </c>
      <c r="F4" s="33" t="s">
        <v>206</v>
      </c>
      <c r="G4" s="33" t="s">
        <v>207</v>
      </c>
      <c r="H4" s="39" t="s">
        <v>30</v>
      </c>
      <c r="I4" s="39" t="s">
        <v>343</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291</v>
      </c>
      <c r="B10" s="36"/>
      <c r="C10" s="36"/>
      <c r="D10" s="36"/>
      <c r="E10" s="36"/>
      <c r="F10" s="36"/>
      <c r="G10" s="36"/>
      <c r="H10" s="28"/>
      <c r="I10" s="28"/>
      <c r="J10" s="28"/>
      <c r="K10" s="42"/>
    </row>
    <row r="11" customHeight="1" spans="1:1">
      <c r="A11" s="37" t="s">
        <v>344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E12" sqref="E12"/>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345</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"单位名称："&amp;"盈江县昔马华侨中学"</f>
        <v>单位名称：盈江县昔马华侨中学</v>
      </c>
      <c r="B3" s="5"/>
      <c r="C3" s="5"/>
      <c r="D3" s="5"/>
      <c r="E3" s="23"/>
      <c r="F3" s="23"/>
      <c r="G3" s="24" t="s">
        <v>27</v>
      </c>
    </row>
    <row r="4" ht="21.75" customHeight="1" spans="1:7">
      <c r="A4" s="6" t="s">
        <v>205</v>
      </c>
      <c r="B4" s="6" t="s">
        <v>204</v>
      </c>
      <c r="C4" s="6" t="s">
        <v>136</v>
      </c>
      <c r="D4" s="7" t="s">
        <v>346</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65200</v>
      </c>
      <c r="F8" s="28"/>
      <c r="G8" s="28"/>
    </row>
    <row r="9" ht="52.5" customHeight="1" spans="1:7">
      <c r="A9" s="16"/>
      <c r="B9" s="15" t="s">
        <v>347</v>
      </c>
      <c r="C9" s="15" t="s">
        <v>195</v>
      </c>
      <c r="D9" s="15" t="s">
        <v>348</v>
      </c>
      <c r="E9" s="28">
        <v>39200</v>
      </c>
      <c r="F9" s="28"/>
      <c r="G9" s="28"/>
    </row>
    <row r="10" ht="52.5" customHeight="1" spans="1:7">
      <c r="A10" s="17"/>
      <c r="B10" s="15" t="s">
        <v>349</v>
      </c>
      <c r="C10" s="15" t="s">
        <v>197</v>
      </c>
      <c r="D10" s="15" t="s">
        <v>348</v>
      </c>
      <c r="E10" s="28">
        <v>2000</v>
      </c>
      <c r="F10" s="28"/>
      <c r="G10" s="28"/>
    </row>
    <row r="11" ht="52.5" customHeight="1" spans="1:7">
      <c r="A11" s="17"/>
      <c r="B11" s="15" t="s">
        <v>349</v>
      </c>
      <c r="C11" s="15" t="s">
        <v>199</v>
      </c>
      <c r="D11" s="15" t="s">
        <v>348</v>
      </c>
      <c r="E11" s="28">
        <v>2000</v>
      </c>
      <c r="F11" s="28"/>
      <c r="G11" s="28"/>
    </row>
    <row r="12" ht="52.5" customHeight="1" spans="1:7">
      <c r="A12" s="17"/>
      <c r="B12" s="15" t="s">
        <v>350</v>
      </c>
      <c r="C12" s="15" t="s">
        <v>215</v>
      </c>
      <c r="D12" s="15" t="s">
        <v>348</v>
      </c>
      <c r="E12" s="28">
        <v>8900</v>
      </c>
      <c r="F12" s="28"/>
      <c r="G12" s="28"/>
    </row>
    <row r="13" ht="52.5" customHeight="1" spans="1:7">
      <c r="A13" s="17"/>
      <c r="B13" s="15" t="s">
        <v>350</v>
      </c>
      <c r="C13" s="15" t="s">
        <v>210</v>
      </c>
      <c r="D13" s="15" t="s">
        <v>348</v>
      </c>
      <c r="E13" s="28">
        <v>13100</v>
      </c>
      <c r="F13" s="28"/>
      <c r="G13" s="28"/>
    </row>
    <row r="14" ht="30" customHeight="1" spans="1:7">
      <c r="A14" s="18" t="s">
        <v>30</v>
      </c>
      <c r="B14" s="19" t="s">
        <v>330</v>
      </c>
      <c r="C14" s="19"/>
      <c r="D14" s="20"/>
      <c r="E14" s="28">
        <v>65200</v>
      </c>
      <c r="F14" s="28"/>
      <c r="G14" s="28"/>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21" sqref="F2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9"/>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"单位名称："&amp;"盈江县昔马华侨中学"</f>
        <v>单位名称：盈江县昔马华侨中学</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2" t="s">
        <v>38</v>
      </c>
      <c r="J5" s="172"/>
      <c r="K5" s="172"/>
      <c r="L5" s="172"/>
      <c r="M5" s="172"/>
      <c r="N5" s="172"/>
      <c r="O5" s="7" t="s">
        <v>33</v>
      </c>
      <c r="P5" s="7" t="s">
        <v>34</v>
      </c>
      <c r="Q5" s="7" t="s">
        <v>35</v>
      </c>
      <c r="R5" s="7" t="s">
        <v>36</v>
      </c>
      <c r="S5" s="7" t="s">
        <v>39</v>
      </c>
    </row>
    <row r="6" ht="43.5"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70" t="s">
        <v>45</v>
      </c>
      <c r="B8" s="170" t="s">
        <v>46</v>
      </c>
      <c r="C8" s="28">
        <v>6335798.94</v>
      </c>
      <c r="D8" s="28">
        <v>6335798.94</v>
      </c>
      <c r="E8" s="28">
        <v>6035798.94</v>
      </c>
      <c r="F8" s="28"/>
      <c r="G8" s="28"/>
      <c r="H8" s="28"/>
      <c r="I8" s="28">
        <v>300000</v>
      </c>
      <c r="J8" s="28"/>
      <c r="K8" s="28"/>
      <c r="L8" s="28"/>
      <c r="M8" s="28"/>
      <c r="N8" s="28">
        <v>300000</v>
      </c>
      <c r="O8" s="28"/>
      <c r="P8" s="28"/>
      <c r="Q8" s="28"/>
      <c r="R8" s="28"/>
      <c r="S8" s="28"/>
    </row>
    <row r="9" ht="30" customHeight="1" spans="1:19">
      <c r="A9" s="25" t="s">
        <v>30</v>
      </c>
      <c r="B9" s="171"/>
      <c r="C9" s="160">
        <v>6335798.94</v>
      </c>
      <c r="D9" s="160">
        <v>6335798.94</v>
      </c>
      <c r="E9" s="160">
        <v>6035798.94</v>
      </c>
      <c r="F9" s="160"/>
      <c r="G9" s="160"/>
      <c r="H9" s="160"/>
      <c r="I9" s="160">
        <v>300000</v>
      </c>
      <c r="J9" s="160"/>
      <c r="K9" s="160"/>
      <c r="L9" s="160"/>
      <c r="M9" s="160"/>
      <c r="N9" s="160">
        <v>300000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7" workbookViewId="0">
      <selection activeCell="A1" sqref="$A1:$XFD1048576"/>
    </sheetView>
  </sheetViews>
  <sheetFormatPr defaultColWidth="8.85185185185185" defaultRowHeight="14.4"/>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spans="1:15">
      <c r="A1" s="162"/>
      <c r="B1" s="162"/>
      <c r="C1" s="162"/>
      <c r="D1" s="162"/>
      <c r="E1" s="162"/>
      <c r="F1" s="162"/>
      <c r="G1" s="162"/>
      <c r="H1" s="162"/>
      <c r="I1" s="162"/>
      <c r="J1" s="162"/>
      <c r="K1" s="162"/>
      <c r="L1" s="162"/>
      <c r="M1" s="162"/>
      <c r="N1" s="49" t="s">
        <v>47</v>
      </c>
      <c r="O1" s="49"/>
    </row>
    <row r="2" ht="28.8" spans="1:15">
      <c r="A2" s="163" t="str">
        <f>"2025"&amp;"年部门支出预算表"</f>
        <v>2025年部门支出预算表</v>
      </c>
      <c r="B2" s="163"/>
      <c r="C2" s="163"/>
      <c r="D2" s="163"/>
      <c r="E2" s="163"/>
      <c r="F2" s="163"/>
      <c r="G2" s="163"/>
      <c r="H2" s="163"/>
      <c r="I2" s="163"/>
      <c r="J2" s="163"/>
      <c r="K2" s="163"/>
      <c r="L2" s="163"/>
      <c r="M2" s="163"/>
      <c r="N2" s="163"/>
      <c r="O2" s="163"/>
    </row>
    <row r="3" spans="1:15">
      <c r="A3" s="31" t="str">
        <f>"单位名称："&amp;"盈江县昔马华侨中学"</f>
        <v>单位名称：盈江县昔马华侨中学</v>
      </c>
      <c r="B3" s="31"/>
      <c r="C3" s="31"/>
      <c r="D3" s="31"/>
      <c r="E3" s="31"/>
      <c r="F3" s="31"/>
      <c r="G3" s="162"/>
      <c r="H3" s="162"/>
      <c r="I3" s="162"/>
      <c r="J3" s="162"/>
      <c r="K3" s="162"/>
      <c r="L3" s="162"/>
      <c r="M3" s="162"/>
      <c r="N3" s="49" t="s">
        <v>1</v>
      </c>
      <c r="O3" s="49"/>
    </row>
    <row r="4" spans="1:15">
      <c r="A4" s="164" t="s">
        <v>48</v>
      </c>
      <c r="B4" s="164" t="s">
        <v>49</v>
      </c>
      <c r="C4" s="164" t="s">
        <v>30</v>
      </c>
      <c r="D4" s="164" t="s">
        <v>34</v>
      </c>
      <c r="E4" s="164"/>
      <c r="F4" s="164"/>
      <c r="G4" s="164" t="s">
        <v>35</v>
      </c>
      <c r="H4" s="164" t="s">
        <v>36</v>
      </c>
      <c r="I4" s="164" t="s">
        <v>50</v>
      </c>
      <c r="J4" s="164" t="s">
        <v>51</v>
      </c>
      <c r="K4" s="164"/>
      <c r="L4" s="164"/>
      <c r="M4" s="164"/>
      <c r="N4" s="164"/>
      <c r="O4" s="164"/>
    </row>
    <row r="5" ht="32.4" spans="1:15">
      <c r="A5" s="164"/>
      <c r="B5" s="164"/>
      <c r="C5" s="164"/>
      <c r="D5" s="164" t="s">
        <v>33</v>
      </c>
      <c r="E5" s="164" t="s">
        <v>52</v>
      </c>
      <c r="F5" s="164" t="s">
        <v>53</v>
      </c>
      <c r="G5" s="164"/>
      <c r="H5" s="164"/>
      <c r="I5" s="164"/>
      <c r="J5" s="164" t="s">
        <v>33</v>
      </c>
      <c r="K5" s="164" t="s">
        <v>54</v>
      </c>
      <c r="L5" s="164" t="s">
        <v>55</v>
      </c>
      <c r="M5" s="164" t="s">
        <v>56</v>
      </c>
      <c r="N5" s="164" t="s">
        <v>57</v>
      </c>
      <c r="O5" s="164" t="s">
        <v>58</v>
      </c>
    </row>
    <row r="6"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spans="1:15">
      <c r="A7" s="166" t="s">
        <v>74</v>
      </c>
      <c r="B7" s="166" t="s">
        <v>75</v>
      </c>
      <c r="C7" s="133">
        <v>4452621.08</v>
      </c>
      <c r="D7" s="133">
        <v>4152621.08</v>
      </c>
      <c r="E7" s="133">
        <v>4130621.08</v>
      </c>
      <c r="F7" s="133">
        <v>22000</v>
      </c>
      <c r="G7" s="133"/>
      <c r="H7" s="133"/>
      <c r="I7" s="133"/>
      <c r="J7" s="133">
        <v>300000</v>
      </c>
      <c r="K7" s="133"/>
      <c r="L7" s="133"/>
      <c r="M7" s="133"/>
      <c r="N7" s="133"/>
      <c r="O7" s="133">
        <v>300000</v>
      </c>
    </row>
    <row r="8" spans="1:15">
      <c r="A8" s="167" t="s">
        <v>76</v>
      </c>
      <c r="B8" s="167" t="s">
        <v>77</v>
      </c>
      <c r="C8" s="133">
        <v>4452621.08</v>
      </c>
      <c r="D8" s="133">
        <v>4152621.08</v>
      </c>
      <c r="E8" s="133">
        <v>4130621.08</v>
      </c>
      <c r="F8" s="133">
        <v>22000</v>
      </c>
      <c r="G8" s="133"/>
      <c r="H8" s="133"/>
      <c r="I8" s="133"/>
      <c r="J8" s="133">
        <v>300000</v>
      </c>
      <c r="K8" s="133"/>
      <c r="L8" s="133"/>
      <c r="M8" s="133"/>
      <c r="N8" s="133"/>
      <c r="O8" s="133">
        <v>300000</v>
      </c>
    </row>
    <row r="9" ht="21.6" spans="1:15">
      <c r="A9" s="168" t="s">
        <v>78</v>
      </c>
      <c r="B9" s="168" t="s">
        <v>79</v>
      </c>
      <c r="C9" s="133">
        <v>4452621.08</v>
      </c>
      <c r="D9" s="133">
        <v>4152621.08</v>
      </c>
      <c r="E9" s="133">
        <v>4130621.08</v>
      </c>
      <c r="F9" s="133">
        <v>22000</v>
      </c>
      <c r="G9" s="133"/>
      <c r="H9" s="133"/>
      <c r="I9" s="133"/>
      <c r="J9" s="133">
        <v>300000</v>
      </c>
      <c r="K9" s="133"/>
      <c r="L9" s="133"/>
      <c r="M9" s="133"/>
      <c r="N9" s="133"/>
      <c r="O9" s="133">
        <v>300000</v>
      </c>
    </row>
    <row r="10" ht="21.6" spans="1:15">
      <c r="A10" s="166" t="s">
        <v>80</v>
      </c>
      <c r="B10" s="166" t="s">
        <v>81</v>
      </c>
      <c r="C10" s="133">
        <v>846610.42</v>
      </c>
      <c r="D10" s="133">
        <v>846610.42</v>
      </c>
      <c r="E10" s="133">
        <v>846610.42</v>
      </c>
      <c r="F10" s="133"/>
      <c r="G10" s="133"/>
      <c r="H10" s="133"/>
      <c r="I10" s="133"/>
      <c r="J10" s="133"/>
      <c r="K10" s="133"/>
      <c r="L10" s="133"/>
      <c r="M10" s="133"/>
      <c r="N10" s="133"/>
      <c r="O10" s="133"/>
    </row>
    <row r="11" ht="32.4" spans="1:15">
      <c r="A11" s="167" t="s">
        <v>82</v>
      </c>
      <c r="B11" s="167" t="s">
        <v>83</v>
      </c>
      <c r="C11" s="133">
        <v>811249.5</v>
      </c>
      <c r="D11" s="133">
        <v>811249.5</v>
      </c>
      <c r="E11" s="133">
        <v>811249.5</v>
      </c>
      <c r="F11" s="133"/>
      <c r="G11" s="133"/>
      <c r="H11" s="133"/>
      <c r="I11" s="133"/>
      <c r="J11" s="133"/>
      <c r="K11" s="133"/>
      <c r="L11" s="133"/>
      <c r="M11" s="133"/>
      <c r="N11" s="133"/>
      <c r="O11" s="133"/>
    </row>
    <row r="12" ht="43.2" spans="1:15">
      <c r="A12" s="168" t="s">
        <v>84</v>
      </c>
      <c r="B12" s="168" t="s">
        <v>85</v>
      </c>
      <c r="C12" s="133">
        <v>3000</v>
      </c>
      <c r="D12" s="133">
        <v>3000</v>
      </c>
      <c r="E12" s="133">
        <v>3000</v>
      </c>
      <c r="F12" s="133"/>
      <c r="G12" s="133"/>
      <c r="H12" s="133"/>
      <c r="I12" s="133"/>
      <c r="J12" s="133"/>
      <c r="K12" s="133"/>
      <c r="L12" s="133"/>
      <c r="M12" s="133"/>
      <c r="N12" s="133"/>
      <c r="O12" s="133"/>
    </row>
    <row r="13" ht="86.4" spans="1:15">
      <c r="A13" s="168" t="s">
        <v>86</v>
      </c>
      <c r="B13" s="168" t="s">
        <v>87</v>
      </c>
      <c r="C13" s="133">
        <v>808249.5</v>
      </c>
      <c r="D13" s="133">
        <v>808249.5</v>
      </c>
      <c r="E13" s="133">
        <v>808249.5</v>
      </c>
      <c r="F13" s="133"/>
      <c r="G13" s="133"/>
      <c r="H13" s="133"/>
      <c r="I13" s="133"/>
      <c r="J13" s="133"/>
      <c r="K13" s="133"/>
      <c r="L13" s="133"/>
      <c r="M13" s="133"/>
      <c r="N13" s="133"/>
      <c r="O13" s="133"/>
    </row>
    <row r="14" ht="75.6" spans="1:15">
      <c r="A14" s="168" t="s">
        <v>88</v>
      </c>
      <c r="B14" s="168" t="s">
        <v>89</v>
      </c>
      <c r="C14" s="133"/>
      <c r="D14" s="133"/>
      <c r="E14" s="133"/>
      <c r="F14" s="133"/>
      <c r="G14" s="133"/>
      <c r="H14" s="133"/>
      <c r="I14" s="133"/>
      <c r="J14" s="133"/>
      <c r="K14" s="133"/>
      <c r="L14" s="133"/>
      <c r="M14" s="133"/>
      <c r="N14" s="133"/>
      <c r="O14" s="133"/>
    </row>
    <row r="15" ht="32.4" spans="1:15">
      <c r="A15" s="167" t="s">
        <v>90</v>
      </c>
      <c r="B15" s="167" t="s">
        <v>91</v>
      </c>
      <c r="C15" s="133">
        <v>35360.92</v>
      </c>
      <c r="D15" s="133">
        <v>35360.92</v>
      </c>
      <c r="E15" s="133">
        <v>35360.92</v>
      </c>
      <c r="F15" s="133"/>
      <c r="G15" s="133"/>
      <c r="H15" s="133"/>
      <c r="I15" s="133"/>
      <c r="J15" s="133"/>
      <c r="K15" s="133"/>
      <c r="L15" s="133"/>
      <c r="M15" s="133"/>
      <c r="N15" s="133"/>
      <c r="O15" s="133"/>
    </row>
    <row r="16" ht="64.8" spans="1:15">
      <c r="A16" s="168" t="s">
        <v>92</v>
      </c>
      <c r="B16" s="168" t="s">
        <v>91</v>
      </c>
      <c r="C16" s="133">
        <v>35360.92</v>
      </c>
      <c r="D16" s="133">
        <v>35360.92</v>
      </c>
      <c r="E16" s="133">
        <v>35360.92</v>
      </c>
      <c r="F16" s="133"/>
      <c r="G16" s="133"/>
      <c r="H16" s="133"/>
      <c r="I16" s="133"/>
      <c r="J16" s="133"/>
      <c r="K16" s="133"/>
      <c r="L16" s="133"/>
      <c r="M16" s="133"/>
      <c r="N16" s="133"/>
      <c r="O16" s="133"/>
    </row>
    <row r="17" ht="21.6" spans="1:15">
      <c r="A17" s="166" t="s">
        <v>93</v>
      </c>
      <c r="B17" s="166" t="s">
        <v>94</v>
      </c>
      <c r="C17" s="133">
        <v>430379.44</v>
      </c>
      <c r="D17" s="133">
        <v>430379.44</v>
      </c>
      <c r="E17" s="133">
        <v>430379.44</v>
      </c>
      <c r="F17" s="133"/>
      <c r="G17" s="133"/>
      <c r="H17" s="133"/>
      <c r="I17" s="133"/>
      <c r="J17" s="133"/>
      <c r="K17" s="133"/>
      <c r="L17" s="133"/>
      <c r="M17" s="133"/>
      <c r="N17" s="133"/>
      <c r="O17" s="133"/>
    </row>
    <row r="18" ht="21.6" spans="1:15">
      <c r="A18" s="167" t="s">
        <v>95</v>
      </c>
      <c r="B18" s="167" t="s">
        <v>96</v>
      </c>
      <c r="C18" s="133">
        <v>430379.44</v>
      </c>
      <c r="D18" s="133">
        <v>430379.44</v>
      </c>
      <c r="E18" s="133">
        <v>430379.44</v>
      </c>
      <c r="F18" s="133"/>
      <c r="G18" s="133"/>
      <c r="H18" s="133"/>
      <c r="I18" s="133"/>
      <c r="J18" s="133"/>
      <c r="K18" s="133"/>
      <c r="L18" s="133"/>
      <c r="M18" s="133"/>
      <c r="N18" s="133"/>
      <c r="O18" s="133"/>
    </row>
    <row r="19" ht="32.4" spans="1:15">
      <c r="A19" s="168" t="s">
        <v>97</v>
      </c>
      <c r="B19" s="168" t="s">
        <v>98</v>
      </c>
      <c r="C19" s="133"/>
      <c r="D19" s="133"/>
      <c r="E19" s="133"/>
      <c r="F19" s="133"/>
      <c r="G19" s="133"/>
      <c r="H19" s="133"/>
      <c r="I19" s="133"/>
      <c r="J19" s="133"/>
      <c r="K19" s="133"/>
      <c r="L19" s="133"/>
      <c r="M19" s="133"/>
      <c r="N19" s="133"/>
      <c r="O19" s="133"/>
    </row>
    <row r="20" ht="32.4" spans="1:15">
      <c r="A20" s="168" t="s">
        <v>99</v>
      </c>
      <c r="B20" s="168" t="s">
        <v>100</v>
      </c>
      <c r="C20" s="133">
        <v>399073.2</v>
      </c>
      <c r="D20" s="133">
        <v>399073.2</v>
      </c>
      <c r="E20" s="133">
        <v>399073.2</v>
      </c>
      <c r="F20" s="133"/>
      <c r="G20" s="133"/>
      <c r="H20" s="133"/>
      <c r="I20" s="133"/>
      <c r="J20" s="133"/>
      <c r="K20" s="133"/>
      <c r="L20" s="133"/>
      <c r="M20" s="133"/>
      <c r="N20" s="133"/>
      <c r="O20" s="133"/>
    </row>
    <row r="21" ht="64.8" spans="1:15">
      <c r="A21" s="168" t="s">
        <v>101</v>
      </c>
      <c r="B21" s="168" t="s">
        <v>102</v>
      </c>
      <c r="C21" s="133">
        <v>31306.24</v>
      </c>
      <c r="D21" s="133">
        <v>31306.24</v>
      </c>
      <c r="E21" s="133">
        <v>31306.24</v>
      </c>
      <c r="F21" s="133"/>
      <c r="G21" s="133"/>
      <c r="H21" s="133"/>
      <c r="I21" s="133"/>
      <c r="J21" s="133"/>
      <c r="K21" s="133"/>
      <c r="L21" s="133"/>
      <c r="M21" s="133"/>
      <c r="N21" s="133"/>
      <c r="O21" s="133"/>
    </row>
    <row r="22" ht="21.6" spans="1:15">
      <c r="A22" s="166" t="s">
        <v>103</v>
      </c>
      <c r="B22" s="166" t="s">
        <v>104</v>
      </c>
      <c r="C22" s="133">
        <v>606188</v>
      </c>
      <c r="D22" s="133">
        <v>606188</v>
      </c>
      <c r="E22" s="133">
        <v>606188</v>
      </c>
      <c r="F22" s="133"/>
      <c r="G22" s="133"/>
      <c r="H22" s="133"/>
      <c r="I22" s="133"/>
      <c r="J22" s="133"/>
      <c r="K22" s="133"/>
      <c r="L22" s="133"/>
      <c r="M22" s="133"/>
      <c r="N22" s="133"/>
      <c r="O22" s="133"/>
    </row>
    <row r="23" ht="21.6" spans="1:15">
      <c r="A23" s="167" t="s">
        <v>105</v>
      </c>
      <c r="B23" s="167" t="s">
        <v>106</v>
      </c>
      <c r="C23" s="133">
        <v>606188</v>
      </c>
      <c r="D23" s="133">
        <v>606188</v>
      </c>
      <c r="E23" s="133">
        <v>606188</v>
      </c>
      <c r="F23" s="133"/>
      <c r="G23" s="133"/>
      <c r="H23" s="133"/>
      <c r="I23" s="133"/>
      <c r="J23" s="133"/>
      <c r="K23" s="133"/>
      <c r="L23" s="133"/>
      <c r="M23" s="133"/>
      <c r="N23" s="133"/>
      <c r="O23" s="133"/>
    </row>
    <row r="24" ht="32.4" spans="1:15">
      <c r="A24" s="168" t="s">
        <v>107</v>
      </c>
      <c r="B24" s="168" t="s">
        <v>108</v>
      </c>
      <c r="C24" s="133">
        <v>606188</v>
      </c>
      <c r="D24" s="133">
        <v>606188</v>
      </c>
      <c r="E24" s="133">
        <v>606188</v>
      </c>
      <c r="F24" s="133"/>
      <c r="G24" s="133"/>
      <c r="H24" s="133"/>
      <c r="I24" s="133"/>
      <c r="J24" s="133"/>
      <c r="K24" s="133"/>
      <c r="L24" s="133"/>
      <c r="M24" s="133"/>
      <c r="N24" s="133"/>
      <c r="O24" s="133"/>
    </row>
    <row r="25" spans="1:15">
      <c r="A25" s="165" t="s">
        <v>30</v>
      </c>
      <c r="B25" s="165"/>
      <c r="C25" s="133">
        <v>6335798.94</v>
      </c>
      <c r="D25" s="133">
        <v>6035798.94</v>
      </c>
      <c r="E25" s="133">
        <v>6013798.94</v>
      </c>
      <c r="F25" s="133">
        <v>22000</v>
      </c>
      <c r="G25" s="133"/>
      <c r="H25" s="133"/>
      <c r="I25" s="133"/>
      <c r="J25" s="133">
        <v>300000</v>
      </c>
      <c r="K25" s="133"/>
      <c r="L25" s="133"/>
      <c r="M25" s="133"/>
      <c r="N25" s="133"/>
      <c r="O25" s="133">
        <v>300000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F20" sqref="F20"/>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109</v>
      </c>
    </row>
    <row r="2" ht="30.75" customHeight="1" spans="1:4">
      <c r="A2" s="155" t="str">
        <f>"2025"&amp;"年部门财政拨款收支预算总表"</f>
        <v>2025年部门财政拨款收支预算总表</v>
      </c>
      <c r="B2" s="155"/>
      <c r="C2" s="155"/>
      <c r="D2" s="155"/>
    </row>
    <row r="3" ht="18.75" customHeight="1" spans="1:4">
      <c r="A3" s="31" t="str">
        <f>"单位名称："&amp;"盈江县昔马华侨中学"</f>
        <v>单位名称：盈江县昔马华侨中学</v>
      </c>
      <c r="B3" s="156"/>
      <c r="C3" s="156"/>
      <c r="D3" s="89" t="s">
        <v>1</v>
      </c>
    </row>
    <row r="4" ht="19.5" customHeight="1" spans="1:4">
      <c r="A4" s="25" t="s">
        <v>110</v>
      </c>
      <c r="B4" s="27"/>
      <c r="C4" s="25" t="s">
        <v>111</v>
      </c>
      <c r="D4" s="27"/>
    </row>
    <row r="5" ht="21.75" customHeight="1" spans="1:4">
      <c r="A5" s="70" t="s">
        <v>112</v>
      </c>
      <c r="B5" s="7" t="s">
        <v>5</v>
      </c>
      <c r="C5" s="70" t="s">
        <v>113</v>
      </c>
      <c r="D5" s="7" t="s">
        <v>5</v>
      </c>
    </row>
    <row r="6" ht="17.25" customHeight="1" spans="1:4">
      <c r="A6" s="72"/>
      <c r="B6" s="11"/>
      <c r="C6" s="72"/>
      <c r="D6" s="11"/>
    </row>
    <row r="7" ht="19.5" customHeight="1" spans="1:4">
      <c r="A7" s="84" t="s">
        <v>114</v>
      </c>
      <c r="B7" s="28">
        <v>6035798.94</v>
      </c>
      <c r="C7" s="84" t="s">
        <v>115</v>
      </c>
      <c r="D7" s="28">
        <v>6035798.94</v>
      </c>
    </row>
    <row r="8" ht="19.5" customHeight="1" spans="1:4">
      <c r="A8" s="84" t="s">
        <v>116</v>
      </c>
      <c r="B8" s="28">
        <v>6035798.94</v>
      </c>
      <c r="C8" s="157" t="str">
        <f>"（"&amp;"一"&amp;"）"&amp;"教育支出"</f>
        <v>（一）教育支出</v>
      </c>
      <c r="D8" s="28">
        <v>4152621.08</v>
      </c>
    </row>
    <row r="9" ht="19.5" customHeight="1" spans="1:4">
      <c r="A9" s="158" t="s">
        <v>117</v>
      </c>
      <c r="B9" s="28"/>
      <c r="C9" s="157" t="str">
        <f>"（"&amp;"二"&amp;"）"&amp;"社会保障和就业支出"</f>
        <v>（二）社会保障和就业支出</v>
      </c>
      <c r="D9" s="28">
        <v>846610.42</v>
      </c>
    </row>
    <row r="10" ht="19.5" customHeight="1" spans="1:4">
      <c r="A10" s="158" t="s">
        <v>118</v>
      </c>
      <c r="B10" s="28"/>
      <c r="C10" s="157" t="str">
        <f>"（"&amp;"三"&amp;"）"&amp;"卫生健康支出"</f>
        <v>（三）卫生健康支出</v>
      </c>
      <c r="D10" s="28">
        <v>430379.44</v>
      </c>
    </row>
    <row r="11" ht="19.5" customHeight="1" spans="1:4">
      <c r="A11" s="158" t="s">
        <v>119</v>
      </c>
      <c r="B11" s="28"/>
      <c r="C11" s="157" t="str">
        <f>"（"&amp;"四"&amp;"）"&amp;"住房保障支出"</f>
        <v>（四）住房保障支出</v>
      </c>
      <c r="D11" s="28">
        <v>606188</v>
      </c>
    </row>
    <row r="12" ht="19.5" customHeight="1" spans="1:4">
      <c r="A12" s="158" t="s">
        <v>116</v>
      </c>
      <c r="B12" s="28"/>
      <c r="C12" s="157"/>
      <c r="D12" s="28"/>
    </row>
    <row r="13" ht="19.5" customHeight="1" spans="1:4">
      <c r="A13" s="158" t="s">
        <v>117</v>
      </c>
      <c r="B13" s="28"/>
      <c r="C13" s="157"/>
      <c r="D13" s="28"/>
    </row>
    <row r="14" ht="19.5" customHeight="1" spans="1:4">
      <c r="A14" s="158" t="s">
        <v>118</v>
      </c>
      <c r="B14" s="28"/>
      <c r="C14" s="157"/>
      <c r="D14" s="28"/>
    </row>
    <row r="15" ht="19.5" customHeight="1" spans="1:4">
      <c r="A15" s="159"/>
      <c r="B15" s="28"/>
      <c r="C15" s="157"/>
      <c r="D15" s="28"/>
    </row>
    <row r="16" ht="19.5" customHeight="1" spans="1:4">
      <c r="A16" s="159"/>
      <c r="B16" s="28"/>
      <c r="C16" s="157"/>
      <c r="D16" s="28"/>
    </row>
    <row r="17" ht="19.5" customHeight="1" spans="1:4">
      <c r="A17" s="159"/>
      <c r="B17" s="28"/>
      <c r="C17" s="157"/>
      <c r="D17" s="28"/>
    </row>
    <row r="18" ht="19.5" customHeight="1" spans="1:4">
      <c r="A18" s="159"/>
      <c r="B18" s="28"/>
      <c r="C18" s="157"/>
      <c r="D18" s="28"/>
    </row>
    <row r="19" ht="19.5" customHeight="1" spans="1:4">
      <c r="A19" s="159"/>
      <c r="B19" s="28"/>
      <c r="C19" s="157"/>
      <c r="D19" s="28"/>
    </row>
    <row r="20" ht="19.5" customHeight="1" spans="1:4">
      <c r="A20" s="84"/>
      <c r="B20" s="28"/>
      <c r="C20" s="157"/>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7"/>
      <c r="B26" s="28"/>
      <c r="C26" s="84"/>
      <c r="D26" s="28"/>
    </row>
    <row r="27" ht="19.5" customHeight="1" spans="1:4">
      <c r="A27" s="84"/>
      <c r="B27" s="28"/>
      <c r="C27" s="84"/>
      <c r="D27" s="28"/>
    </row>
    <row r="28" customHeight="1" spans="1:4">
      <c r="A28" s="84"/>
      <c r="B28" s="28"/>
      <c r="C28" s="158"/>
      <c r="D28" s="28"/>
    </row>
    <row r="29" ht="19.5" customHeight="1" spans="1:4">
      <c r="A29" s="84"/>
      <c r="B29" s="28"/>
      <c r="C29" s="84"/>
      <c r="D29" s="28"/>
    </row>
    <row r="30" ht="19.5" customHeight="1" spans="1:4">
      <c r="A30" s="157"/>
      <c r="B30" s="28"/>
      <c r="C30" s="84"/>
      <c r="D30" s="28"/>
    </row>
    <row r="31" ht="18" customHeight="1" spans="1:4">
      <c r="A31" s="157"/>
      <c r="B31" s="28"/>
      <c r="C31" s="84"/>
      <c r="D31" s="28"/>
    </row>
    <row r="32" ht="18" customHeight="1" spans="1:4">
      <c r="A32" s="157"/>
      <c r="B32" s="28"/>
      <c r="C32" s="158"/>
      <c r="D32" s="28"/>
    </row>
    <row r="33" ht="18" customHeight="1" spans="1:4">
      <c r="A33" s="157"/>
      <c r="B33" s="28"/>
      <c r="C33" s="158"/>
      <c r="D33" s="28"/>
    </row>
    <row r="34" ht="19.5" customHeight="1" spans="1:4">
      <c r="A34" s="157"/>
      <c r="B34" s="160"/>
      <c r="C34" s="84"/>
      <c r="D34" s="160"/>
    </row>
    <row r="35" ht="19.5" customHeight="1" spans="1:4">
      <c r="A35" s="157"/>
      <c r="B35" s="28"/>
      <c r="C35" s="84" t="s">
        <v>120</v>
      </c>
      <c r="D35" s="28"/>
    </row>
    <row r="36" ht="19.5" customHeight="1" spans="1:4">
      <c r="A36" s="161" t="s">
        <v>24</v>
      </c>
      <c r="B36" s="28">
        <v>6035798.94</v>
      </c>
      <c r="C36" s="161" t="s">
        <v>25</v>
      </c>
      <c r="D36" s="28">
        <v>6035798.94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opLeftCell="A9" workbookViewId="0">
      <selection activeCell="A1" sqref="$A1:$XFD1048576"/>
    </sheetView>
  </sheetViews>
  <sheetFormatPr defaultColWidth="10.287037037037" defaultRowHeight="15" customHeight="1" outlineLevelCol="6"/>
  <cols>
    <col min="1" max="1" width="12.2222222222222" customWidth="1"/>
    <col min="2" max="2" width="35.4444444444444" customWidth="1"/>
    <col min="3" max="5" width="14.1111111111111" customWidth="1"/>
    <col min="6" max="7" width="10.7777777777778" customWidth="1"/>
  </cols>
  <sheetData>
    <row r="1" ht="18.75" customHeight="1" spans="1:7">
      <c r="A1" s="122"/>
      <c r="B1" s="122"/>
      <c r="C1" s="122"/>
      <c r="D1" s="122"/>
      <c r="E1" s="122"/>
      <c r="F1" s="122"/>
      <c r="G1" s="126" t="s">
        <v>121</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"单位名称："&amp;"盈江县昔马华侨中学"</f>
        <v>单位名称：盈江县昔马华侨中学</v>
      </c>
      <c r="B3" s="149"/>
      <c r="C3" s="122"/>
      <c r="D3" s="122"/>
      <c r="E3" s="122"/>
      <c r="F3" s="122"/>
      <c r="G3" s="126" t="s">
        <v>1</v>
      </c>
    </row>
    <row r="4" ht="18.75" customHeight="1" spans="1:7">
      <c r="A4" s="150" t="s">
        <v>122</v>
      </c>
      <c r="B4" s="150"/>
      <c r="C4" s="150" t="s">
        <v>30</v>
      </c>
      <c r="D4" s="150" t="s">
        <v>52</v>
      </c>
      <c r="E4" s="150"/>
      <c r="F4" s="150"/>
      <c r="G4" s="150" t="s">
        <v>53</v>
      </c>
    </row>
    <row r="5" ht="18.75" customHeight="1" spans="1:7">
      <c r="A5" s="150" t="s">
        <v>48</v>
      </c>
      <c r="B5" s="150" t="s">
        <v>49</v>
      </c>
      <c r="C5" s="150"/>
      <c r="D5" s="150" t="s">
        <v>33</v>
      </c>
      <c r="E5" s="150" t="s">
        <v>123</v>
      </c>
      <c r="F5" s="150" t="s">
        <v>124</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4152621.08</v>
      </c>
      <c r="D7" s="152">
        <v>4130621.08</v>
      </c>
      <c r="E7" s="152">
        <v>4052913</v>
      </c>
      <c r="F7" s="152">
        <v>77708.08</v>
      </c>
      <c r="G7" s="152">
        <v>22000</v>
      </c>
    </row>
    <row r="8" ht="18.75" customHeight="1" outlineLevel="1" spans="1:7">
      <c r="A8" s="153" t="s">
        <v>76</v>
      </c>
      <c r="B8" s="153" t="s">
        <v>77</v>
      </c>
      <c r="C8" s="152">
        <v>4152621.08</v>
      </c>
      <c r="D8" s="152">
        <v>4130621.08</v>
      </c>
      <c r="E8" s="152">
        <v>4052913</v>
      </c>
      <c r="F8" s="152">
        <v>77708.08</v>
      </c>
      <c r="G8" s="152">
        <v>22000</v>
      </c>
    </row>
    <row r="9" ht="18.75" customHeight="1" outlineLevel="2" spans="1:7">
      <c r="A9" s="154" t="s">
        <v>78</v>
      </c>
      <c r="B9" s="154" t="s">
        <v>79</v>
      </c>
      <c r="C9" s="152">
        <v>4152621.08</v>
      </c>
      <c r="D9" s="152">
        <v>4130621.08</v>
      </c>
      <c r="E9" s="152">
        <v>4052913</v>
      </c>
      <c r="F9" s="152">
        <v>77708.08</v>
      </c>
      <c r="G9" s="152">
        <v>22000</v>
      </c>
    </row>
    <row r="10" ht="18.75" customHeight="1" spans="1:7">
      <c r="A10" s="151" t="s">
        <v>80</v>
      </c>
      <c r="B10" s="151" t="s">
        <v>81</v>
      </c>
      <c r="C10" s="152">
        <v>846610.42</v>
      </c>
      <c r="D10" s="152">
        <v>846610.42</v>
      </c>
      <c r="E10" s="152">
        <v>843610.42</v>
      </c>
      <c r="F10" s="152">
        <v>3000</v>
      </c>
      <c r="G10" s="152"/>
    </row>
    <row r="11" ht="18.75" customHeight="1" outlineLevel="1" spans="1:7">
      <c r="A11" s="153" t="s">
        <v>82</v>
      </c>
      <c r="B11" s="153" t="s">
        <v>83</v>
      </c>
      <c r="C11" s="152">
        <v>811249.5</v>
      </c>
      <c r="D11" s="152">
        <v>811249.5</v>
      </c>
      <c r="E11" s="152">
        <v>808249.5</v>
      </c>
      <c r="F11" s="152">
        <v>3000</v>
      </c>
      <c r="G11" s="152"/>
    </row>
    <row r="12" ht="18.75" customHeight="1" outlineLevel="2" spans="1:7">
      <c r="A12" s="154" t="s">
        <v>84</v>
      </c>
      <c r="B12" s="154" t="s">
        <v>85</v>
      </c>
      <c r="C12" s="152">
        <v>3000</v>
      </c>
      <c r="D12" s="152">
        <v>3000</v>
      </c>
      <c r="E12" s="152"/>
      <c r="F12" s="152">
        <v>3000</v>
      </c>
      <c r="G12" s="152"/>
    </row>
    <row r="13" ht="18.75" customHeight="1" outlineLevel="2" spans="1:7">
      <c r="A13" s="154" t="s">
        <v>86</v>
      </c>
      <c r="B13" s="154" t="s">
        <v>87</v>
      </c>
      <c r="C13" s="152">
        <v>808249.5</v>
      </c>
      <c r="D13" s="152">
        <v>808249.5</v>
      </c>
      <c r="E13" s="152">
        <v>808249.5</v>
      </c>
      <c r="F13" s="152"/>
      <c r="G13" s="152"/>
    </row>
    <row r="14" ht="18.75" customHeight="1" outlineLevel="1" spans="1:7">
      <c r="A14" s="153" t="s">
        <v>90</v>
      </c>
      <c r="B14" s="153" t="s">
        <v>91</v>
      </c>
      <c r="C14" s="152">
        <v>35360.92</v>
      </c>
      <c r="D14" s="152">
        <v>35360.92</v>
      </c>
      <c r="E14" s="152">
        <v>35360.92</v>
      </c>
      <c r="F14" s="152"/>
      <c r="G14" s="152"/>
    </row>
    <row r="15" ht="18.75" customHeight="1" outlineLevel="2" spans="1:7">
      <c r="A15" s="154" t="s">
        <v>92</v>
      </c>
      <c r="B15" s="154" t="s">
        <v>91</v>
      </c>
      <c r="C15" s="152">
        <v>35360.92</v>
      </c>
      <c r="D15" s="152">
        <v>35360.92</v>
      </c>
      <c r="E15" s="152">
        <v>35360.92</v>
      </c>
      <c r="F15" s="152"/>
      <c r="G15" s="152"/>
    </row>
    <row r="16" ht="18.75" customHeight="1" spans="1:7">
      <c r="A16" s="151" t="s">
        <v>93</v>
      </c>
      <c r="B16" s="151" t="s">
        <v>94</v>
      </c>
      <c r="C16" s="152">
        <v>430379.44</v>
      </c>
      <c r="D16" s="152">
        <v>430379.44</v>
      </c>
      <c r="E16" s="152">
        <v>430379.44</v>
      </c>
      <c r="F16" s="152"/>
      <c r="G16" s="152"/>
    </row>
    <row r="17" ht="18.75" customHeight="1" outlineLevel="1" spans="1:7">
      <c r="A17" s="153" t="s">
        <v>95</v>
      </c>
      <c r="B17" s="153" t="s">
        <v>96</v>
      </c>
      <c r="C17" s="152">
        <v>430379.44</v>
      </c>
      <c r="D17" s="152">
        <v>430379.44</v>
      </c>
      <c r="E17" s="152">
        <v>430379.44</v>
      </c>
      <c r="F17" s="152"/>
      <c r="G17" s="152"/>
    </row>
    <row r="18" ht="18.75" customHeight="1" outlineLevel="2" spans="1:7">
      <c r="A18" s="154" t="s">
        <v>99</v>
      </c>
      <c r="B18" s="154" t="s">
        <v>100</v>
      </c>
      <c r="C18" s="152">
        <v>399073.2</v>
      </c>
      <c r="D18" s="152">
        <v>399073.2</v>
      </c>
      <c r="E18" s="152">
        <v>399073.2</v>
      </c>
      <c r="F18" s="152"/>
      <c r="G18" s="152"/>
    </row>
    <row r="19" ht="18.75" customHeight="1" outlineLevel="2" spans="1:7">
      <c r="A19" s="154" t="s">
        <v>101</v>
      </c>
      <c r="B19" s="154" t="s">
        <v>102</v>
      </c>
      <c r="C19" s="152">
        <v>31306.24</v>
      </c>
      <c r="D19" s="152">
        <v>31306.24</v>
      </c>
      <c r="E19" s="152">
        <v>31306.24</v>
      </c>
      <c r="F19" s="152"/>
      <c r="G19" s="152"/>
    </row>
    <row r="20" ht="18.75" customHeight="1" spans="1:7">
      <c r="A20" s="151" t="s">
        <v>103</v>
      </c>
      <c r="B20" s="151" t="s">
        <v>104</v>
      </c>
      <c r="C20" s="152">
        <v>606188</v>
      </c>
      <c r="D20" s="152">
        <v>606188</v>
      </c>
      <c r="E20" s="152">
        <v>606188</v>
      </c>
      <c r="F20" s="152"/>
      <c r="G20" s="152"/>
    </row>
    <row r="21" ht="18.75" customHeight="1" outlineLevel="1" spans="1:7">
      <c r="A21" s="153" t="s">
        <v>105</v>
      </c>
      <c r="B21" s="153" t="s">
        <v>106</v>
      </c>
      <c r="C21" s="152">
        <v>606188</v>
      </c>
      <c r="D21" s="152">
        <v>606188</v>
      </c>
      <c r="E21" s="152">
        <v>606188</v>
      </c>
      <c r="F21" s="152"/>
      <c r="G21" s="152"/>
    </row>
    <row r="22" ht="18.75" customHeight="1" outlineLevel="2" spans="1:7">
      <c r="A22" s="154" t="s">
        <v>107</v>
      </c>
      <c r="B22" s="154" t="s">
        <v>108</v>
      </c>
      <c r="C22" s="152">
        <v>606188</v>
      </c>
      <c r="D22" s="152">
        <v>606188</v>
      </c>
      <c r="E22" s="152">
        <v>606188</v>
      </c>
      <c r="F22" s="152"/>
      <c r="G22" s="152"/>
    </row>
    <row r="23" ht="18.75" customHeight="1" spans="1:7">
      <c r="A23" s="150" t="s">
        <v>30</v>
      </c>
      <c r="B23" s="150"/>
      <c r="C23" s="152">
        <v>6035798.94</v>
      </c>
      <c r="D23" s="152">
        <v>6013798.94</v>
      </c>
      <c r="E23" s="152">
        <v>5933090.86</v>
      </c>
      <c r="F23" s="152">
        <v>80708.08</v>
      </c>
      <c r="G23" s="152">
        <v>22000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1" sqref="F2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9"/>
      <c r="B1" s="139"/>
      <c r="C1" s="140"/>
      <c r="D1" s="1"/>
      <c r="E1" s="1"/>
      <c r="F1" s="147" t="s">
        <v>125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"单位名称："&amp;"盈江县昔马华侨中学"</f>
        <v>单位名称：盈江县昔马华侨中学</v>
      </c>
      <c r="B3" s="139"/>
      <c r="C3" s="140"/>
      <c r="D3" s="21"/>
      <c r="E3" s="1"/>
      <c r="F3" s="147" t="s">
        <v>27</v>
      </c>
    </row>
    <row r="4" ht="19.5" customHeight="1" spans="1:6">
      <c r="A4" s="7" t="s">
        <v>126</v>
      </c>
      <c r="B4" s="70" t="s">
        <v>127</v>
      </c>
      <c r="C4" s="25" t="s">
        <v>128</v>
      </c>
      <c r="D4" s="26"/>
      <c r="E4" s="27"/>
      <c r="F4" s="70" t="s">
        <v>129</v>
      </c>
    </row>
    <row r="5" ht="19.5" customHeight="1" spans="1:6">
      <c r="A5" s="11"/>
      <c r="B5" s="72"/>
      <c r="C5" s="39" t="s">
        <v>33</v>
      </c>
      <c r="D5" s="39" t="s">
        <v>130</v>
      </c>
      <c r="E5" s="39" t="s">
        <v>131</v>
      </c>
      <c r="F5" s="72"/>
    </row>
    <row r="6" ht="18.75" customHeight="1" spans="1:6">
      <c r="A6" s="143">
        <v>1</v>
      </c>
      <c r="B6" s="143">
        <v>2</v>
      </c>
      <c r="C6" s="144">
        <v>3</v>
      </c>
      <c r="D6" s="143">
        <v>4</v>
      </c>
      <c r="E6" s="143">
        <v>5</v>
      </c>
      <c r="F6" s="143">
        <v>6</v>
      </c>
    </row>
    <row r="7" ht="24.75" customHeight="1" spans="1:6">
      <c r="A7" s="145">
        <v>6800</v>
      </c>
      <c r="B7" s="145"/>
      <c r="C7" s="146"/>
      <c r="D7" s="145"/>
      <c r="E7" s="145"/>
      <c r="F7" s="145">
        <v>6800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H17" sqref="H17"/>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132</v>
      </c>
      <c r="U1" s="138"/>
      <c r="V1" s="138"/>
      <c r="W1" s="138"/>
    </row>
    <row r="2" ht="45.75" customHeight="1" spans="1:23">
      <c r="A2" s="135" t="s">
        <v>133</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"单位名称："&amp;"盈江县昔马华侨中学"</f>
        <v>单位名称：盈江县昔马华侨中学</v>
      </c>
      <c r="B3" s="134"/>
      <c r="C3" s="134"/>
      <c r="D3" s="134"/>
      <c r="E3" s="134"/>
      <c r="F3" s="134"/>
      <c r="G3" s="134"/>
      <c r="H3" s="134"/>
      <c r="I3" s="134"/>
      <c r="J3" s="134"/>
      <c r="K3" s="134"/>
      <c r="L3" s="134"/>
      <c r="M3" s="134"/>
      <c r="N3" s="134"/>
      <c r="O3" s="134"/>
      <c r="P3" s="134"/>
      <c r="Q3" s="134"/>
      <c r="R3" s="134"/>
      <c r="S3" s="134"/>
      <c r="T3" s="138" t="s">
        <v>27</v>
      </c>
      <c r="U3" s="138"/>
      <c r="V3" s="138"/>
      <c r="W3" s="138"/>
    </row>
    <row r="4" ht="18.75" customHeight="1" spans="1:23">
      <c r="A4" s="136" t="s">
        <v>134</v>
      </c>
      <c r="B4" s="136" t="s">
        <v>135</v>
      </c>
      <c r="C4" s="136" t="s">
        <v>136</v>
      </c>
      <c r="D4" s="136" t="s">
        <v>137</v>
      </c>
      <c r="E4" s="136" t="s">
        <v>138</v>
      </c>
      <c r="F4" s="136" t="s">
        <v>139</v>
      </c>
      <c r="G4" s="136" t="s">
        <v>140</v>
      </c>
      <c r="H4" s="136" t="s">
        <v>141</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142</v>
      </c>
      <c r="I5" s="136" t="s">
        <v>34</v>
      </c>
      <c r="J5" s="136" t="s">
        <v>143</v>
      </c>
      <c r="K5" s="136" t="s">
        <v>144</v>
      </c>
      <c r="L5" s="136" t="s">
        <v>145</v>
      </c>
      <c r="M5" s="136" t="s">
        <v>146</v>
      </c>
      <c r="N5" s="136" t="s">
        <v>147</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148</v>
      </c>
      <c r="J6" s="136" t="s">
        <v>143</v>
      </c>
      <c r="K6" s="136" t="s">
        <v>144</v>
      </c>
      <c r="L6" s="136" t="s">
        <v>145</v>
      </c>
      <c r="M6" s="136" t="s">
        <v>146</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149</v>
      </c>
      <c r="Q8" s="136" t="s">
        <v>150</v>
      </c>
      <c r="R8" s="136" t="s">
        <v>151</v>
      </c>
      <c r="S8" s="136" t="s">
        <v>152</v>
      </c>
      <c r="T8" s="136" t="s">
        <v>153</v>
      </c>
      <c r="U8" s="136" t="s">
        <v>154</v>
      </c>
      <c r="V8" s="136" t="s">
        <v>155</v>
      </c>
      <c r="W8" s="136" t="s">
        <v>156</v>
      </c>
    </row>
    <row r="9" ht="53.25" customHeight="1" spans="1:23">
      <c r="A9" s="130" t="s">
        <v>46</v>
      </c>
      <c r="B9" s="130"/>
      <c r="C9" s="130"/>
      <c r="D9" s="130"/>
      <c r="E9" s="130"/>
      <c r="F9" s="130"/>
      <c r="G9" s="130"/>
      <c r="H9" s="133">
        <v>6013798.94</v>
      </c>
      <c r="I9" s="133">
        <v>6013798.94</v>
      </c>
      <c r="J9" s="133"/>
      <c r="K9" s="133"/>
      <c r="L9" s="133">
        <v>6013798.94</v>
      </c>
      <c r="M9" s="133"/>
      <c r="N9" s="133"/>
      <c r="O9" s="133"/>
      <c r="P9" s="133"/>
      <c r="Q9" s="133"/>
      <c r="R9" s="133"/>
      <c r="S9" s="133"/>
      <c r="T9" s="133"/>
      <c r="U9" s="133"/>
      <c r="V9" s="133"/>
      <c r="W9" s="133"/>
    </row>
    <row r="10" ht="53.25" customHeight="1" outlineLevel="1" spans="1:23">
      <c r="A10" s="130" t="s">
        <v>46</v>
      </c>
      <c r="B10" s="130" t="s">
        <v>157</v>
      </c>
      <c r="C10" s="130" t="s">
        <v>158</v>
      </c>
      <c r="D10" s="130" t="s">
        <v>78</v>
      </c>
      <c r="E10" s="130" t="s">
        <v>79</v>
      </c>
      <c r="F10" s="130" t="s">
        <v>159</v>
      </c>
      <c r="G10" s="130" t="s">
        <v>160</v>
      </c>
      <c r="H10" s="133">
        <v>1698348</v>
      </c>
      <c r="I10" s="133">
        <v>1698348</v>
      </c>
      <c r="J10" s="133"/>
      <c r="K10" s="133"/>
      <c r="L10" s="133">
        <v>1698348</v>
      </c>
      <c r="M10" s="133"/>
      <c r="N10" s="133"/>
      <c r="O10" s="133"/>
      <c r="P10" s="133"/>
      <c r="Q10" s="133"/>
      <c r="R10" s="133"/>
      <c r="S10" s="133"/>
      <c r="T10" s="133"/>
      <c r="U10" s="133"/>
      <c r="V10" s="133"/>
      <c r="W10" s="133"/>
    </row>
    <row r="11" ht="53.25" customHeight="1" outlineLevel="1" spans="1:23">
      <c r="A11" s="130" t="s">
        <v>46</v>
      </c>
      <c r="B11" s="130" t="s">
        <v>157</v>
      </c>
      <c r="C11" s="130" t="s">
        <v>158</v>
      </c>
      <c r="D11" s="130" t="s">
        <v>78</v>
      </c>
      <c r="E11" s="130" t="s">
        <v>79</v>
      </c>
      <c r="F11" s="130" t="s">
        <v>161</v>
      </c>
      <c r="G11" s="130" t="s">
        <v>162</v>
      </c>
      <c r="H11" s="133">
        <v>612288</v>
      </c>
      <c r="I11" s="133">
        <v>612288</v>
      </c>
      <c r="J11" s="133"/>
      <c r="K11" s="133"/>
      <c r="L11" s="133">
        <v>612288</v>
      </c>
      <c r="M11" s="130"/>
      <c r="N11" s="133"/>
      <c r="O11" s="133"/>
      <c r="P11" s="133"/>
      <c r="Q11" s="133"/>
      <c r="R11" s="133"/>
      <c r="S11" s="133"/>
      <c r="T11" s="133"/>
      <c r="U11" s="133"/>
      <c r="V11" s="133"/>
      <c r="W11" s="133"/>
    </row>
    <row r="12" ht="53.25" customHeight="1" outlineLevel="1" spans="1:23">
      <c r="A12" s="130" t="s">
        <v>46</v>
      </c>
      <c r="B12" s="130" t="s">
        <v>157</v>
      </c>
      <c r="C12" s="130" t="s">
        <v>158</v>
      </c>
      <c r="D12" s="130" t="s">
        <v>78</v>
      </c>
      <c r="E12" s="130" t="s">
        <v>79</v>
      </c>
      <c r="F12" s="130" t="s">
        <v>163</v>
      </c>
      <c r="G12" s="130" t="s">
        <v>164</v>
      </c>
      <c r="H12" s="133">
        <v>141529</v>
      </c>
      <c r="I12" s="133">
        <v>141529</v>
      </c>
      <c r="J12" s="133"/>
      <c r="K12" s="133"/>
      <c r="L12" s="133">
        <v>141529</v>
      </c>
      <c r="M12" s="130"/>
      <c r="N12" s="133"/>
      <c r="O12" s="133"/>
      <c r="P12" s="133"/>
      <c r="Q12" s="133"/>
      <c r="R12" s="133"/>
      <c r="S12" s="133"/>
      <c r="T12" s="133"/>
      <c r="U12" s="133"/>
      <c r="V12" s="133"/>
      <c r="W12" s="133"/>
    </row>
    <row r="13" ht="53.25" customHeight="1" outlineLevel="1" spans="1:23">
      <c r="A13" s="130" t="s">
        <v>46</v>
      </c>
      <c r="B13" s="130" t="s">
        <v>157</v>
      </c>
      <c r="C13" s="130" t="s">
        <v>158</v>
      </c>
      <c r="D13" s="130" t="s">
        <v>78</v>
      </c>
      <c r="E13" s="130" t="s">
        <v>79</v>
      </c>
      <c r="F13" s="130" t="s">
        <v>163</v>
      </c>
      <c r="G13" s="130" t="s">
        <v>164</v>
      </c>
      <c r="H13" s="133">
        <v>476460</v>
      </c>
      <c r="I13" s="133">
        <v>476460</v>
      </c>
      <c r="J13" s="133"/>
      <c r="K13" s="133"/>
      <c r="L13" s="133">
        <v>476460</v>
      </c>
      <c r="M13" s="130"/>
      <c r="N13" s="133"/>
      <c r="O13" s="133"/>
      <c r="P13" s="133"/>
      <c r="Q13" s="133"/>
      <c r="R13" s="133"/>
      <c r="S13" s="133"/>
      <c r="T13" s="133"/>
      <c r="U13" s="133"/>
      <c r="V13" s="133"/>
      <c r="W13" s="133"/>
    </row>
    <row r="14" ht="53.25" customHeight="1" outlineLevel="1" spans="1:23">
      <c r="A14" s="130" t="s">
        <v>46</v>
      </c>
      <c r="B14" s="130" t="s">
        <v>165</v>
      </c>
      <c r="C14" s="130" t="s">
        <v>166</v>
      </c>
      <c r="D14" s="130" t="s">
        <v>78</v>
      </c>
      <c r="E14" s="130" t="s">
        <v>79</v>
      </c>
      <c r="F14" s="130" t="s">
        <v>163</v>
      </c>
      <c r="G14" s="130" t="s">
        <v>164</v>
      </c>
      <c r="H14" s="133">
        <v>396000</v>
      </c>
      <c r="I14" s="133">
        <v>396000</v>
      </c>
      <c r="J14" s="133"/>
      <c r="K14" s="133"/>
      <c r="L14" s="133">
        <v>396000</v>
      </c>
      <c r="M14" s="130"/>
      <c r="N14" s="133"/>
      <c r="O14" s="133"/>
      <c r="P14" s="133"/>
      <c r="Q14" s="133"/>
      <c r="R14" s="133"/>
      <c r="S14" s="133"/>
      <c r="T14" s="133"/>
      <c r="U14" s="133"/>
      <c r="V14" s="133"/>
      <c r="W14" s="133"/>
    </row>
    <row r="15" ht="53.25" customHeight="1" outlineLevel="1" spans="1:23">
      <c r="A15" s="130" t="s">
        <v>46</v>
      </c>
      <c r="B15" s="130" t="s">
        <v>167</v>
      </c>
      <c r="C15" s="130" t="s">
        <v>168</v>
      </c>
      <c r="D15" s="130" t="s">
        <v>78</v>
      </c>
      <c r="E15" s="130" t="s">
        <v>79</v>
      </c>
      <c r="F15" s="130" t="s">
        <v>163</v>
      </c>
      <c r="G15" s="130" t="s">
        <v>164</v>
      </c>
      <c r="H15" s="133">
        <v>502308</v>
      </c>
      <c r="I15" s="133">
        <v>502308</v>
      </c>
      <c r="J15" s="133"/>
      <c r="K15" s="133"/>
      <c r="L15" s="133">
        <v>502308</v>
      </c>
      <c r="M15" s="130"/>
      <c r="N15" s="133"/>
      <c r="O15" s="133"/>
      <c r="P15" s="133"/>
      <c r="Q15" s="133"/>
      <c r="R15" s="133"/>
      <c r="S15" s="133"/>
      <c r="T15" s="133"/>
      <c r="U15" s="133"/>
      <c r="V15" s="133"/>
      <c r="W15" s="133"/>
    </row>
    <row r="16" ht="53.25" customHeight="1" outlineLevel="1" spans="1:23">
      <c r="A16" s="130" t="s">
        <v>46</v>
      </c>
      <c r="B16" s="130" t="s">
        <v>169</v>
      </c>
      <c r="C16" s="130" t="s">
        <v>170</v>
      </c>
      <c r="D16" s="130" t="s">
        <v>86</v>
      </c>
      <c r="E16" s="130" t="s">
        <v>87</v>
      </c>
      <c r="F16" s="130" t="s">
        <v>171</v>
      </c>
      <c r="G16" s="130" t="s">
        <v>172</v>
      </c>
      <c r="H16" s="133"/>
      <c r="I16" s="133"/>
      <c r="J16" s="133"/>
      <c r="K16" s="133"/>
      <c r="L16" s="133"/>
      <c r="M16" s="130"/>
      <c r="N16" s="133"/>
      <c r="O16" s="133"/>
      <c r="P16" s="133"/>
      <c r="Q16" s="133"/>
      <c r="R16" s="133"/>
      <c r="S16" s="133"/>
      <c r="T16" s="133"/>
      <c r="U16" s="133"/>
      <c r="V16" s="133"/>
      <c r="W16" s="133"/>
    </row>
    <row r="17" ht="53.25" customHeight="1" outlineLevel="1" spans="1:23">
      <c r="A17" s="130" t="s">
        <v>46</v>
      </c>
      <c r="B17" s="130" t="s">
        <v>169</v>
      </c>
      <c r="C17" s="130" t="s">
        <v>170</v>
      </c>
      <c r="D17" s="130" t="s">
        <v>86</v>
      </c>
      <c r="E17" s="130" t="s">
        <v>87</v>
      </c>
      <c r="F17" s="130" t="s">
        <v>171</v>
      </c>
      <c r="G17" s="130" t="s">
        <v>172</v>
      </c>
      <c r="H17" s="133">
        <v>808249.5</v>
      </c>
      <c r="I17" s="133">
        <v>808249.5</v>
      </c>
      <c r="J17" s="133"/>
      <c r="K17" s="133"/>
      <c r="L17" s="133">
        <v>808249.5</v>
      </c>
      <c r="M17" s="130"/>
      <c r="N17" s="133"/>
      <c r="O17" s="133"/>
      <c r="P17" s="133"/>
      <c r="Q17" s="133"/>
      <c r="R17" s="133"/>
      <c r="S17" s="133"/>
      <c r="T17" s="133"/>
      <c r="U17" s="133"/>
      <c r="V17" s="133"/>
      <c r="W17" s="133"/>
    </row>
    <row r="18" ht="53.25" customHeight="1" outlineLevel="1" spans="1:23">
      <c r="A18" s="130" t="s">
        <v>46</v>
      </c>
      <c r="B18" s="130" t="s">
        <v>169</v>
      </c>
      <c r="C18" s="130" t="s">
        <v>170</v>
      </c>
      <c r="D18" s="130" t="s">
        <v>88</v>
      </c>
      <c r="E18" s="130" t="s">
        <v>89</v>
      </c>
      <c r="F18" s="130" t="s">
        <v>173</v>
      </c>
      <c r="G18" s="130" t="s">
        <v>174</v>
      </c>
      <c r="H18" s="133"/>
      <c r="I18" s="133"/>
      <c r="J18" s="133"/>
      <c r="K18" s="133"/>
      <c r="L18" s="133"/>
      <c r="M18" s="130"/>
      <c r="N18" s="133"/>
      <c r="O18" s="133"/>
      <c r="P18" s="133"/>
      <c r="Q18" s="133"/>
      <c r="R18" s="133"/>
      <c r="S18" s="133"/>
      <c r="T18" s="133"/>
      <c r="U18" s="133"/>
      <c r="V18" s="133"/>
      <c r="W18" s="133"/>
    </row>
    <row r="19" ht="53.25" customHeight="1" outlineLevel="1" spans="1:23">
      <c r="A19" s="130" t="s">
        <v>46</v>
      </c>
      <c r="B19" s="130" t="s">
        <v>175</v>
      </c>
      <c r="C19" s="130" t="s">
        <v>176</v>
      </c>
      <c r="D19" s="130" t="s">
        <v>99</v>
      </c>
      <c r="E19" s="130" t="s">
        <v>100</v>
      </c>
      <c r="F19" s="130" t="s">
        <v>177</v>
      </c>
      <c r="G19" s="130" t="s">
        <v>178</v>
      </c>
      <c r="H19" s="133">
        <v>378866.96</v>
      </c>
      <c r="I19" s="133">
        <v>378866.96</v>
      </c>
      <c r="J19" s="133"/>
      <c r="K19" s="133"/>
      <c r="L19" s="133">
        <v>378866.96</v>
      </c>
      <c r="M19" s="130"/>
      <c r="N19" s="133"/>
      <c r="O19" s="133"/>
      <c r="P19" s="133"/>
      <c r="Q19" s="133"/>
      <c r="R19" s="133"/>
      <c r="S19" s="133"/>
      <c r="T19" s="133"/>
      <c r="U19" s="133"/>
      <c r="V19" s="133"/>
      <c r="W19" s="133"/>
    </row>
    <row r="20" ht="53.25" customHeight="1" outlineLevel="1" spans="1:23">
      <c r="A20" s="130" t="s">
        <v>46</v>
      </c>
      <c r="B20" s="130" t="s">
        <v>169</v>
      </c>
      <c r="C20" s="130" t="s">
        <v>170</v>
      </c>
      <c r="D20" s="130" t="s">
        <v>97</v>
      </c>
      <c r="E20" s="130" t="s">
        <v>98</v>
      </c>
      <c r="F20" s="130" t="s">
        <v>177</v>
      </c>
      <c r="G20" s="130" t="s">
        <v>178</v>
      </c>
      <c r="H20" s="133"/>
      <c r="I20" s="133"/>
      <c r="J20" s="133"/>
      <c r="K20" s="133"/>
      <c r="L20" s="133"/>
      <c r="M20" s="130"/>
      <c r="N20" s="133"/>
      <c r="O20" s="133"/>
      <c r="P20" s="133"/>
      <c r="Q20" s="133"/>
      <c r="R20" s="133"/>
      <c r="S20" s="133"/>
      <c r="T20" s="133"/>
      <c r="U20" s="133"/>
      <c r="V20" s="133"/>
      <c r="W20" s="133"/>
    </row>
    <row r="21" ht="53.25" customHeight="1" outlineLevel="1" spans="1:23">
      <c r="A21" s="130" t="s">
        <v>46</v>
      </c>
      <c r="B21" s="130" t="s">
        <v>169</v>
      </c>
      <c r="C21" s="130" t="s">
        <v>170</v>
      </c>
      <c r="D21" s="130" t="s">
        <v>101</v>
      </c>
      <c r="E21" s="130" t="s">
        <v>102</v>
      </c>
      <c r="F21" s="130" t="s">
        <v>179</v>
      </c>
      <c r="G21" s="130" t="s">
        <v>180</v>
      </c>
      <c r="H21" s="133">
        <v>20206.24</v>
      </c>
      <c r="I21" s="133">
        <v>20206.24</v>
      </c>
      <c r="J21" s="133"/>
      <c r="K21" s="133"/>
      <c r="L21" s="133">
        <v>20206.24</v>
      </c>
      <c r="M21" s="130"/>
      <c r="N21" s="133"/>
      <c r="O21" s="133"/>
      <c r="P21" s="133"/>
      <c r="Q21" s="133"/>
      <c r="R21" s="133"/>
      <c r="S21" s="133"/>
      <c r="T21" s="133"/>
      <c r="U21" s="133"/>
      <c r="V21" s="133"/>
      <c r="W21" s="133"/>
    </row>
    <row r="22" ht="53.25" customHeight="1" outlineLevel="1" spans="1:23">
      <c r="A22" s="130" t="s">
        <v>46</v>
      </c>
      <c r="B22" s="130" t="s">
        <v>169</v>
      </c>
      <c r="C22" s="130" t="s">
        <v>170</v>
      </c>
      <c r="D22" s="130" t="s">
        <v>101</v>
      </c>
      <c r="E22" s="130" t="s">
        <v>102</v>
      </c>
      <c r="F22" s="130" t="s">
        <v>179</v>
      </c>
      <c r="G22" s="130" t="s">
        <v>180</v>
      </c>
      <c r="H22" s="133"/>
      <c r="I22" s="133"/>
      <c r="J22" s="133"/>
      <c r="K22" s="133"/>
      <c r="L22" s="133"/>
      <c r="M22" s="130"/>
      <c r="N22" s="133"/>
      <c r="O22" s="133"/>
      <c r="P22" s="133"/>
      <c r="Q22" s="133"/>
      <c r="R22" s="133"/>
      <c r="S22" s="133"/>
      <c r="T22" s="133"/>
      <c r="U22" s="133"/>
      <c r="V22" s="133"/>
      <c r="W22" s="133"/>
    </row>
    <row r="23" ht="53.25" customHeight="1" outlineLevel="1" spans="1:23">
      <c r="A23" s="130" t="s">
        <v>46</v>
      </c>
      <c r="B23" s="130" t="s">
        <v>169</v>
      </c>
      <c r="C23" s="130" t="s">
        <v>170</v>
      </c>
      <c r="D23" s="130" t="s">
        <v>99</v>
      </c>
      <c r="E23" s="130" t="s">
        <v>100</v>
      </c>
      <c r="F23" s="130" t="s">
        <v>177</v>
      </c>
      <c r="G23" s="130" t="s">
        <v>178</v>
      </c>
      <c r="H23" s="133">
        <v>20206.24</v>
      </c>
      <c r="I23" s="133">
        <v>20206.24</v>
      </c>
      <c r="J23" s="133"/>
      <c r="K23" s="133"/>
      <c r="L23" s="133">
        <v>20206.24</v>
      </c>
      <c r="M23" s="130"/>
      <c r="N23" s="133"/>
      <c r="O23" s="133"/>
      <c r="P23" s="133"/>
      <c r="Q23" s="133"/>
      <c r="R23" s="133"/>
      <c r="S23" s="133"/>
      <c r="T23" s="133"/>
      <c r="U23" s="133"/>
      <c r="V23" s="133"/>
      <c r="W23" s="133"/>
    </row>
    <row r="24" ht="53.25" customHeight="1" outlineLevel="1" spans="1:23">
      <c r="A24" s="130" t="s">
        <v>46</v>
      </c>
      <c r="B24" s="130" t="s">
        <v>169</v>
      </c>
      <c r="C24" s="130" t="s">
        <v>170</v>
      </c>
      <c r="D24" s="130" t="s">
        <v>97</v>
      </c>
      <c r="E24" s="130" t="s">
        <v>98</v>
      </c>
      <c r="F24" s="130" t="s">
        <v>177</v>
      </c>
      <c r="G24" s="130" t="s">
        <v>178</v>
      </c>
      <c r="H24" s="133"/>
      <c r="I24" s="133"/>
      <c r="J24" s="133"/>
      <c r="K24" s="133"/>
      <c r="L24" s="133"/>
      <c r="M24" s="130"/>
      <c r="N24" s="133"/>
      <c r="O24" s="133"/>
      <c r="P24" s="133"/>
      <c r="Q24" s="133"/>
      <c r="R24" s="133"/>
      <c r="S24" s="133"/>
      <c r="T24" s="133"/>
      <c r="U24" s="133"/>
      <c r="V24" s="133"/>
      <c r="W24" s="133"/>
    </row>
    <row r="25" ht="53.25" customHeight="1" outlineLevel="1" spans="1:23">
      <c r="A25" s="130" t="s">
        <v>46</v>
      </c>
      <c r="B25" s="130" t="s">
        <v>169</v>
      </c>
      <c r="C25" s="130" t="s">
        <v>170</v>
      </c>
      <c r="D25" s="130" t="s">
        <v>101</v>
      </c>
      <c r="E25" s="130" t="s">
        <v>102</v>
      </c>
      <c r="F25" s="130" t="s">
        <v>179</v>
      </c>
      <c r="G25" s="130" t="s">
        <v>180</v>
      </c>
      <c r="H25" s="133">
        <v>11100</v>
      </c>
      <c r="I25" s="133">
        <v>11100</v>
      </c>
      <c r="J25" s="133"/>
      <c r="K25" s="133"/>
      <c r="L25" s="133">
        <v>11100</v>
      </c>
      <c r="M25" s="130"/>
      <c r="N25" s="133"/>
      <c r="O25" s="133"/>
      <c r="P25" s="133"/>
      <c r="Q25" s="133"/>
      <c r="R25" s="133"/>
      <c r="S25" s="133"/>
      <c r="T25" s="133"/>
      <c r="U25" s="133"/>
      <c r="V25" s="133"/>
      <c r="W25" s="133"/>
    </row>
    <row r="26" ht="53.25" customHeight="1" outlineLevel="1" spans="1:23">
      <c r="A26" s="130" t="s">
        <v>46</v>
      </c>
      <c r="B26" s="130" t="s">
        <v>169</v>
      </c>
      <c r="C26" s="130" t="s">
        <v>170</v>
      </c>
      <c r="D26" s="130" t="s">
        <v>101</v>
      </c>
      <c r="E26" s="130" t="s">
        <v>102</v>
      </c>
      <c r="F26" s="130" t="s">
        <v>179</v>
      </c>
      <c r="G26" s="130" t="s">
        <v>180</v>
      </c>
      <c r="H26" s="133"/>
      <c r="I26" s="133"/>
      <c r="J26" s="133"/>
      <c r="K26" s="133"/>
      <c r="L26" s="133"/>
      <c r="M26" s="130"/>
      <c r="N26" s="133"/>
      <c r="O26" s="133"/>
      <c r="P26" s="133"/>
      <c r="Q26" s="133"/>
      <c r="R26" s="133"/>
      <c r="S26" s="133"/>
      <c r="T26" s="133"/>
      <c r="U26" s="133"/>
      <c r="V26" s="133"/>
      <c r="W26" s="133"/>
    </row>
    <row r="27" ht="53.25" customHeight="1" outlineLevel="1" spans="1:23">
      <c r="A27" s="130" t="s">
        <v>46</v>
      </c>
      <c r="B27" s="130" t="s">
        <v>169</v>
      </c>
      <c r="C27" s="130" t="s">
        <v>170</v>
      </c>
      <c r="D27" s="130" t="s">
        <v>92</v>
      </c>
      <c r="E27" s="130" t="s">
        <v>91</v>
      </c>
      <c r="F27" s="130" t="s">
        <v>179</v>
      </c>
      <c r="G27" s="130" t="s">
        <v>180</v>
      </c>
      <c r="H27" s="133"/>
      <c r="I27" s="133"/>
      <c r="J27" s="133"/>
      <c r="K27" s="133"/>
      <c r="L27" s="133"/>
      <c r="M27" s="130"/>
      <c r="N27" s="133"/>
      <c r="O27" s="133"/>
      <c r="P27" s="133"/>
      <c r="Q27" s="133"/>
      <c r="R27" s="133"/>
      <c r="S27" s="133"/>
      <c r="T27" s="133"/>
      <c r="U27" s="133"/>
      <c r="V27" s="133"/>
      <c r="W27" s="133"/>
    </row>
    <row r="28" ht="53.25" customHeight="1" outlineLevel="1" spans="1:23">
      <c r="A28" s="130" t="s">
        <v>46</v>
      </c>
      <c r="B28" s="130" t="s">
        <v>169</v>
      </c>
      <c r="C28" s="130" t="s">
        <v>170</v>
      </c>
      <c r="D28" s="130" t="s">
        <v>92</v>
      </c>
      <c r="E28" s="130" t="s">
        <v>91</v>
      </c>
      <c r="F28" s="130" t="s">
        <v>179</v>
      </c>
      <c r="G28" s="130" t="s">
        <v>180</v>
      </c>
      <c r="H28" s="133">
        <v>35360.92</v>
      </c>
      <c r="I28" s="133">
        <v>35360.92</v>
      </c>
      <c r="J28" s="133"/>
      <c r="K28" s="133"/>
      <c r="L28" s="133">
        <v>35360.92</v>
      </c>
      <c r="M28" s="130"/>
      <c r="N28" s="133"/>
      <c r="O28" s="133"/>
      <c r="P28" s="133"/>
      <c r="Q28" s="133"/>
      <c r="R28" s="133"/>
      <c r="S28" s="133"/>
      <c r="T28" s="133"/>
      <c r="U28" s="133"/>
      <c r="V28" s="133"/>
      <c r="W28" s="133"/>
    </row>
    <row r="29" ht="53.25" customHeight="1" outlineLevel="1" spans="1:23">
      <c r="A29" s="130" t="s">
        <v>46</v>
      </c>
      <c r="B29" s="130" t="s">
        <v>181</v>
      </c>
      <c r="C29" s="130" t="s">
        <v>108</v>
      </c>
      <c r="D29" s="130" t="s">
        <v>107</v>
      </c>
      <c r="E29" s="130" t="s">
        <v>108</v>
      </c>
      <c r="F29" s="130" t="s">
        <v>182</v>
      </c>
      <c r="G29" s="130" t="s">
        <v>108</v>
      </c>
      <c r="H29" s="133">
        <v>606188</v>
      </c>
      <c r="I29" s="133">
        <v>606188</v>
      </c>
      <c r="J29" s="133"/>
      <c r="K29" s="133"/>
      <c r="L29" s="133">
        <v>606188</v>
      </c>
      <c r="M29" s="130"/>
      <c r="N29" s="133"/>
      <c r="O29" s="133"/>
      <c r="P29" s="133"/>
      <c r="Q29" s="133"/>
      <c r="R29" s="133"/>
      <c r="S29" s="133"/>
      <c r="T29" s="133"/>
      <c r="U29" s="133"/>
      <c r="V29" s="133"/>
      <c r="W29" s="133"/>
    </row>
    <row r="30" ht="53.25" customHeight="1" outlineLevel="1" spans="1:23">
      <c r="A30" s="130" t="s">
        <v>46</v>
      </c>
      <c r="B30" s="130" t="s">
        <v>183</v>
      </c>
      <c r="C30" s="130" t="s">
        <v>184</v>
      </c>
      <c r="D30" s="130" t="s">
        <v>78</v>
      </c>
      <c r="E30" s="130" t="s">
        <v>79</v>
      </c>
      <c r="F30" s="130" t="s">
        <v>185</v>
      </c>
      <c r="G30" s="130" t="s">
        <v>186</v>
      </c>
      <c r="H30" s="133">
        <v>186780</v>
      </c>
      <c r="I30" s="133">
        <v>186780</v>
      </c>
      <c r="J30" s="133"/>
      <c r="K30" s="133"/>
      <c r="L30" s="133">
        <v>186780</v>
      </c>
      <c r="M30" s="130"/>
      <c r="N30" s="133"/>
      <c r="O30" s="133"/>
      <c r="P30" s="133"/>
      <c r="Q30" s="133"/>
      <c r="R30" s="133"/>
      <c r="S30" s="133"/>
      <c r="T30" s="133"/>
      <c r="U30" s="133"/>
      <c r="V30" s="133"/>
      <c r="W30" s="133"/>
    </row>
    <row r="31" ht="53.25" customHeight="1" outlineLevel="1" spans="1:23">
      <c r="A31" s="130" t="s">
        <v>46</v>
      </c>
      <c r="B31" s="130" t="s">
        <v>187</v>
      </c>
      <c r="C31" s="130" t="s">
        <v>188</v>
      </c>
      <c r="D31" s="130" t="s">
        <v>84</v>
      </c>
      <c r="E31" s="130" t="s">
        <v>85</v>
      </c>
      <c r="F31" s="130" t="s">
        <v>189</v>
      </c>
      <c r="G31" s="130" t="s">
        <v>190</v>
      </c>
      <c r="H31" s="133">
        <v>3000</v>
      </c>
      <c r="I31" s="133">
        <v>3000</v>
      </c>
      <c r="J31" s="133"/>
      <c r="K31" s="133"/>
      <c r="L31" s="133">
        <v>3000</v>
      </c>
      <c r="M31" s="130"/>
      <c r="N31" s="133"/>
      <c r="O31" s="133"/>
      <c r="P31" s="133"/>
      <c r="Q31" s="133"/>
      <c r="R31" s="133"/>
      <c r="S31" s="133"/>
      <c r="T31" s="133"/>
      <c r="U31" s="133"/>
      <c r="V31" s="133"/>
      <c r="W31" s="133"/>
    </row>
    <row r="32" ht="53.25" customHeight="1" outlineLevel="1" spans="1:23">
      <c r="A32" s="130" t="s">
        <v>46</v>
      </c>
      <c r="B32" s="130" t="s">
        <v>191</v>
      </c>
      <c r="C32" s="130" t="s">
        <v>192</v>
      </c>
      <c r="D32" s="130" t="s">
        <v>78</v>
      </c>
      <c r="E32" s="130" t="s">
        <v>79</v>
      </c>
      <c r="F32" s="130" t="s">
        <v>193</v>
      </c>
      <c r="G32" s="130" t="s">
        <v>192</v>
      </c>
      <c r="H32" s="133">
        <v>73708.08</v>
      </c>
      <c r="I32" s="133">
        <v>73708.08</v>
      </c>
      <c r="J32" s="133"/>
      <c r="K32" s="133"/>
      <c r="L32" s="133">
        <v>73708.08</v>
      </c>
      <c r="M32" s="130"/>
      <c r="N32" s="133"/>
      <c r="O32" s="133"/>
      <c r="P32" s="133"/>
      <c r="Q32" s="133"/>
      <c r="R32" s="133"/>
      <c r="S32" s="133"/>
      <c r="T32" s="133"/>
      <c r="U32" s="133"/>
      <c r="V32" s="133"/>
      <c r="W32" s="133"/>
    </row>
    <row r="33" ht="53.25" customHeight="1" outlineLevel="1" spans="1:23">
      <c r="A33" s="130" t="s">
        <v>46</v>
      </c>
      <c r="B33" s="130" t="s">
        <v>194</v>
      </c>
      <c r="C33" s="130" t="s">
        <v>195</v>
      </c>
      <c r="D33" s="130" t="s">
        <v>78</v>
      </c>
      <c r="E33" s="130" t="s">
        <v>79</v>
      </c>
      <c r="F33" s="130" t="s">
        <v>185</v>
      </c>
      <c r="G33" s="130" t="s">
        <v>186</v>
      </c>
      <c r="H33" s="133">
        <v>39200</v>
      </c>
      <c r="I33" s="133">
        <v>39200</v>
      </c>
      <c r="J33" s="133"/>
      <c r="K33" s="133"/>
      <c r="L33" s="133">
        <v>39200</v>
      </c>
      <c r="M33" s="130"/>
      <c r="N33" s="133"/>
      <c r="O33" s="133"/>
      <c r="P33" s="133"/>
      <c r="Q33" s="133"/>
      <c r="R33" s="133"/>
      <c r="S33" s="133"/>
      <c r="T33" s="133"/>
      <c r="U33" s="133"/>
      <c r="V33" s="133"/>
      <c r="W33" s="133"/>
    </row>
    <row r="34" ht="53.25" customHeight="1" outlineLevel="1" spans="1:23">
      <c r="A34" s="130" t="s">
        <v>46</v>
      </c>
      <c r="B34" s="130" t="s">
        <v>196</v>
      </c>
      <c r="C34" s="130" t="s">
        <v>197</v>
      </c>
      <c r="D34" s="130" t="s">
        <v>78</v>
      </c>
      <c r="E34" s="130" t="s">
        <v>79</v>
      </c>
      <c r="F34" s="130" t="s">
        <v>189</v>
      </c>
      <c r="G34" s="130" t="s">
        <v>190</v>
      </c>
      <c r="H34" s="133">
        <v>2000</v>
      </c>
      <c r="I34" s="133">
        <v>2000</v>
      </c>
      <c r="J34" s="133"/>
      <c r="K34" s="133"/>
      <c r="L34" s="133">
        <v>2000</v>
      </c>
      <c r="M34" s="130"/>
      <c r="N34" s="133"/>
      <c r="O34" s="133"/>
      <c r="P34" s="133"/>
      <c r="Q34" s="133"/>
      <c r="R34" s="133"/>
      <c r="S34" s="133"/>
      <c r="T34" s="133"/>
      <c r="U34" s="133"/>
      <c r="V34" s="133"/>
      <c r="W34" s="133"/>
    </row>
    <row r="35" ht="53.25" customHeight="1" outlineLevel="1" spans="1:23">
      <c r="A35" s="130" t="s">
        <v>46</v>
      </c>
      <c r="B35" s="130" t="s">
        <v>198</v>
      </c>
      <c r="C35" s="130" t="s">
        <v>199</v>
      </c>
      <c r="D35" s="130" t="s">
        <v>78</v>
      </c>
      <c r="E35" s="130" t="s">
        <v>79</v>
      </c>
      <c r="F35" s="130" t="s">
        <v>200</v>
      </c>
      <c r="G35" s="130" t="s">
        <v>201</v>
      </c>
      <c r="H35" s="133">
        <v>2000</v>
      </c>
      <c r="I35" s="133">
        <v>2000</v>
      </c>
      <c r="J35" s="133"/>
      <c r="K35" s="133"/>
      <c r="L35" s="133">
        <v>2000</v>
      </c>
      <c r="M35" s="130"/>
      <c r="N35" s="133"/>
      <c r="O35" s="133"/>
      <c r="P35" s="133"/>
      <c r="Q35" s="133"/>
      <c r="R35" s="133"/>
      <c r="S35" s="133"/>
      <c r="T35" s="133"/>
      <c r="U35" s="133"/>
      <c r="V35" s="133"/>
      <c r="W35" s="133"/>
    </row>
    <row r="36" ht="30.75" customHeight="1" spans="1:23">
      <c r="A36" s="137" t="s">
        <v>30</v>
      </c>
      <c r="B36" s="137"/>
      <c r="C36" s="137"/>
      <c r="D36" s="137"/>
      <c r="E36" s="137"/>
      <c r="F36" s="137"/>
      <c r="G36" s="137"/>
      <c r="H36" s="133">
        <v>6013798.94</v>
      </c>
      <c r="I36" s="133">
        <v>6013798.94</v>
      </c>
      <c r="J36" s="133"/>
      <c r="K36" s="133"/>
      <c r="L36" s="133">
        <v>6013798.94</v>
      </c>
      <c r="M36" s="133"/>
      <c r="N36" s="133"/>
      <c r="O36" s="133"/>
      <c r="P36" s="133"/>
      <c r="Q36" s="133"/>
      <c r="R36" s="133"/>
      <c r="S36" s="133"/>
      <c r="T36" s="133"/>
      <c r="U36" s="133"/>
      <c r="V36" s="133"/>
      <c r="W36" s="133"/>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
  <sheetViews>
    <sheetView showZeros="0" topLeftCell="A9" workbookViewId="0">
      <selection activeCell="A8" sqref="$A1:$XFD1048576"/>
    </sheetView>
  </sheetViews>
  <sheetFormatPr defaultColWidth="10.287037037037" defaultRowHeight="14.4"/>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spans="1:23">
      <c r="A1" s="127" t="s">
        <v>202</v>
      </c>
      <c r="B1" s="127"/>
      <c r="C1" s="127"/>
      <c r="D1" s="127"/>
      <c r="E1" s="127"/>
      <c r="F1" s="127"/>
      <c r="G1" s="127"/>
      <c r="H1" s="127"/>
      <c r="I1" s="127"/>
      <c r="J1" s="127"/>
      <c r="K1" s="127"/>
      <c r="L1" s="127"/>
      <c r="M1" s="127"/>
      <c r="N1" s="127"/>
      <c r="O1" s="127"/>
      <c r="P1" s="127"/>
      <c r="Q1" s="127"/>
      <c r="R1" s="127"/>
      <c r="S1" s="127"/>
      <c r="T1" s="127"/>
      <c r="U1" s="127"/>
      <c r="V1" s="127"/>
      <c r="W1" s="127"/>
    </row>
    <row r="2" ht="25.8" spans="1:23">
      <c r="A2" s="123" t="s">
        <v>203</v>
      </c>
      <c r="B2" s="123"/>
      <c r="C2" s="123" t="s">
        <v>59</v>
      </c>
      <c r="D2" s="123"/>
      <c r="E2" s="123"/>
      <c r="F2" s="123"/>
      <c r="G2" s="123"/>
      <c r="H2" s="123"/>
      <c r="I2" s="123"/>
      <c r="J2" s="123"/>
      <c r="K2" s="123"/>
      <c r="L2" s="123"/>
      <c r="M2" s="123"/>
      <c r="N2" s="123"/>
      <c r="O2" s="123"/>
      <c r="P2" s="123"/>
      <c r="Q2" s="123"/>
      <c r="R2" s="123"/>
      <c r="S2" s="123"/>
      <c r="T2" s="123"/>
      <c r="U2" s="123"/>
      <c r="V2" s="123"/>
      <c r="W2" s="123"/>
    </row>
    <row r="3" spans="1:23">
      <c r="A3" s="128" t="str">
        <f>"单位名称："&amp;"盈江县昔马华侨中学"</f>
        <v>单位名称：盈江县昔马华侨中学</v>
      </c>
      <c r="B3" s="128"/>
      <c r="C3" s="128"/>
      <c r="D3" s="128"/>
      <c r="E3" s="128"/>
      <c r="F3" s="128"/>
      <c r="G3" s="128"/>
      <c r="H3" s="132"/>
      <c r="I3" s="132"/>
      <c r="J3" s="132"/>
      <c r="K3" s="132"/>
      <c r="L3" s="132"/>
      <c r="M3" s="132"/>
      <c r="N3" s="132"/>
      <c r="O3" s="132"/>
      <c r="P3" s="132"/>
      <c r="Q3" s="132"/>
      <c r="R3" s="132"/>
      <c r="S3" s="132"/>
      <c r="T3" s="132"/>
      <c r="U3" s="132"/>
      <c r="V3" s="127" t="s">
        <v>27</v>
      </c>
      <c r="W3" s="127"/>
    </row>
    <row r="4" spans="1:23">
      <c r="A4" s="129" t="s">
        <v>204</v>
      </c>
      <c r="B4" s="129" t="s">
        <v>135</v>
      </c>
      <c r="C4" s="129" t="s">
        <v>136</v>
      </c>
      <c r="D4" s="129" t="s">
        <v>205</v>
      </c>
      <c r="E4" s="129" t="s">
        <v>137</v>
      </c>
      <c r="F4" s="129" t="s">
        <v>138</v>
      </c>
      <c r="G4" s="129" t="s">
        <v>206</v>
      </c>
      <c r="H4" s="129" t="s">
        <v>207</v>
      </c>
      <c r="I4" s="129" t="s">
        <v>30</v>
      </c>
      <c r="J4" s="129" t="s">
        <v>208</v>
      </c>
      <c r="K4" s="129"/>
      <c r="L4" s="129"/>
      <c r="M4" s="129"/>
      <c r="N4" s="129" t="s">
        <v>147</v>
      </c>
      <c r="O4" s="129"/>
      <c r="P4" s="129"/>
      <c r="Q4" s="129" t="s">
        <v>37</v>
      </c>
      <c r="R4" s="129" t="s">
        <v>51</v>
      </c>
      <c r="S4" s="129"/>
      <c r="T4" s="129"/>
      <c r="U4" s="129"/>
      <c r="V4" s="129"/>
      <c r="W4" s="129"/>
    </row>
    <row r="5"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spans="1:23">
      <c r="A6" s="129"/>
      <c r="B6" s="129"/>
      <c r="C6" s="129"/>
      <c r="D6" s="129"/>
      <c r="E6" s="129"/>
      <c r="F6" s="129"/>
      <c r="G6" s="129"/>
      <c r="H6" s="129"/>
      <c r="I6" s="129"/>
      <c r="J6" s="129" t="s">
        <v>33</v>
      </c>
      <c r="K6" s="129" t="s">
        <v>209</v>
      </c>
      <c r="L6" s="129"/>
      <c r="M6" s="129"/>
      <c r="N6" s="129"/>
      <c r="O6" s="129"/>
      <c r="P6" s="129"/>
      <c r="Q6" s="129"/>
      <c r="R6" s="129"/>
      <c r="S6" s="129"/>
      <c r="T6" s="129"/>
      <c r="U6" s="129"/>
      <c r="V6" s="129"/>
      <c r="W6" s="129"/>
    </row>
    <row r="7"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149</v>
      </c>
      <c r="Q7" s="129" t="s">
        <v>150</v>
      </c>
      <c r="R7" s="129" t="s">
        <v>151</v>
      </c>
      <c r="S7" s="129" t="s">
        <v>152</v>
      </c>
      <c r="T7" s="129" t="s">
        <v>153</v>
      </c>
      <c r="U7" s="129" t="s">
        <v>154</v>
      </c>
      <c r="V7" s="129" t="s">
        <v>155</v>
      </c>
      <c r="W7" s="129" t="s">
        <v>156</v>
      </c>
    </row>
    <row r="8" ht="64.8" spans="1:23">
      <c r="A8" s="130"/>
      <c r="B8" s="130"/>
      <c r="C8" s="130" t="s">
        <v>210</v>
      </c>
      <c r="D8" s="130"/>
      <c r="E8" s="130"/>
      <c r="F8" s="130"/>
      <c r="G8" s="130"/>
      <c r="H8" s="130"/>
      <c r="I8" s="133">
        <v>13100</v>
      </c>
      <c r="J8" s="133">
        <v>13100</v>
      </c>
      <c r="K8" s="133">
        <v>13100</v>
      </c>
      <c r="L8" s="133"/>
      <c r="M8" s="133"/>
      <c r="N8" s="133"/>
      <c r="O8" s="133"/>
      <c r="P8" s="133"/>
      <c r="Q8" s="133"/>
      <c r="R8" s="133"/>
      <c r="S8" s="133"/>
      <c r="T8" s="133"/>
      <c r="U8" s="133"/>
      <c r="V8" s="133"/>
      <c r="W8" s="133"/>
    </row>
    <row r="9" ht="64.8" outlineLevel="1" spans="1:23">
      <c r="A9" s="130" t="s">
        <v>211</v>
      </c>
      <c r="B9" s="130" t="s">
        <v>212</v>
      </c>
      <c r="C9" s="130" t="s">
        <v>210</v>
      </c>
      <c r="D9" s="130" t="s">
        <v>46</v>
      </c>
      <c r="E9" s="130" t="s">
        <v>78</v>
      </c>
      <c r="F9" s="130" t="s">
        <v>79</v>
      </c>
      <c r="G9" s="130" t="s">
        <v>213</v>
      </c>
      <c r="H9" s="130" t="s">
        <v>214</v>
      </c>
      <c r="I9" s="133">
        <v>13100</v>
      </c>
      <c r="J9" s="133">
        <v>13100</v>
      </c>
      <c r="K9" s="133">
        <v>13100</v>
      </c>
      <c r="L9" s="133"/>
      <c r="M9" s="133"/>
      <c r="N9" s="133"/>
      <c r="O9" s="133"/>
      <c r="P9" s="133"/>
      <c r="Q9" s="133"/>
      <c r="R9" s="133"/>
      <c r="S9" s="133"/>
      <c r="T9" s="133"/>
      <c r="U9" s="133"/>
      <c r="V9" s="133"/>
      <c r="W9" s="133"/>
    </row>
    <row r="10" ht="43.2" spans="1:23">
      <c r="A10" s="130"/>
      <c r="B10" s="130"/>
      <c r="C10" s="130" t="s">
        <v>215</v>
      </c>
      <c r="D10" s="130"/>
      <c r="E10" s="130"/>
      <c r="F10" s="130"/>
      <c r="G10" s="130"/>
      <c r="H10" s="130"/>
      <c r="I10" s="133">
        <v>8900</v>
      </c>
      <c r="J10" s="133">
        <v>8900</v>
      </c>
      <c r="K10" s="133">
        <v>8900</v>
      </c>
      <c r="L10" s="133"/>
      <c r="M10" s="133"/>
      <c r="N10" s="130"/>
      <c r="O10" s="130"/>
      <c r="P10" s="130"/>
      <c r="Q10" s="133"/>
      <c r="R10" s="133"/>
      <c r="S10" s="133"/>
      <c r="T10" s="133"/>
      <c r="U10" s="133"/>
      <c r="V10" s="133"/>
      <c r="W10" s="133"/>
    </row>
    <row r="11" ht="43.2" outlineLevel="1" spans="1:23">
      <c r="A11" s="130" t="s">
        <v>211</v>
      </c>
      <c r="B11" s="130" t="s">
        <v>216</v>
      </c>
      <c r="C11" s="130" t="s">
        <v>215</v>
      </c>
      <c r="D11" s="130" t="s">
        <v>46</v>
      </c>
      <c r="E11" s="130" t="s">
        <v>78</v>
      </c>
      <c r="F11" s="130" t="s">
        <v>79</v>
      </c>
      <c r="G11" s="130" t="s">
        <v>189</v>
      </c>
      <c r="H11" s="130" t="s">
        <v>190</v>
      </c>
      <c r="I11" s="133">
        <v>8900</v>
      </c>
      <c r="J11" s="133">
        <v>8900</v>
      </c>
      <c r="K11" s="133">
        <v>8900</v>
      </c>
      <c r="L11" s="133"/>
      <c r="M11" s="133"/>
      <c r="N11" s="130"/>
      <c r="O11" s="130"/>
      <c r="P11" s="130"/>
      <c r="Q11" s="133"/>
      <c r="R11" s="133"/>
      <c r="S11" s="133"/>
      <c r="T11" s="133"/>
      <c r="U11" s="133"/>
      <c r="V11" s="133"/>
      <c r="W11" s="133"/>
    </row>
    <row r="12" ht="43.2" spans="1:23">
      <c r="A12" s="130"/>
      <c r="B12" s="130"/>
      <c r="C12" s="130" t="s">
        <v>217</v>
      </c>
      <c r="D12" s="130"/>
      <c r="E12" s="130"/>
      <c r="F12" s="130"/>
      <c r="G12" s="130"/>
      <c r="H12" s="130"/>
      <c r="I12" s="133">
        <v>300000</v>
      </c>
      <c r="J12" s="133"/>
      <c r="K12" s="133"/>
      <c r="L12" s="133"/>
      <c r="M12" s="133"/>
      <c r="N12" s="130"/>
      <c r="O12" s="130"/>
      <c r="P12" s="130"/>
      <c r="Q12" s="133"/>
      <c r="R12" s="133">
        <v>300000</v>
      </c>
      <c r="S12" s="133"/>
      <c r="T12" s="133"/>
      <c r="U12" s="133"/>
      <c r="V12" s="133"/>
      <c r="W12" s="133">
        <v>300000</v>
      </c>
    </row>
    <row r="13" ht="43.2" outlineLevel="1" spans="1:23">
      <c r="A13" s="130" t="s">
        <v>218</v>
      </c>
      <c r="B13" s="130" t="s">
        <v>219</v>
      </c>
      <c r="C13" s="130" t="s">
        <v>217</v>
      </c>
      <c r="D13" s="130" t="s">
        <v>46</v>
      </c>
      <c r="E13" s="130" t="s">
        <v>78</v>
      </c>
      <c r="F13" s="130" t="s">
        <v>79</v>
      </c>
      <c r="G13" s="130" t="s">
        <v>189</v>
      </c>
      <c r="H13" s="130" t="s">
        <v>190</v>
      </c>
      <c r="I13" s="133">
        <v>200000</v>
      </c>
      <c r="J13" s="133"/>
      <c r="K13" s="133"/>
      <c r="L13" s="133"/>
      <c r="M13" s="133"/>
      <c r="N13" s="130"/>
      <c r="O13" s="130"/>
      <c r="P13" s="130"/>
      <c r="Q13" s="133"/>
      <c r="R13" s="133">
        <v>200000</v>
      </c>
      <c r="S13" s="133"/>
      <c r="T13" s="133"/>
      <c r="U13" s="133"/>
      <c r="V13" s="133"/>
      <c r="W13" s="133">
        <v>200000</v>
      </c>
    </row>
    <row r="14" ht="43.2" outlineLevel="1" spans="1:23">
      <c r="A14" s="130" t="s">
        <v>218</v>
      </c>
      <c r="B14" s="130" t="s">
        <v>219</v>
      </c>
      <c r="C14" s="130" t="s">
        <v>217</v>
      </c>
      <c r="D14" s="130" t="s">
        <v>46</v>
      </c>
      <c r="E14" s="130" t="s">
        <v>78</v>
      </c>
      <c r="F14" s="130" t="s">
        <v>79</v>
      </c>
      <c r="G14" s="130" t="s">
        <v>220</v>
      </c>
      <c r="H14" s="130" t="s">
        <v>221</v>
      </c>
      <c r="I14" s="133">
        <v>100000</v>
      </c>
      <c r="J14" s="133"/>
      <c r="K14" s="133"/>
      <c r="L14" s="133"/>
      <c r="M14" s="133"/>
      <c r="N14" s="130"/>
      <c r="O14" s="130"/>
      <c r="P14" s="130"/>
      <c r="Q14" s="133"/>
      <c r="R14" s="133">
        <v>100000</v>
      </c>
      <c r="S14" s="133"/>
      <c r="T14" s="133"/>
      <c r="U14" s="133"/>
      <c r="V14" s="133"/>
      <c r="W14" s="133">
        <v>100000</v>
      </c>
    </row>
    <row r="15" spans="1:23">
      <c r="A15" s="131" t="s">
        <v>30</v>
      </c>
      <c r="B15" s="131"/>
      <c r="C15" s="131"/>
      <c r="D15" s="131"/>
      <c r="E15" s="131"/>
      <c r="F15" s="131"/>
      <c r="G15" s="131"/>
      <c r="H15" s="131"/>
      <c r="I15" s="133">
        <v>322000</v>
      </c>
      <c r="J15" s="133">
        <v>22000</v>
      </c>
      <c r="K15" s="133">
        <v>22000</v>
      </c>
      <c r="L15" s="133"/>
      <c r="M15" s="133"/>
      <c r="N15" s="133"/>
      <c r="O15" s="133"/>
      <c r="P15" s="133"/>
      <c r="Q15" s="133"/>
      <c r="R15" s="133">
        <v>300000</v>
      </c>
      <c r="S15" s="133"/>
      <c r="T15" s="133"/>
      <c r="U15" s="133"/>
      <c r="V15" s="133"/>
      <c r="W15" s="133">
        <v>300000</v>
      </c>
    </row>
  </sheetData>
  <mergeCells count="30">
    <mergeCell ref="A1:W1"/>
    <mergeCell ref="A2:W2"/>
    <mergeCell ref="A3:G3"/>
    <mergeCell ref="V3:W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abSelected="1" topLeftCell="A19" workbookViewId="0">
      <selection activeCell="B12" sqref="B12:B20"/>
    </sheetView>
  </sheetViews>
  <sheetFormatPr defaultColWidth="10.287037037037" defaultRowHeight="15" customHeight="1"/>
  <cols>
    <col min="1" max="9" width="14.287037037037" customWidth="1"/>
    <col min="10" max="10" width="34.287037037037" customWidth="1"/>
  </cols>
  <sheetData>
    <row r="1" ht="18.75" customHeight="1" spans="1:10">
      <c r="A1" s="122"/>
      <c r="B1" s="122"/>
      <c r="C1" s="122"/>
      <c r="D1" s="122"/>
      <c r="E1" s="122"/>
      <c r="F1" s="122"/>
      <c r="G1" s="122"/>
      <c r="H1" s="122"/>
      <c r="I1" s="122"/>
      <c r="J1" s="126" t="s">
        <v>222</v>
      </c>
    </row>
    <row r="2" ht="34.5" customHeight="1" spans="1:10">
      <c r="A2" s="123" t="str">
        <f>"2025"&amp;"年项目支出绩效目标表"</f>
        <v>2025年项目支出绩效目标表</v>
      </c>
      <c r="B2" s="123"/>
      <c r="C2" s="123"/>
      <c r="D2" s="123"/>
      <c r="E2" s="123"/>
      <c r="F2" s="123"/>
      <c r="G2" s="123"/>
      <c r="H2" s="123"/>
      <c r="I2" s="123"/>
      <c r="J2" s="123"/>
    </row>
    <row r="3" ht="18.75" customHeight="1" spans="1:10">
      <c r="A3" s="122" t="str">
        <f>"单位名称："&amp;"盈江县昔马华侨中学"</f>
        <v>单位名称：盈江县昔马华侨中学</v>
      </c>
      <c r="B3" s="122"/>
      <c r="C3" s="122"/>
      <c r="D3" s="122"/>
      <c r="E3" s="122"/>
      <c r="F3" s="122"/>
      <c r="G3" s="122"/>
      <c r="H3" s="122"/>
      <c r="I3" s="122"/>
      <c r="J3" s="122"/>
    </row>
    <row r="4" ht="22.5" customHeight="1" spans="1:10">
      <c r="A4" s="124" t="s">
        <v>223</v>
      </c>
      <c r="B4" s="124" t="s">
        <v>224</v>
      </c>
      <c r="C4" s="124" t="s">
        <v>225</v>
      </c>
      <c r="D4" s="124" t="s">
        <v>226</v>
      </c>
      <c r="E4" s="124" t="s">
        <v>227</v>
      </c>
      <c r="F4" s="124" t="s">
        <v>228</v>
      </c>
      <c r="G4" s="124" t="s">
        <v>229</v>
      </c>
      <c r="H4" s="124" t="s">
        <v>230</v>
      </c>
      <c r="I4" s="124" t="s">
        <v>231</v>
      </c>
      <c r="J4" s="124" t="s">
        <v>232</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215</v>
      </c>
      <c r="B7" s="125" t="s">
        <v>233</v>
      </c>
      <c r="C7" s="125" t="s">
        <v>234</v>
      </c>
      <c r="D7" s="125" t="s">
        <v>235</v>
      </c>
      <c r="E7" s="125" t="s">
        <v>236</v>
      </c>
      <c r="F7" s="125" t="s">
        <v>237</v>
      </c>
      <c r="G7" s="124" t="s">
        <v>238</v>
      </c>
      <c r="H7" s="124" t="s">
        <v>239</v>
      </c>
      <c r="I7" s="125" t="s">
        <v>240</v>
      </c>
      <c r="J7" s="125" t="s">
        <v>241</v>
      </c>
    </row>
    <row r="8" ht="52.5" customHeight="1" outlineLevel="1" spans="1:10">
      <c r="A8" s="125" t="s">
        <v>215</v>
      </c>
      <c r="B8" s="125" t="s">
        <v>233</v>
      </c>
      <c r="C8" s="125" t="s">
        <v>234</v>
      </c>
      <c r="D8" s="125" t="s">
        <v>242</v>
      </c>
      <c r="E8" s="125" t="s">
        <v>243</v>
      </c>
      <c r="F8" s="125" t="s">
        <v>244</v>
      </c>
      <c r="G8" s="124" t="s">
        <v>245</v>
      </c>
      <c r="H8" s="124" t="s">
        <v>239</v>
      </c>
      <c r="I8" s="125" t="s">
        <v>240</v>
      </c>
      <c r="J8" s="125" t="s">
        <v>246</v>
      </c>
    </row>
    <row r="9" ht="52.5" customHeight="1" outlineLevel="1" spans="1:10">
      <c r="A9" s="125" t="s">
        <v>215</v>
      </c>
      <c r="B9" s="125" t="s">
        <v>233</v>
      </c>
      <c r="C9" s="125" t="s">
        <v>234</v>
      </c>
      <c r="D9" s="125" t="s">
        <v>242</v>
      </c>
      <c r="E9" s="125" t="s">
        <v>247</v>
      </c>
      <c r="F9" s="125" t="s">
        <v>237</v>
      </c>
      <c r="G9" s="124" t="s">
        <v>238</v>
      </c>
      <c r="H9" s="124" t="s">
        <v>239</v>
      </c>
      <c r="I9" s="125" t="s">
        <v>240</v>
      </c>
      <c r="J9" s="125" t="s">
        <v>248</v>
      </c>
    </row>
    <row r="10" ht="52.5" customHeight="1" outlineLevel="1" spans="1:10">
      <c r="A10" s="125" t="s">
        <v>215</v>
      </c>
      <c r="B10" s="125" t="s">
        <v>233</v>
      </c>
      <c r="C10" s="125" t="s">
        <v>249</v>
      </c>
      <c r="D10" s="125" t="s">
        <v>250</v>
      </c>
      <c r="E10" s="125" t="s">
        <v>251</v>
      </c>
      <c r="F10" s="125" t="s">
        <v>244</v>
      </c>
      <c r="G10" s="124" t="s">
        <v>68</v>
      </c>
      <c r="H10" s="124" t="s">
        <v>239</v>
      </c>
      <c r="I10" s="125" t="s">
        <v>240</v>
      </c>
      <c r="J10" s="125" t="s">
        <v>252</v>
      </c>
    </row>
    <row r="11" ht="147" customHeight="1" outlineLevel="1" spans="1:10">
      <c r="A11" s="125" t="s">
        <v>215</v>
      </c>
      <c r="B11" s="125" t="s">
        <v>233</v>
      </c>
      <c r="C11" s="125" t="s">
        <v>253</v>
      </c>
      <c r="D11" s="125" t="s">
        <v>254</v>
      </c>
      <c r="E11" s="125" t="s">
        <v>255</v>
      </c>
      <c r="F11" s="125" t="s">
        <v>244</v>
      </c>
      <c r="G11" s="124" t="s">
        <v>256</v>
      </c>
      <c r="H11" s="124" t="s">
        <v>239</v>
      </c>
      <c r="I11" s="125" t="s">
        <v>240</v>
      </c>
      <c r="J11" s="125" t="s">
        <v>257</v>
      </c>
    </row>
    <row r="12" ht="52.5" customHeight="1" outlineLevel="1" spans="1:10">
      <c r="A12" s="125" t="s">
        <v>210</v>
      </c>
      <c r="B12" s="125" t="s">
        <v>258</v>
      </c>
      <c r="C12" s="125" t="s">
        <v>234</v>
      </c>
      <c r="D12" s="125" t="s">
        <v>235</v>
      </c>
      <c r="E12" s="125" t="s">
        <v>259</v>
      </c>
      <c r="F12" s="125" t="s">
        <v>237</v>
      </c>
      <c r="G12" s="124" t="s">
        <v>238</v>
      </c>
      <c r="H12" s="124" t="s">
        <v>239</v>
      </c>
      <c r="I12" s="125" t="s">
        <v>240</v>
      </c>
      <c r="J12" s="125" t="s">
        <v>260</v>
      </c>
    </row>
    <row r="13" ht="52.5" customHeight="1" outlineLevel="1" spans="1:10">
      <c r="A13" s="125" t="s">
        <v>210</v>
      </c>
      <c r="B13" s="125" t="s">
        <v>258</v>
      </c>
      <c r="C13" s="125" t="s">
        <v>234</v>
      </c>
      <c r="D13" s="125" t="s">
        <v>242</v>
      </c>
      <c r="E13" s="125" t="s">
        <v>261</v>
      </c>
      <c r="F13" s="125" t="s">
        <v>237</v>
      </c>
      <c r="G13" s="124" t="s">
        <v>238</v>
      </c>
      <c r="H13" s="124" t="s">
        <v>239</v>
      </c>
      <c r="I13" s="125" t="s">
        <v>240</v>
      </c>
      <c r="J13" s="125" t="s">
        <v>262</v>
      </c>
    </row>
    <row r="14" ht="52.5" customHeight="1" outlineLevel="1" spans="1:10">
      <c r="A14" s="125" t="s">
        <v>210</v>
      </c>
      <c r="B14" s="125" t="s">
        <v>258</v>
      </c>
      <c r="C14" s="125" t="s">
        <v>234</v>
      </c>
      <c r="D14" s="125" t="s">
        <v>242</v>
      </c>
      <c r="E14" s="125" t="s">
        <v>263</v>
      </c>
      <c r="F14" s="125" t="s">
        <v>237</v>
      </c>
      <c r="G14" s="124" t="s">
        <v>238</v>
      </c>
      <c r="H14" s="124" t="s">
        <v>239</v>
      </c>
      <c r="I14" s="125" t="s">
        <v>240</v>
      </c>
      <c r="J14" s="125" t="s">
        <v>264</v>
      </c>
    </row>
    <row r="15" ht="52.5" customHeight="1" outlineLevel="1" spans="1:10">
      <c r="A15" s="125" t="s">
        <v>210</v>
      </c>
      <c r="B15" s="125" t="s">
        <v>258</v>
      </c>
      <c r="C15" s="125" t="s">
        <v>234</v>
      </c>
      <c r="D15" s="125" t="s">
        <v>242</v>
      </c>
      <c r="E15" s="125" t="s">
        <v>265</v>
      </c>
      <c r="F15" s="125" t="s">
        <v>237</v>
      </c>
      <c r="G15" s="124" t="s">
        <v>238</v>
      </c>
      <c r="H15" s="124" t="s">
        <v>239</v>
      </c>
      <c r="I15" s="125" t="s">
        <v>240</v>
      </c>
      <c r="J15" s="125" t="s">
        <v>266</v>
      </c>
    </row>
    <row r="16" ht="52.5" customHeight="1" outlineLevel="1" spans="1:10">
      <c r="A16" s="125" t="s">
        <v>210</v>
      </c>
      <c r="B16" s="125" t="s">
        <v>258</v>
      </c>
      <c r="C16" s="125" t="s">
        <v>234</v>
      </c>
      <c r="D16" s="125" t="s">
        <v>242</v>
      </c>
      <c r="E16" s="125" t="s">
        <v>267</v>
      </c>
      <c r="F16" s="125" t="s">
        <v>237</v>
      </c>
      <c r="G16" s="124" t="s">
        <v>238</v>
      </c>
      <c r="H16" s="124" t="s">
        <v>239</v>
      </c>
      <c r="I16" s="125" t="s">
        <v>240</v>
      </c>
      <c r="J16" s="125" t="s">
        <v>268</v>
      </c>
    </row>
    <row r="17" ht="52.5" customHeight="1" outlineLevel="1" spans="1:10">
      <c r="A17" s="125" t="s">
        <v>210</v>
      </c>
      <c r="B17" s="125" t="s">
        <v>258</v>
      </c>
      <c r="C17" s="125" t="s">
        <v>234</v>
      </c>
      <c r="D17" s="125" t="s">
        <v>269</v>
      </c>
      <c r="E17" s="125" t="s">
        <v>270</v>
      </c>
      <c r="F17" s="125" t="s">
        <v>237</v>
      </c>
      <c r="G17" s="124" t="s">
        <v>238</v>
      </c>
      <c r="H17" s="124" t="s">
        <v>239</v>
      </c>
      <c r="I17" s="125" t="s">
        <v>240</v>
      </c>
      <c r="J17" s="125" t="s">
        <v>271</v>
      </c>
    </row>
    <row r="18" ht="52.5" customHeight="1" outlineLevel="1" spans="1:10">
      <c r="A18" s="125" t="s">
        <v>210</v>
      </c>
      <c r="B18" s="125" t="s">
        <v>258</v>
      </c>
      <c r="C18" s="125" t="s">
        <v>249</v>
      </c>
      <c r="D18" s="125" t="s">
        <v>250</v>
      </c>
      <c r="E18" s="125" t="s">
        <v>243</v>
      </c>
      <c r="F18" s="125" t="s">
        <v>244</v>
      </c>
      <c r="G18" s="124" t="s">
        <v>245</v>
      </c>
      <c r="H18" s="124" t="s">
        <v>239</v>
      </c>
      <c r="I18" s="125" t="s">
        <v>240</v>
      </c>
      <c r="J18" s="125" t="s">
        <v>272</v>
      </c>
    </row>
    <row r="19" ht="52.5" customHeight="1" outlineLevel="1" spans="1:10">
      <c r="A19" s="125" t="s">
        <v>210</v>
      </c>
      <c r="B19" s="125" t="s">
        <v>258</v>
      </c>
      <c r="C19" s="125" t="s">
        <v>249</v>
      </c>
      <c r="D19" s="125" t="s">
        <v>250</v>
      </c>
      <c r="E19" s="125" t="s">
        <v>273</v>
      </c>
      <c r="F19" s="125" t="s">
        <v>237</v>
      </c>
      <c r="G19" s="124" t="s">
        <v>274</v>
      </c>
      <c r="H19" s="124" t="s">
        <v>275</v>
      </c>
      <c r="I19" s="125" t="s">
        <v>240</v>
      </c>
      <c r="J19" s="125" t="s">
        <v>276</v>
      </c>
    </row>
    <row r="20" ht="52.5" customHeight="1" outlineLevel="1" spans="1:10">
      <c r="A20" s="125" t="s">
        <v>210</v>
      </c>
      <c r="B20" s="125" t="s">
        <v>258</v>
      </c>
      <c r="C20" s="125" t="s">
        <v>253</v>
      </c>
      <c r="D20" s="125" t="s">
        <v>254</v>
      </c>
      <c r="E20" s="125" t="s">
        <v>277</v>
      </c>
      <c r="F20" s="125" t="s">
        <v>244</v>
      </c>
      <c r="G20" s="124" t="s">
        <v>245</v>
      </c>
      <c r="H20" s="124" t="s">
        <v>239</v>
      </c>
      <c r="I20" s="125" t="s">
        <v>240</v>
      </c>
      <c r="J20" s="125" t="s">
        <v>278</v>
      </c>
    </row>
    <row r="21" ht="52.5" customHeight="1" outlineLevel="1" spans="1:10">
      <c r="A21" s="125" t="s">
        <v>217</v>
      </c>
      <c r="B21" s="125" t="s">
        <v>279</v>
      </c>
      <c r="C21" s="125" t="s">
        <v>234</v>
      </c>
      <c r="D21" s="125" t="s">
        <v>269</v>
      </c>
      <c r="E21" s="125" t="s">
        <v>280</v>
      </c>
      <c r="F21" s="125" t="s">
        <v>237</v>
      </c>
      <c r="G21" s="124" t="s">
        <v>238</v>
      </c>
      <c r="H21" s="124" t="s">
        <v>239</v>
      </c>
      <c r="I21" s="125" t="s">
        <v>240</v>
      </c>
      <c r="J21" s="125" t="s">
        <v>281</v>
      </c>
    </row>
    <row r="22" ht="52.5" customHeight="1" outlineLevel="1" spans="1:10">
      <c r="A22" s="125" t="s">
        <v>217</v>
      </c>
      <c r="B22" s="125" t="s">
        <v>279</v>
      </c>
      <c r="C22" s="125" t="s">
        <v>249</v>
      </c>
      <c r="D22" s="125" t="s">
        <v>282</v>
      </c>
      <c r="E22" s="125" t="s">
        <v>283</v>
      </c>
      <c r="F22" s="125" t="s">
        <v>237</v>
      </c>
      <c r="G22" s="124" t="s">
        <v>238</v>
      </c>
      <c r="H22" s="124" t="s">
        <v>239</v>
      </c>
      <c r="I22" s="125" t="s">
        <v>240</v>
      </c>
      <c r="J22" s="125" t="s">
        <v>284</v>
      </c>
    </row>
    <row r="23" ht="111" customHeight="1" outlineLevel="1" spans="1:10">
      <c r="A23" s="125" t="s">
        <v>217</v>
      </c>
      <c r="B23" s="125" t="s">
        <v>279</v>
      </c>
      <c r="C23" s="125" t="s">
        <v>253</v>
      </c>
      <c r="D23" s="125" t="s">
        <v>254</v>
      </c>
      <c r="E23" s="125" t="s">
        <v>285</v>
      </c>
      <c r="F23" s="125" t="s">
        <v>244</v>
      </c>
      <c r="G23" s="124" t="s">
        <v>245</v>
      </c>
      <c r="H23" s="124" t="s">
        <v>239</v>
      </c>
      <c r="I23" s="125" t="s">
        <v>240</v>
      </c>
      <c r="J23" s="125" t="s">
        <v>286</v>
      </c>
    </row>
  </sheetData>
  <mergeCells count="8">
    <mergeCell ref="A2:J2"/>
    <mergeCell ref="A3:E3"/>
    <mergeCell ref="A7:A11"/>
    <mergeCell ref="A12:A20"/>
    <mergeCell ref="A21:A23"/>
    <mergeCell ref="B7:B11"/>
    <mergeCell ref="B12:B20"/>
    <mergeCell ref="B21: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2025-04-01T02:49:00Z</dcterms:created>
  <dcterms:modified xsi:type="dcterms:W3CDTF">2025-04-24T10:42:06Z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A21B2430624744C0900B95908156D3B9_13</vt:lpwstr>
  </property>
</Properties>
</file>