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787" firstSheet="9" activeTab="13"/>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<sst xmlns="http://schemas.openxmlformats.org/spreadsheetml/2006/main" count="1596" uniqueCount="423">
  <si>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</si>
  <si>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</si>
  <si>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</si>
  <si>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</si>
  <si>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</si>
  <si>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</si>
  <si>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</si>
  <si>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</si>
  <si>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</si>
  <si>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</si>
  <si>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</si>
  <si>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</si>
  <si>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</si>
  <si>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</si>
  <si>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</si>
  <si>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</si>
  <si>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</si>
  <si>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</si>
  <si>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</si>
  <si>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</si>
  <si>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</si>
  <si>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</si>
  <si>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</si>
  <si>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</si>
  <si>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</si>
  <si>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</si>
  <si>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</si>
  <si>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</si>
  <si>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</si>
  <si>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</si>
  <si>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</si>
  <si>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</si>
  <si>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</si>
  <si>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</si>
  <si>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</si>
  <si>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</si>
  <si>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</si>
  <si>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</si>
  <si>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</si>
  <si>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</si>
  <si>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</si>
  <si>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</si>
  <si>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</si>
  <si>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</si>
  <si>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</si>
  <si>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105041</t>
  </si>
  <si>
    <t>盈江县民族完全中学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</si>
  <si>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</si>
  <si>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</si>
  <si>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</si>
  <si>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</si>
  <si>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</si>
  <si>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</si>
  <si>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</si>
  <si>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</si>
  <si>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</si>
  <si>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</si>
  <si>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</si>
  <si>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</si>
  <si>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</si>
  <si>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</si>
  <si>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</si>
  <si>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</si>
  <si>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</si>
  <si>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</si>
  <si>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</si>
  <si>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</si>
  <si>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</si>
  <si>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</si>
  <si>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</si>
  <si>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</si>
  <si>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</si>
  <si>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</si>
  <si>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</si>
  <si>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</si>
  <si>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</si>
  <si>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</si>
  <si>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</si>
  <si>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</si>
  <si>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</si>
  <si>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</si>
  <si>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</si>
  <si>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</si>
  <si>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</si>
  <si>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</si>
  <si>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</si>
  <si>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</si>
  <si>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</si>
  <si>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</si>
  <si>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</si>
  <si>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</si>
  <si>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</si>
  <si>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</si>
  <si>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</si>
  <si>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</si>
  <si>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</si>
  <si>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</si>
  <si>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</si>
  <si>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</si>
  <si>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</si>
  <si>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</si>
  <si>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</si>
  <si>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</si>
  <si>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</si>
  <si>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</si>
  <si>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</si>
  <si>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</si>
  <si>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</si>
  <si>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</si>
  <si>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</si>
  <si>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</si>
  <si>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</si>
  <si>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</si>
  <si>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</si>
  <si>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</si>
  <si>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</si>
  <si>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</si>
  <si>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</si>
  <si>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</si>
  <si>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</si>
  <si>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</si>
  <si>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</si>
  <si>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</si>
  <si>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</si>
  <si>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</si>
  <si>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</si>
  <si>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</si>
  <si>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</si>
  <si>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</si>
  <si>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</si>
  <si>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</si>
  <si>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</si>
  <si>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</si>
  <si>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</si>
  <si>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</si>
  <si>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</si>
  <si>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</si>
  <si>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</si>
  <si>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</si>
  <si>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</si>
  <si>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</si>
  <si>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</si>
  <si>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</si>
  <si>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</si>
  <si>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</si>
  <si>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</si>
  <si>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</si>
  <si>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</si>
  <si>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</si>
  <si>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</si>
  <si>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</si>
  <si>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</si>
  <si>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</si>
  <si>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</si>
  <si>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</si>
  <si>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</si>
  <si>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</si>
  <si>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</si>
  <si>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</si>
  <si>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533123210000000004129</t>
  </si>
  <si>
    <t>事业人员支出工资</t>
  </si>
  <si>
    <t>30101</t>
  </si>
  <si>
    <t>基本工资</t>
  </si>
  <si>
    <t>30102</t>
  </si>
  <si>
    <t>津贴补贴</t>
  </si>
  <si>
    <t>30107</t>
  </si>
  <si>
    <t>绩效工资</t>
  </si>
  <si>
    <t>533123231100001459982</t>
  </si>
  <si>
    <t>事业绩效奖励</t>
  </si>
  <si>
    <t>533123231100001459992</t>
  </si>
  <si>
    <t>事业人员奖励性绩效改革性补贴</t>
  </si>
  <si>
    <t>533123210000000004130</t>
  </si>
  <si>
    <t>社会保障缴费</t>
  </si>
  <si>
    <t>30108</t>
  </si>
  <si>
    <t>机关事业单位基本养老保险缴费</t>
  </si>
  <si>
    <t>30109</t>
  </si>
  <si>
    <t>职业年金缴费</t>
  </si>
  <si>
    <t>533123221100000364191</t>
  </si>
  <si>
    <t>社会保险经费</t>
  </si>
  <si>
    <t>30110</t>
  </si>
  <si>
    <t>职工基本医疗保险缴费</t>
  </si>
  <si>
    <t>30112</t>
  </si>
  <si>
    <t>其他社会保障缴费</t>
  </si>
  <si>
    <t>533123210000000004131</t>
  </si>
  <si>
    <t>30113</t>
  </si>
  <si>
    <t>533123251100003746008</t>
  </si>
  <si>
    <t>编外人员经费</t>
  </si>
  <si>
    <t>30199</t>
  </si>
  <si>
    <t>其他工资福利支出</t>
  </si>
  <si>
    <t>533123241100002348015</t>
  </si>
  <si>
    <t>退休公用经费</t>
  </si>
  <si>
    <t>30201</t>
  </si>
  <si>
    <t>办公费</t>
  </si>
  <si>
    <t>533123221100000364193</t>
  </si>
  <si>
    <t>工会经费</t>
  </si>
  <si>
    <t>30228</t>
  </si>
  <si>
    <t>533123251100003736878</t>
  </si>
  <si>
    <t>2025年教育部门党组织工作经费</t>
  </si>
  <si>
    <t>30211</t>
  </si>
  <si>
    <t>差旅费</t>
  </si>
  <si>
    <t>533123251100003736485</t>
  </si>
  <si>
    <t>2025年教育部门党组织党员活动经费</t>
  </si>
  <si>
    <t>533123251100003732241</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</si>
  <si>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</si>
  <si>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</si>
  <si>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</si>
  <si>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</si>
  <si>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</si>
  <si>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</si>
  <si>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</si>
  <si>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</si>
  <si>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</si>
  <si>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2025年城乡义务教育生均公用经费县级补助资金</t>
  </si>
  <si>
    <t>民生类</t>
  </si>
  <si>
    <t>533123251100003737556</t>
  </si>
  <si>
    <t>2025年普通高中国家助学金县级资金</t>
  </si>
  <si>
    <t>533123251100003740148</t>
  </si>
  <si>
    <t>30308</t>
  </si>
  <si>
    <t>助学金</t>
  </si>
  <si>
    <t>2025年普通高中建档立卡家庭经济困难学生免学费县级资金</t>
  </si>
  <si>
    <t>533123251100003740346</t>
  </si>
  <si>
    <t>2025年普通高中建档立卡家庭经济困难学生生活费补助县级资金</t>
  </si>
  <si>
    <t>533123251100003739797</t>
  </si>
  <si>
    <t>2025年普通高中生均公用经费</t>
  </si>
  <si>
    <t>533123251100003749388</t>
  </si>
  <si>
    <t>30205</t>
  </si>
  <si>
    <t>水费</t>
  </si>
  <si>
    <t>30206</t>
  </si>
  <si>
    <t>电费</t>
  </si>
  <si>
    <t>30207</t>
  </si>
  <si>
    <t>邮电费</t>
  </si>
  <si>
    <t>30209</t>
  </si>
  <si>
    <t>物业管理费</t>
  </si>
  <si>
    <t>30213</t>
  </si>
  <si>
    <t>维修（护）费</t>
  </si>
  <si>
    <t>30214</t>
  </si>
  <si>
    <t>租赁费</t>
  </si>
  <si>
    <t>30216</t>
  </si>
  <si>
    <t>培训费</t>
  </si>
  <si>
    <t>30218</t>
  </si>
  <si>
    <t>专用材料费</t>
  </si>
  <si>
    <t>31002</t>
  </si>
  <si>
    <t>办公设备购置</t>
  </si>
  <si>
    <t>31003</t>
  </si>
  <si>
    <t>专用设备购置</t>
  </si>
  <si>
    <t>2025年义务教育家庭经济困难学生生活补助县级资金</t>
  </si>
  <si>
    <t>533123251100003737545</t>
  </si>
  <si>
    <t>单位资金安排教育事业发展项目经费</t>
  </si>
  <si>
    <t>事业发展类</t>
  </si>
  <si>
    <t>533123251100003732624</t>
  </si>
  <si>
    <t>30226</t>
  </si>
  <si>
    <t>劳务费</t>
  </si>
  <si>
    <t>普通高中学费收入经费</t>
  </si>
  <si>
    <t>533123251100003739505</t>
  </si>
  <si>
    <t>普通高中住宿费收入经费</t>
  </si>
  <si>
    <t>533123251100003739506</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</si>
  <si>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</si>
  <si>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</si>
  <si>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</si>
  <si>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</si>
  <si>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</si>
  <si>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</si>
  <si>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</si>
  <si>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</si>
  <si>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</si>
  <si>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</si>
  <si>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</si>
  <si>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省财政分担85%，德宏州分担15%（州财政：县财政=3:7），确保普通高中建档立卡家庭经济困难学生生活费补助资金落实到位。</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</si>
  <si>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</si>
  <si>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</si>
  <si>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</si>
  <si>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</si>
  <si>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</si>
  <si>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</si>
  <si>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</si>
  <si>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</si>
  <si>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</si>
  <si>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</si>
  <si>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</si>
  <si>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</si>
  <si>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</si>
  <si>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</si>
  <si>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</si>
  <si>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</si>
  <si>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</si>
  <si>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</si>
  <si>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</si>
  <si>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</si>
  <si>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</si>
  <si>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</si>
  <si>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</si>
  <si>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</si>
  <si>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</si>
  <si>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</si>
  <si>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改善建档立卡学生生活状况</t>
  </si>
  <si>
    <t>有效改善</t>
  </si>
  <si>
    <t>年</t>
  </si>
  <si>
    <t>反映建档立卡学生生活状况改善情况。</t>
  </si>
  <si>
    <t>满意度指标</t>
  </si>
  <si>
    <t>服务对象满意度</t>
  </si>
  <si>
    <t>受益对象满意度</t>
  </si>
  <si>
    <t>反映受益对象满意度。满意度=满意人员数量/调查总人数*100%。</t>
  </si>
  <si>
    <t>根据《云南省发展和改革委员会云南省财政厅云南省教育厅关于调整我省高等学校、普通高中学费收费标准及有关问题的通知》（云发改收费〔2004〕536号），用于提升学校办学条件，推动普高中教育发展。</t>
  </si>
  <si>
    <t>公用经费保障人数</t>
  </si>
  <si>
    <t>218</t>
  </si>
  <si>
    <t>人</t>
  </si>
  <si>
    <t>反映公用经费保障部门（单位）正常运转的在职人数情况。在职人数主要指办公、会议、培训、差旅、水费、电费等公用经费中服务保障的人数。</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</si>
  <si>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</si>
  <si>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</si>
  <si>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</si>
  <si>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</si>
  <si>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</si>
  <si>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</si>
  <si>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</si>
  <si>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</si>
  <si>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</si>
  <si>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</si>
  <si>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</si>
  <si>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</si>
  <si>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补助对象政策的知晓度</t>
  </si>
  <si>
    <t>反映补助对象对专项资金及惠民政策的知晓程度。
知晓度=知晓人数/抽查人数*100%。</t>
  </si>
  <si>
    <t>改善贫困学生生活状况</t>
  </si>
  <si>
    <t>反映贫困学生生活状况改善情况。</t>
  </si>
  <si>
    <t>根据《德宏州人民政府办公室关于印发德宏州教育领域州以下共同财政事权和支出责任划分改革实施方案的通知》（德政办发〔2020〕54号）</t>
  </si>
  <si>
    <t>德财教〔2024〕65号德宏州财政局 德宏州教育体育局德宏州人力资源和社会保障局关于下达2024年学生资助中央直达资金的通知</t>
  </si>
  <si>
    <t>补助发放及时率</t>
  </si>
  <si>
    <t>德宏州人民政府办公室关于印发德宏州教育领域州以下共同财政事权和支出责任划分改革实施方案的通知 （盈政办发【2020】54号）</t>
  </si>
  <si>
    <t>成本指标</t>
  </si>
  <si>
    <t>社会成本指标</t>
  </si>
  <si>
    <t>98</t>
  </si>
  <si>
    <t>95</t>
  </si>
  <si>
    <t>云南省计委、省财政厅、省教育厅关于适当提高我省中等职业学校和普通高级中学学费、住宿费收费标准的通知  云计收费〔2002〕749号，用于提升学校办学条件，推动普高中教育发展。</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</si>
  <si>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</si>
  <si>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</si>
  <si>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</si>
  <si>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</si>
  <si>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</si>
  <si>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</si>
  <si>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</si>
  <si>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</si>
  <si>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</si>
  <si>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</si>
  <si>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</si>
  <si>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</si>
  <si>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</si>
  <si>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</si>
  <si>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</si>
  <si>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</si>
  <si>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</si>
  <si>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</si>
  <si>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</si>
  <si>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根据《云南省财政厅 云南省教育厅关于建立普通高中生均公用经费财政拨款制度的通知》（云财教〔2016〕374号），提高我省普通高中教育经费保障能力、提升高中运转水平、确保学校各项教育教学工作顺利开展，所需资金省级补助240元/生.年，县级资金1260元/生.年。</t>
  </si>
  <si>
    <t>反映教师培训费不低于学校年度公用经费总额</t>
  </si>
  <si>
    <t>公用经费资金补助标准达标率</t>
  </si>
  <si>
    <t>反映公用经费资金补助标准达标率</t>
  </si>
  <si>
    <t>学生满意度</t>
  </si>
  <si>
    <t>反映学生满意度</t>
  </si>
  <si>
    <t>家长满意度</t>
  </si>
  <si>
    <t>反映家长满意度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</si>
  <si>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</si>
  <si>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</si>
  <si>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</si>
  <si>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</si>
  <si>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</si>
  <si>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备注：盈江县民族完全中学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</si>
  <si>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</si>
  <si>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</si>
  <si>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</si>
  <si>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</si>
  <si>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</si>
  <si>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</si>
  <si>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</si>
  <si>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</si>
  <si>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</si>
  <si>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</si>
  <si>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</si>
  <si>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</si>
  <si>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备注：盈江县民族完全中学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</si>
  <si>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</si>
  <si>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</si>
  <si>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</si>
  <si>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备注：盈江县民族完全中学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</si>
  <si>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</si>
  <si>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</si>
  <si>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</si>
  <si>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</si>
  <si>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</si>
  <si>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</si>
  <si>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</si>
  <si>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</si>
  <si>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</si>
  <si>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</si>
  <si>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</si>
  <si>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</si>
  <si>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</si>
  <si>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</si>
  <si>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</si>
  <si>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</si>
  <si>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</si>
  <si>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</si>
  <si>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</si>
  <si>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</si>
  <si>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</si>
  <si>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备注：盈江县民族完全中学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</si>
  <si>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</si>
  <si>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</si>
  <si>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</si>
  <si>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</si>
  <si>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</si>
  <si>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</si>
  <si>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</si>
  <si>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</si>
  <si>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</si>
  <si>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备注：盈江县民族完全中学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</si>
  <si>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</si>
  <si>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</si>
  <si>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备注：盈江县民族完全中学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</si>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</sst>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Font="1" applyBorder="1">
      <alignment vertical="top"/>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6"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3" fontId="5" fillId="0" borderId="4" xfId="0" applyNumberFormat="1" applyBorder="1" applyAlignment="1" applyProtection="1">
      <alignment horizontal="center"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4" xfId="53" applyFont="1" applyAlignment="1">
      <alignment horizontal="center" vertical="center" wrapText="1"/>
    </xf>
    <xf numFmtId="49" fontId="11" fillId="0" borderId="4"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4" fillId="0" borderId="4" xfId="53" applyFont="1">
      <alignment horizontal="left" vertical="center" wrapText="1"/>
    </xf>
    <xf numFmtId="49" fontId="4" fillId="0" borderId="4" xfId="53" applyFont="1" applyAlignment="1">
      <alignment horizontal="center" vertical="center" wrapText="1"/>
    </xf>
    <xf numFmtId="49" fontId="11" fillId="0" borderId="0" xfId="0" applyNumberFormat="1" applyFont="1" applyBorder="1" applyAlignment="1">
      <alignment horizontal="center" vertical="center" wrapText="1"/>
    </xf>
    <xf numFmtId="178" fontId="4" fillId="0" borderId="4"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4"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4"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7037037037" defaultRowHeight="15" customHeight="1" outlineLevelCol="3"/>
  <cols>
    <col min="1" max="4" width="33.287037037037"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29" t="str">
        <f>"单位名称："&amp;"盈江县民族完全中学"</f>
        <v>单位名称：盈江县民族完全中学</v>
      </c>
      <c r="B3" s="129"/>
      <c r="C3" s="130"/>
      <c r="D3" s="175"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2">
        <v>33280606.49</v>
      </c>
      <c r="C6" s="129" t="str">
        <f>"一"&amp;"、"&amp;"教育支出"</f>
        <v>一、教育支出</v>
      </c>
      <c r="D6" s="132">
        <v>28491595.2</v>
      </c>
    </row>
    <row r="7" ht="18.75" customHeight="1" spans="1:4">
      <c r="A7" s="129" t="s">
        <v>8</v>
      </c>
      <c r="B7" s="132"/>
      <c r="C7" s="129" t="str">
        <f>"二"&amp;"、"&amp;"社会保障和就业支出"</f>
        <v>二、社会保障和就业支出</v>
      </c>
      <c r="D7" s="132">
        <v>4548101.22</v>
      </c>
    </row>
    <row r="8" ht="18.75" customHeight="1" spans="1:4">
      <c r="A8" s="129" t="s">
        <v>9</v>
      </c>
      <c r="B8" s="132"/>
      <c r="C8" s="129" t="str">
        <f>"三"&amp;"、"&amp;"卫生健康支出"</f>
        <v>三、卫生健康支出</v>
      </c>
      <c r="D8" s="132">
        <v>2304687.07</v>
      </c>
    </row>
    <row r="9" ht="18.75" customHeight="1" spans="1:4">
      <c r="A9" s="129" t="s">
        <v>10</v>
      </c>
      <c r="B9" s="132">
        <v>3750000</v>
      </c>
      <c r="C9" s="129" t="str">
        <f>"四"&amp;"、"&amp;"住房保障支出"</f>
        <v>四、住房保障支出</v>
      </c>
      <c r="D9" s="132">
        <v>3236223</v>
      </c>
    </row>
    <row r="10" ht="18.75" customHeight="1" spans="1:4">
      <c r="A10" s="129" t="s">
        <v>11</v>
      </c>
      <c r="B10" s="132">
        <v>1550000</v>
      </c>
      <c r="C10" s="129"/>
      <c r="D10" s="132"/>
    </row>
    <row r="11" ht="18.75" customHeight="1" spans="1:4">
      <c r="A11" s="129" t="s">
        <v>12</v>
      </c>
      <c r="B11" s="132"/>
      <c r="C11" s="129"/>
      <c r="D11" s="132"/>
    </row>
    <row r="12" ht="18.75" customHeight="1" spans="1:4">
      <c r="A12" s="129" t="s">
        <v>13</v>
      </c>
      <c r="B12" s="132"/>
      <c r="C12" s="129"/>
      <c r="D12" s="132"/>
    </row>
    <row r="13" ht="18.75" customHeight="1" spans="1:4">
      <c r="A13" s="129" t="s">
        <v>14</v>
      </c>
      <c r="B13" s="132"/>
      <c r="C13" s="129"/>
      <c r="D13" s="132"/>
    </row>
    <row r="14" ht="18.75" customHeight="1" spans="1:4">
      <c r="A14" s="129" t="s">
        <v>15</v>
      </c>
      <c r="B14" s="132"/>
      <c r="C14" s="129"/>
      <c r="D14" s="132"/>
    </row>
    <row r="15" ht="18.75" customHeight="1" spans="1:4">
      <c r="A15" s="129" t="s">
        <v>16</v>
      </c>
      <c r="B15" s="132">
        <v>1550000</v>
      </c>
      <c r="C15" s="129"/>
      <c r="D15" s="132"/>
    </row>
    <row r="16" ht="18.75" customHeight="1" spans="1:4">
      <c r="A16" s="129"/>
      <c r="B16" s="132"/>
      <c r="C16" s="129"/>
      <c r="D16" s="132"/>
    </row>
    <row r="17" ht="18.75" customHeight="1" spans="1:4">
      <c r="A17" s="129"/>
      <c r="B17" s="132"/>
      <c r="C17" s="129"/>
      <c r="D17" s="132"/>
    </row>
    <row r="18" ht="18.75" customHeight="1" spans="1:4">
      <c r="A18" s="129"/>
      <c r="B18" s="132"/>
      <c r="C18" s="129"/>
      <c r="D18" s="132"/>
    </row>
    <row r="19" ht="18.75" customHeight="1" spans="1:4">
      <c r="A19" s="129"/>
      <c r="B19" s="132"/>
      <c r="C19" s="129"/>
      <c r="D19" s="132"/>
    </row>
    <row r="20" ht="18.75" customHeight="1" spans="1:4">
      <c r="A20" s="129"/>
      <c r="B20" s="132"/>
      <c r="C20" s="129"/>
      <c r="D20" s="132"/>
    </row>
    <row r="21" ht="18.75" customHeight="1" spans="1:4">
      <c r="A21" s="129"/>
      <c r="B21" s="132"/>
      <c r="C21" s="129"/>
      <c r="D21" s="132"/>
    </row>
    <row r="22" ht="18.75" customHeight="1" spans="1:4">
      <c r="A22" s="129"/>
      <c r="B22" s="132"/>
      <c r="C22" s="129"/>
      <c r="D22" s="132"/>
    </row>
    <row r="23" ht="18.75" customHeight="1" spans="1:4">
      <c r="A23" s="129"/>
      <c r="B23" s="132"/>
      <c r="C23" s="129"/>
      <c r="D23" s="132"/>
    </row>
    <row r="24" ht="18.75" customHeight="1" spans="1:4">
      <c r="A24" s="129"/>
      <c r="B24" s="132"/>
      <c r="C24" s="129"/>
      <c r="D24" s="132"/>
    </row>
    <row r="25" ht="18.75" customHeight="1" spans="1:4">
      <c r="A25" s="129"/>
      <c r="B25" s="132"/>
      <c r="C25" s="129"/>
      <c r="D25" s="132"/>
    </row>
    <row r="26" ht="18.75" customHeight="1" spans="1:4">
      <c r="A26" s="129"/>
      <c r="B26" s="132"/>
      <c r="C26" s="129"/>
      <c r="D26" s="132"/>
    </row>
    <row r="27" ht="18.75" customHeight="1" spans="1:4">
      <c r="A27" s="129"/>
      <c r="B27" s="132"/>
      <c r="C27" s="129"/>
      <c r="D27" s="132"/>
    </row>
    <row r="28" ht="18.75" customHeight="1" spans="1:4">
      <c r="A28" s="129"/>
      <c r="B28" s="132"/>
      <c r="C28" s="129"/>
      <c r="D28" s="132"/>
    </row>
    <row r="29" ht="18.75" customHeight="1" spans="1:4">
      <c r="A29" s="129"/>
      <c r="B29" s="132"/>
      <c r="C29" s="129"/>
      <c r="D29" s="132"/>
    </row>
    <row r="30" ht="18.75" customHeight="1" spans="1:4">
      <c r="A30" s="129"/>
      <c r="B30" s="132"/>
      <c r="C30" s="129"/>
      <c r="D30" s="132"/>
    </row>
    <row r="31" ht="18.75" customHeight="1" spans="1:4">
      <c r="A31" s="129"/>
      <c r="B31" s="132"/>
      <c r="C31" s="129"/>
      <c r="D31" s="132"/>
    </row>
    <row r="32" ht="18.75" customHeight="1" spans="1:4">
      <c r="A32" s="129" t="s">
        <v>17</v>
      </c>
      <c r="B32" s="132">
        <v>38580606.49</v>
      </c>
      <c r="C32" s="129" t="s">
        <v>18</v>
      </c>
      <c r="D32" s="132">
        <v>38580606.49</v>
      </c>
    </row>
    <row r="33" ht="18.75" customHeight="1" spans="1:4">
      <c r="A33" s="129" t="s">
        <v>19</v>
      </c>
      <c r="B33" s="132"/>
      <c r="C33" s="129" t="s">
        <v>20</v>
      </c>
      <c r="D33" s="132"/>
    </row>
    <row r="34" ht="18.75" customHeight="1" spans="1:4">
      <c r="A34" s="129" t="s">
        <v>21</v>
      </c>
      <c r="B34" s="132"/>
      <c r="C34" s="129" t="s">
        <v>21</v>
      </c>
      <c r="D34" s="132"/>
    </row>
    <row r="35" ht="18.75" customHeight="1" spans="1:4">
      <c r="A35" s="129" t="s">
        <v>22</v>
      </c>
      <c r="B35" s="132"/>
      <c r="C35" s="129" t="s">
        <v>23</v>
      </c>
      <c r="D35" s="132"/>
    </row>
    <row r="36" ht="18.75" customHeight="1" spans="1:4">
      <c r="A36" s="129" t="s">
        <v>24</v>
      </c>
      <c r="B36" s="132">
        <v>38580606.49</v>
      </c>
      <c r="C36" s="129" t="s">
        <v>25</v>
      </c>
      <c r="D36" s="132">
        <v>38580606.49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opLeftCell="B1" workbookViewId="0">
      <selection activeCell="H13" sqref="H13"/>
    </sheetView>
  </sheetViews>
  <sheetFormatPr defaultColWidth="9.13888888888889" defaultRowHeight="14.25" customHeight="1" outlineLevelCol="5"/>
  <cols>
    <col min="1" max="6" width="24.3425925925926" customWidth="1"/>
  </cols>
  <sheetData>
    <row r="1" ht="12" customHeight="1" spans="1:6">
      <c r="A1" s="111">
        <v>1</v>
      </c>
      <c r="B1" s="112">
        <v>0</v>
      </c>
      <c r="C1" s="111">
        <v>1</v>
      </c>
      <c r="D1" s="89"/>
      <c r="E1" s="89"/>
      <c r="F1" s="110" t="s">
        <v>359</v>
      </c>
    </row>
    <row r="2" ht="26.25" customHeight="1" spans="1:6">
      <c r="A2" s="113" t="str">
        <f>"2025"&amp;"年部门政府性基金预算支出预算表"</f>
        <v>2025年部门政府性基金预算支出预算表</v>
      </c>
      <c r="B2" s="113" t="s">
        <v>360</v>
      </c>
      <c r="C2" s="114"/>
      <c r="D2" s="115"/>
      <c r="E2" s="115"/>
      <c r="F2" s="115"/>
    </row>
    <row r="3" ht="20" customHeight="1" spans="1:6">
      <c r="A3" s="116" t="str">
        <f>"单位名称："&amp;"盈江县民族完全中学"</f>
        <v>单位名称：盈江县民族完全中学</v>
      </c>
      <c r="B3" s="116" t="s">
        <v>361</v>
      </c>
      <c r="C3" s="117"/>
      <c r="D3" s="89"/>
      <c r="E3" s="89"/>
      <c r="F3" s="110" t="s">
        <v>1</v>
      </c>
    </row>
    <row r="4" ht="19.5" customHeight="1" spans="1:6">
      <c r="A4" s="59" t="s">
        <v>136</v>
      </c>
      <c r="B4" s="118" t="s">
        <v>48</v>
      </c>
      <c r="C4" s="59" t="s">
        <v>49</v>
      </c>
      <c r="D4" s="39" t="s">
        <v>362</v>
      </c>
      <c r="E4" s="39"/>
      <c r="F4" s="39"/>
    </row>
    <row r="5" ht="18.55" customHeight="1" spans="1:6">
      <c r="A5" s="59"/>
      <c r="B5" s="118"/>
      <c r="C5" s="59"/>
      <c r="D5" s="39" t="s">
        <v>30</v>
      </c>
      <c r="E5" s="39" t="s">
        <v>52</v>
      </c>
      <c r="F5" s="39" t="s">
        <v>53</v>
      </c>
    </row>
    <row r="6" ht="20.25" customHeight="1" spans="1:6">
      <c r="A6" s="59">
        <v>1</v>
      </c>
      <c r="B6" s="119" t="s">
        <v>60</v>
      </c>
      <c r="C6" s="119" t="s">
        <v>61</v>
      </c>
      <c r="D6" s="119" t="s">
        <v>62</v>
      </c>
      <c r="E6" s="119" t="s">
        <v>63</v>
      </c>
      <c r="F6" s="119" t="s">
        <v>64</v>
      </c>
    </row>
    <row r="7" ht="30" customHeight="1" spans="1:6">
      <c r="A7" s="32"/>
      <c r="B7" s="118"/>
      <c r="C7" s="32"/>
      <c r="D7" s="77"/>
      <c r="E7" s="120"/>
      <c r="F7" s="120"/>
    </row>
    <row r="8" ht="30" customHeight="1" spans="1:6">
      <c r="A8" s="15"/>
      <c r="B8" s="15"/>
      <c r="C8" s="15"/>
      <c r="D8" s="77"/>
      <c r="E8" s="120"/>
      <c r="F8" s="120"/>
    </row>
    <row r="9" ht="30" customHeight="1" spans="1:6">
      <c r="A9" s="13" t="s">
        <v>363</v>
      </c>
      <c r="B9" s="13" t="s">
        <v>363</v>
      </c>
      <c r="C9" s="13" t="s">
        <v>363</v>
      </c>
      <c r="D9" s="77"/>
      <c r="E9" s="120"/>
      <c r="F9" s="120"/>
    </row>
    <row r="10" ht="17" customHeight="1" spans="1:1">
      <c r="A10" s="37" t="s">
        <v>364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C1" workbookViewId="0">
      <selection activeCell="I13" sqref="I13"/>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12.712962962963" customWidth="1"/>
    <col min="17" max="17" width="11.4166666666667" customWidth="1"/>
  </cols>
  <sheetData>
    <row r="1" ht="13.5" customHeight="1" spans="1:17">
      <c r="A1" s="21"/>
      <c r="B1" s="21"/>
      <c r="C1" s="21"/>
      <c r="D1" s="21"/>
      <c r="E1" s="21"/>
      <c r="F1" s="21"/>
      <c r="G1" s="21"/>
      <c r="H1" s="21"/>
      <c r="I1" s="21"/>
      <c r="J1" s="21"/>
      <c r="K1" s="1"/>
      <c r="L1" s="1"/>
      <c r="M1" s="1"/>
      <c r="N1" s="1"/>
      <c r="O1" s="106"/>
      <c r="P1" s="106"/>
      <c r="Q1" s="49" t="s">
        <v>365</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"单位名称："&amp;"盈江县民族完全中学"</f>
        <v>单位名称：盈江县民族完全中学</v>
      </c>
      <c r="B3" s="38"/>
      <c r="C3" s="38"/>
      <c r="D3" s="38"/>
      <c r="E3" s="38"/>
      <c r="F3" s="38"/>
      <c r="G3" s="38"/>
      <c r="H3" s="38"/>
      <c r="I3" s="38"/>
      <c r="J3" s="38"/>
      <c r="K3" s="1"/>
      <c r="L3" s="1"/>
      <c r="M3" s="1"/>
      <c r="N3" s="1"/>
      <c r="O3" s="107"/>
      <c r="P3" s="107"/>
      <c r="Q3" s="110" t="s">
        <v>27</v>
      </c>
    </row>
    <row r="4" ht="15.75" customHeight="1" spans="1:17">
      <c r="A4" s="7" t="s">
        <v>366</v>
      </c>
      <c r="B4" s="90" t="s">
        <v>367</v>
      </c>
      <c r="C4" s="90" t="s">
        <v>368</v>
      </c>
      <c r="D4" s="90" t="s">
        <v>369</v>
      </c>
      <c r="E4" s="90" t="s">
        <v>370</v>
      </c>
      <c r="F4" s="90" t="s">
        <v>371</v>
      </c>
      <c r="G4" s="51" t="s">
        <v>143</v>
      </c>
      <c r="H4" s="51"/>
      <c r="I4" s="51"/>
      <c r="J4" s="51"/>
      <c r="K4" s="102"/>
      <c r="L4" s="51"/>
      <c r="M4" s="51"/>
      <c r="N4" s="51"/>
      <c r="O4" s="71"/>
      <c r="P4" s="102"/>
      <c r="Q4" s="52"/>
    </row>
    <row r="5" ht="17.25" customHeight="1" spans="1:17">
      <c r="A5" s="9"/>
      <c r="B5" s="91"/>
      <c r="C5" s="91"/>
      <c r="D5" s="91"/>
      <c r="E5" s="91"/>
      <c r="F5" s="91"/>
      <c r="G5" s="91" t="s">
        <v>30</v>
      </c>
      <c r="H5" s="91" t="s">
        <v>34</v>
      </c>
      <c r="I5" s="91" t="s">
        <v>372</v>
      </c>
      <c r="J5" s="91" t="s">
        <v>373</v>
      </c>
      <c r="K5" s="103" t="s">
        <v>374</v>
      </c>
      <c r="L5" s="104" t="s">
        <v>375</v>
      </c>
      <c r="M5" s="104"/>
      <c r="N5" s="104"/>
      <c r="O5" s="108"/>
      <c r="P5" s="109"/>
      <c r="Q5" s="92"/>
    </row>
    <row r="6" ht="54" customHeight="1" spans="1:17">
      <c r="A6" s="11"/>
      <c r="B6" s="92"/>
      <c r="C6" s="92"/>
      <c r="D6" s="92"/>
      <c r="E6" s="92"/>
      <c r="F6" s="92"/>
      <c r="G6" s="92"/>
      <c r="H6" s="92" t="s">
        <v>33</v>
      </c>
      <c r="I6" s="92"/>
      <c r="J6" s="92"/>
      <c r="K6" s="105"/>
      <c r="L6" s="92" t="s">
        <v>33</v>
      </c>
      <c r="M6" s="92" t="s">
        <v>40</v>
      </c>
      <c r="N6" s="92" t="s">
        <v>376</v>
      </c>
      <c r="O6" s="32" t="s">
        <v>42</v>
      </c>
      <c r="P6" s="105" t="s">
        <v>43</v>
      </c>
      <c r="Q6" s="92" t="s">
        <v>44</v>
      </c>
    </row>
    <row r="7" ht="15" customHeight="1" spans="1:17">
      <c r="A7" s="72">
        <v>1</v>
      </c>
      <c r="B7" s="93">
        <v>2</v>
      </c>
      <c r="C7" s="93">
        <v>3</v>
      </c>
      <c r="D7" s="93">
        <v>4</v>
      </c>
      <c r="E7" s="93">
        <v>5</v>
      </c>
      <c r="F7" s="93">
        <v>6</v>
      </c>
      <c r="G7" s="99">
        <v>7</v>
      </c>
      <c r="H7" s="99">
        <v>8</v>
      </c>
      <c r="I7" s="99">
        <v>9</v>
      </c>
      <c r="J7" s="99">
        <v>10</v>
      </c>
      <c r="K7" s="99">
        <v>11</v>
      </c>
      <c r="L7" s="99">
        <v>12</v>
      </c>
      <c r="M7" s="99">
        <v>13</v>
      </c>
      <c r="N7" s="99">
        <v>14</v>
      </c>
      <c r="O7" s="99">
        <v>15</v>
      </c>
      <c r="P7" s="99">
        <v>16</v>
      </c>
      <c r="Q7" s="99">
        <v>17</v>
      </c>
    </row>
    <row r="8" ht="52.5" customHeight="1" spans="1:17">
      <c r="A8" s="94"/>
      <c r="B8" s="95"/>
      <c r="C8" s="95"/>
      <c r="D8" s="96"/>
      <c r="E8" s="100"/>
      <c r="F8" s="28"/>
      <c r="G8" s="28"/>
      <c r="H8" s="28"/>
      <c r="I8" s="28"/>
      <c r="J8" s="28"/>
      <c r="K8" s="28"/>
      <c r="L8" s="28"/>
      <c r="M8" s="28"/>
      <c r="N8" s="28"/>
      <c r="O8" s="28"/>
      <c r="P8" s="28"/>
      <c r="Q8" s="28"/>
    </row>
    <row r="9" ht="52.5" customHeight="1" spans="1:17">
      <c r="A9" s="94"/>
      <c r="B9" s="95"/>
      <c r="C9" s="95"/>
      <c r="D9" s="96"/>
      <c r="E9" s="100"/>
      <c r="F9" s="28"/>
      <c r="G9" s="28"/>
      <c r="H9" s="28"/>
      <c r="I9" s="28"/>
      <c r="J9" s="28"/>
      <c r="K9" s="28"/>
      <c r="L9" s="28"/>
      <c r="M9" s="28"/>
      <c r="N9" s="28"/>
      <c r="O9" s="28"/>
      <c r="P9" s="28"/>
      <c r="Q9" s="28"/>
    </row>
    <row r="10" ht="30" customHeight="1" spans="1:17">
      <c r="A10" s="97" t="s">
        <v>363</v>
      </c>
      <c r="B10" s="98"/>
      <c r="C10" s="98"/>
      <c r="D10" s="98"/>
      <c r="E10" s="100"/>
      <c r="F10" s="28"/>
      <c r="G10" s="28"/>
      <c r="H10" s="28"/>
      <c r="I10" s="28"/>
      <c r="J10" s="28"/>
      <c r="K10" s="28"/>
      <c r="L10" s="28"/>
      <c r="M10" s="28"/>
      <c r="N10" s="28"/>
      <c r="O10" s="28"/>
      <c r="P10" s="28"/>
      <c r="Q10" s="28"/>
    </row>
    <row r="11" ht="18" customHeight="1" spans="1:1">
      <c r="A11" s="37" t="s">
        <v>377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13" sqref="E13"/>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8.13888888888889" customWidth="1"/>
    <col min="8" max="8" width="9.91666666666667" customWidth="1"/>
    <col min="9" max="14" width="11.3425925925926" customWidth="1"/>
  </cols>
  <sheetData>
    <row r="1" ht="17.25" customHeight="1" spans="1:14">
      <c r="A1" s="21"/>
      <c r="B1" s="21"/>
      <c r="C1" s="21"/>
      <c r="D1" s="21"/>
      <c r="E1" s="21"/>
      <c r="F1" s="21"/>
      <c r="G1" s="21"/>
      <c r="H1" s="87"/>
      <c r="I1" s="1"/>
      <c r="J1" s="1"/>
      <c r="K1" s="87"/>
      <c r="L1" s="1"/>
      <c r="M1" s="88"/>
      <c r="N1" s="88" t="s">
        <v>378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"单位名称："&amp;"盈江县民族完全中学"</f>
        <v>单位名称：盈江县民族完全中学</v>
      </c>
      <c r="B3" s="38"/>
      <c r="C3" s="38"/>
      <c r="D3" s="38"/>
      <c r="E3" s="38"/>
      <c r="F3" s="38"/>
      <c r="G3" s="38"/>
      <c r="H3" s="87"/>
      <c r="I3" s="1"/>
      <c r="J3" s="1"/>
      <c r="K3" s="87"/>
      <c r="L3" s="1"/>
      <c r="M3" s="89"/>
      <c r="N3" s="49" t="s">
        <v>27</v>
      </c>
    </row>
    <row r="4" ht="15.75" customHeight="1" spans="1:14">
      <c r="A4" s="7" t="s">
        <v>366</v>
      </c>
      <c r="B4" s="7" t="s">
        <v>379</v>
      </c>
      <c r="C4" s="7" t="s">
        <v>380</v>
      </c>
      <c r="D4" s="25" t="s">
        <v>143</v>
      </c>
      <c r="E4" s="26"/>
      <c r="F4" s="26"/>
      <c r="G4" s="26"/>
      <c r="H4" s="26"/>
      <c r="I4" s="26"/>
      <c r="J4" s="26"/>
      <c r="K4" s="26"/>
      <c r="L4" s="26"/>
      <c r="M4" s="26"/>
      <c r="N4" s="27"/>
    </row>
    <row r="5" ht="17.25" customHeight="1" spans="1:14">
      <c r="A5" s="9"/>
      <c r="B5" s="9"/>
      <c r="C5" s="9"/>
      <c r="D5" s="73" t="s">
        <v>30</v>
      </c>
      <c r="E5" s="7" t="s">
        <v>34</v>
      </c>
      <c r="F5" s="7" t="s">
        <v>372</v>
      </c>
      <c r="G5" s="7" t="s">
        <v>373</v>
      </c>
      <c r="H5" s="7" t="s">
        <v>374</v>
      </c>
      <c r="I5" s="25" t="s">
        <v>375</v>
      </c>
      <c r="J5" s="26"/>
      <c r="K5" s="26"/>
      <c r="L5" s="26"/>
      <c r="M5" s="26"/>
      <c r="N5" s="27"/>
    </row>
    <row r="6" ht="40.5" customHeight="1" spans="1:14">
      <c r="A6" s="11"/>
      <c r="B6" s="11"/>
      <c r="C6" s="11"/>
      <c r="D6" s="72"/>
      <c r="E6" s="9" t="s">
        <v>33</v>
      </c>
      <c r="F6" s="11"/>
      <c r="G6" s="11"/>
      <c r="H6" s="72"/>
      <c r="I6" s="9" t="s">
        <v>33</v>
      </c>
      <c r="J6" s="9" t="s">
        <v>40</v>
      </c>
      <c r="K6" s="9" t="s">
        <v>41</v>
      </c>
      <c r="L6" s="9" t="s">
        <v>42</v>
      </c>
      <c r="M6" s="9" t="s">
        <v>43</v>
      </c>
      <c r="N6" s="9"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4"/>
      <c r="B8" s="84"/>
      <c r="C8" s="84"/>
      <c r="D8" s="28"/>
      <c r="E8" s="28"/>
      <c r="F8" s="28"/>
      <c r="G8" s="28"/>
      <c r="H8" s="28"/>
      <c r="I8" s="28"/>
      <c r="J8" s="28"/>
      <c r="K8" s="28"/>
      <c r="L8" s="28"/>
      <c r="M8" s="28"/>
      <c r="N8" s="28"/>
    </row>
    <row r="9" ht="52.5" customHeight="1" spans="1:14">
      <c r="A9" s="85"/>
      <c r="B9" s="85"/>
      <c r="C9" s="85"/>
      <c r="D9" s="28"/>
      <c r="E9" s="28"/>
      <c r="F9" s="28"/>
      <c r="G9" s="28"/>
      <c r="H9" s="28"/>
      <c r="I9" s="28"/>
      <c r="J9" s="28"/>
      <c r="K9" s="28"/>
      <c r="L9" s="28"/>
      <c r="M9" s="28"/>
      <c r="N9" s="28"/>
    </row>
    <row r="10" ht="30" customHeight="1" spans="1:14">
      <c r="A10" s="25" t="s">
        <v>30</v>
      </c>
      <c r="B10" s="86"/>
      <c r="C10" s="86"/>
      <c r="D10" s="28"/>
      <c r="E10" s="28"/>
      <c r="F10" s="28"/>
      <c r="G10" s="28"/>
      <c r="H10" s="28"/>
      <c r="I10" s="28"/>
      <c r="J10" s="28"/>
      <c r="K10" s="28"/>
      <c r="L10" s="28"/>
      <c r="M10" s="28"/>
      <c r="N10" s="28"/>
    </row>
    <row r="11" customHeight="1" spans="1:1">
      <c r="A11" s="37" t="s">
        <v>381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V10" sqref="V10"/>
    </sheetView>
  </sheetViews>
  <sheetFormatPr defaultColWidth="9.13888888888889"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382</v>
      </c>
    </row>
    <row r="2" ht="27.75" customHeight="1" spans="1:20">
      <c r="A2" s="65" t="str">
        <f>"2025"&amp;"年县对下转移支付预算表"</f>
        <v>2025年县对下转移支付预算表</v>
      </c>
      <c r="B2" s="3"/>
      <c r="C2" s="3"/>
      <c r="D2" s="57"/>
      <c r="E2" s="57"/>
      <c r="F2" s="57"/>
      <c r="G2" s="57"/>
      <c r="H2" s="57"/>
      <c r="I2" s="57"/>
      <c r="J2" s="57"/>
      <c r="K2" s="57"/>
      <c r="L2" s="57"/>
      <c r="M2" s="57"/>
      <c r="N2" s="57"/>
      <c r="O2" s="57"/>
      <c r="P2" s="57"/>
      <c r="Q2" s="57"/>
      <c r="R2" s="57"/>
      <c r="S2" s="57"/>
      <c r="T2" s="3"/>
    </row>
    <row r="3" customHeight="1" spans="1:20">
      <c r="A3" s="66" t="s">
        <v>1</v>
      </c>
      <c r="B3" s="67"/>
      <c r="C3" s="67"/>
      <c r="D3" s="24"/>
      <c r="E3" s="24"/>
      <c r="F3" s="24"/>
      <c r="G3" s="24"/>
      <c r="H3" s="24"/>
      <c r="I3" s="24"/>
      <c r="J3" s="24"/>
      <c r="K3" s="24"/>
      <c r="L3" s="24"/>
      <c r="M3" s="24"/>
      <c r="N3" s="24"/>
      <c r="O3" s="24"/>
      <c r="P3" s="24"/>
      <c r="Q3" s="24"/>
      <c r="R3" s="24"/>
      <c r="S3" s="24"/>
      <c r="T3" s="82"/>
    </row>
    <row r="4" ht="18" customHeight="1" spans="1:20">
      <c r="A4" s="68" t="str">
        <f>"单位名称："&amp;"盈江县民族完全中学"</f>
        <v>单位名称：盈江县民族完全中学</v>
      </c>
      <c r="B4" s="69"/>
      <c r="C4" s="69"/>
      <c r="D4" s="24"/>
      <c r="E4" s="24"/>
      <c r="F4" s="24"/>
      <c r="G4" s="24"/>
      <c r="H4" s="24"/>
      <c r="I4" s="24"/>
      <c r="J4" s="24"/>
      <c r="K4" s="24"/>
      <c r="L4" s="24"/>
      <c r="M4" s="24"/>
      <c r="N4" s="24"/>
      <c r="O4" s="24"/>
      <c r="P4" s="24"/>
      <c r="Q4" s="24"/>
      <c r="R4" s="24"/>
      <c r="S4" s="24"/>
      <c r="T4" s="83"/>
    </row>
    <row r="5" ht="19.5" customHeight="1" spans="1:20">
      <c r="A5" s="70" t="s">
        <v>383</v>
      </c>
      <c r="B5" s="25" t="s">
        <v>143</v>
      </c>
      <c r="C5" s="26"/>
      <c r="D5" s="71"/>
      <c r="E5" s="59" t="s">
        <v>384</v>
      </c>
      <c r="F5" s="59"/>
      <c r="G5" s="59"/>
      <c r="H5" s="59"/>
      <c r="I5" s="59"/>
      <c r="J5" s="59"/>
      <c r="K5" s="59"/>
      <c r="L5" s="59"/>
      <c r="M5" s="59"/>
      <c r="N5" s="59"/>
      <c r="O5" s="59"/>
      <c r="P5" s="59"/>
      <c r="Q5" s="59"/>
      <c r="R5" s="59"/>
      <c r="S5" s="59"/>
      <c r="T5" s="39"/>
    </row>
    <row r="6" ht="61.3" customHeight="1" spans="1:20">
      <c r="A6" s="72"/>
      <c r="B6" s="73" t="s">
        <v>30</v>
      </c>
      <c r="C6" s="7" t="s">
        <v>34</v>
      </c>
      <c r="D6" s="74" t="s">
        <v>385</v>
      </c>
      <c r="E6" s="32" t="s">
        <v>386</v>
      </c>
      <c r="F6" s="32" t="s">
        <v>387</v>
      </c>
      <c r="G6" s="32" t="s">
        <v>388</v>
      </c>
      <c r="H6" s="32" t="s">
        <v>389</v>
      </c>
      <c r="I6" s="32" t="s">
        <v>390</v>
      </c>
      <c r="J6" s="32" t="s">
        <v>391</v>
      </c>
      <c r="K6" s="32" t="s">
        <v>392</v>
      </c>
      <c r="L6" s="32" t="s">
        <v>393</v>
      </c>
      <c r="M6" s="32" t="s">
        <v>394</v>
      </c>
      <c r="N6" s="32" t="s">
        <v>395</v>
      </c>
      <c r="O6" s="32" t="s">
        <v>396</v>
      </c>
      <c r="P6" s="32" t="s">
        <v>397</v>
      </c>
      <c r="Q6" s="32" t="s">
        <v>398</v>
      </c>
      <c r="R6" s="32" t="s">
        <v>399</v>
      </c>
      <c r="S6" s="32" t="s">
        <v>400</v>
      </c>
      <c r="T6" s="33" t="s">
        <v>401</v>
      </c>
    </row>
    <row r="7" ht="19.5" customHeight="1" spans="1:20">
      <c r="A7" s="39">
        <v>1</v>
      </c>
      <c r="B7" s="39">
        <v>2</v>
      </c>
      <c r="C7" s="75">
        <v>3</v>
      </c>
      <c r="D7" s="76">
        <v>4</v>
      </c>
      <c r="E7" s="75">
        <v>5</v>
      </c>
      <c r="F7" s="79">
        <v>6</v>
      </c>
      <c r="G7" s="75">
        <v>7</v>
      </c>
      <c r="H7" s="79">
        <v>8</v>
      </c>
      <c r="I7" s="75">
        <v>9</v>
      </c>
      <c r="J7" s="79">
        <v>10</v>
      </c>
      <c r="K7" s="75">
        <v>11</v>
      </c>
      <c r="L7" s="79">
        <v>12</v>
      </c>
      <c r="M7" s="75">
        <v>13</v>
      </c>
      <c r="N7" s="79">
        <v>14</v>
      </c>
      <c r="O7" s="75">
        <v>15</v>
      </c>
      <c r="P7" s="79">
        <v>16</v>
      </c>
      <c r="Q7" s="75">
        <v>17</v>
      </c>
      <c r="R7" s="79">
        <v>18</v>
      </c>
      <c r="S7" s="75">
        <v>19</v>
      </c>
      <c r="T7" s="75">
        <v>20</v>
      </c>
    </row>
    <row r="8" ht="19.5" customHeight="1" spans="1:20">
      <c r="A8" s="34" t="s">
        <v>402</v>
      </c>
      <c r="B8" s="77"/>
      <c r="C8" s="77"/>
      <c r="D8" s="78"/>
      <c r="E8" s="54"/>
      <c r="F8" s="54"/>
      <c r="G8" s="54"/>
      <c r="H8" s="54"/>
      <c r="I8" s="54"/>
      <c r="J8" s="54"/>
      <c r="K8" s="54"/>
      <c r="L8" s="54"/>
      <c r="M8" s="54"/>
      <c r="N8" s="54"/>
      <c r="O8" s="54"/>
      <c r="P8" s="54"/>
      <c r="Q8" s="54"/>
      <c r="R8" s="54"/>
      <c r="S8" s="54"/>
      <c r="T8" s="54"/>
    </row>
    <row r="9" ht="19.5" customHeight="1" spans="1:20">
      <c r="A9" s="16"/>
      <c r="B9" s="77"/>
      <c r="C9" s="77"/>
      <c r="D9" s="78"/>
      <c r="E9" s="80"/>
      <c r="F9" s="80"/>
      <c r="G9" s="80"/>
      <c r="H9" s="80"/>
      <c r="I9" s="80"/>
      <c r="J9" s="80"/>
      <c r="K9" s="80"/>
      <c r="L9" s="80"/>
      <c r="M9" s="80"/>
      <c r="N9" s="80"/>
      <c r="O9" s="80"/>
      <c r="P9" s="80"/>
      <c r="Q9" s="80"/>
      <c r="R9" s="80"/>
      <c r="S9" s="80"/>
      <c r="T9" s="16"/>
    </row>
    <row r="10" ht="19.5" customHeight="1" spans="1:20">
      <c r="A10" s="47" t="s">
        <v>30</v>
      </c>
      <c r="B10" s="77"/>
      <c r="C10" s="77"/>
      <c r="D10" s="78"/>
      <c r="E10" s="54"/>
      <c r="F10" s="54"/>
      <c r="G10" s="54"/>
      <c r="H10" s="54"/>
      <c r="I10" s="54"/>
      <c r="J10" s="54"/>
      <c r="K10" s="54"/>
      <c r="L10" s="54"/>
      <c r="M10" s="54"/>
      <c r="N10" s="54"/>
      <c r="O10" s="54"/>
      <c r="P10" s="54"/>
      <c r="Q10" s="54"/>
      <c r="R10" s="54"/>
      <c r="S10" s="54"/>
      <c r="T10" s="54"/>
    </row>
    <row r="11" customHeight="1" spans="1:1">
      <c r="A11" s="37" t="s">
        <v>403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abSelected="1" workbookViewId="0">
      <selection activeCell="E12" sqref="E12"/>
    </sheetView>
  </sheetViews>
  <sheetFormatPr defaultColWidth="9.13888888888889" defaultRowHeight="12" customHeight="1" outlineLevelRow="7"/>
  <cols>
    <col min="1" max="10" width="13.2037037037037" customWidth="1"/>
  </cols>
  <sheetData>
    <row r="1" customHeight="1" spans="10:10">
      <c r="J1" s="62" t="s">
        <v>404</v>
      </c>
    </row>
    <row r="2" ht="28.5" customHeight="1" spans="1:10">
      <c r="A2" s="55" t="str">
        <f>"2025"&amp;"年县对下转移支付绩效目标表"</f>
        <v>2025年县对下转移支付绩效目标表</v>
      </c>
      <c r="B2" s="3"/>
      <c r="C2" s="3"/>
      <c r="D2" s="3"/>
      <c r="E2" s="3"/>
      <c r="F2" s="57"/>
      <c r="G2" s="3"/>
      <c r="H2" s="57"/>
      <c r="I2" s="57"/>
      <c r="J2" s="3"/>
    </row>
    <row r="3" ht="17.25" customHeight="1" spans="1:8">
      <c r="A3" s="4" t="str">
        <f>"单位名称："&amp;"盈江县民族完全中学"</f>
        <v>单位名称：盈江县民族完全中学</v>
      </c>
      <c r="B3" s="56"/>
      <c r="C3" s="56"/>
      <c r="D3" s="56"/>
      <c r="E3" s="56"/>
      <c r="F3" s="58"/>
      <c r="G3" s="56"/>
      <c r="H3" s="58"/>
    </row>
    <row r="4" ht="44.25" customHeight="1" spans="1:10">
      <c r="A4" s="33" t="s">
        <v>257</v>
      </c>
      <c r="B4" s="33" t="s">
        <v>258</v>
      </c>
      <c r="C4" s="33" t="s">
        <v>259</v>
      </c>
      <c r="D4" s="33" t="s">
        <v>260</v>
      </c>
      <c r="E4" s="33" t="s">
        <v>261</v>
      </c>
      <c r="F4" s="59" t="s">
        <v>262</v>
      </c>
      <c r="G4" s="33" t="s">
        <v>263</v>
      </c>
      <c r="H4" s="59" t="s">
        <v>264</v>
      </c>
      <c r="I4" s="59" t="s">
        <v>265</v>
      </c>
      <c r="J4" s="33" t="s">
        <v>266</v>
      </c>
    </row>
    <row r="5" ht="14.25" customHeight="1" spans="1:10">
      <c r="A5" s="33">
        <v>1</v>
      </c>
      <c r="B5" s="33">
        <v>2</v>
      </c>
      <c r="C5" s="33">
        <v>3</v>
      </c>
      <c r="D5" s="33">
        <v>4</v>
      </c>
      <c r="E5" s="33">
        <v>5</v>
      </c>
      <c r="F5" s="59">
        <v>6</v>
      </c>
      <c r="G5" s="33">
        <v>7</v>
      </c>
      <c r="H5" s="59">
        <v>8</v>
      </c>
      <c r="I5" s="59">
        <v>9</v>
      </c>
      <c r="J5" s="33">
        <v>10</v>
      </c>
    </row>
    <row r="6" ht="32.7" customHeight="1" spans="1:10">
      <c r="A6" s="34"/>
      <c r="B6" s="46"/>
      <c r="C6" s="46"/>
      <c r="D6" s="46"/>
      <c r="E6" s="60"/>
      <c r="F6" s="61"/>
      <c r="G6" s="60"/>
      <c r="H6" s="61"/>
      <c r="I6" s="61"/>
      <c r="J6" s="60"/>
    </row>
    <row r="7" ht="32.7" customHeight="1" spans="1:10">
      <c r="A7" s="34"/>
      <c r="B7" s="15" t="s">
        <v>402</v>
      </c>
      <c r="C7" s="15" t="s">
        <v>402</v>
      </c>
      <c r="D7" s="15" t="s">
        <v>402</v>
      </c>
      <c r="E7" s="34" t="s">
        <v>402</v>
      </c>
      <c r="F7" s="15" t="s">
        <v>402</v>
      </c>
      <c r="G7" s="34" t="s">
        <v>402</v>
      </c>
      <c r="H7" s="15" t="s">
        <v>402</v>
      </c>
      <c r="I7" s="15" t="s">
        <v>402</v>
      </c>
      <c r="J7" s="34" t="s">
        <v>402</v>
      </c>
    </row>
    <row r="8" ht="25" customHeight="1" spans="1:1">
      <c r="A8" s="37" t="s">
        <v>403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13" sqref="F13"/>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9" t="s">
        <v>405</v>
      </c>
    </row>
    <row r="2" ht="28.5" customHeight="1" spans="1:8">
      <c r="A2" s="43" t="str">
        <f>"2025"&amp;"年新增资产配置表"</f>
        <v>2025年新增资产配置表</v>
      </c>
      <c r="B2" s="29"/>
      <c r="C2" s="29"/>
      <c r="D2" s="29"/>
      <c r="E2" s="29"/>
      <c r="F2" s="29"/>
      <c r="G2" s="29"/>
      <c r="H2" s="29"/>
    </row>
    <row r="3" ht="13.5" customHeight="1" spans="1:8">
      <c r="A3" s="44" t="str">
        <f>"单位名称："&amp;"盈江县民族完全中学"</f>
        <v>单位名称：盈江县民族完全中学</v>
      </c>
      <c r="B3" s="31"/>
      <c r="C3" s="45"/>
      <c r="D3" s="1"/>
      <c r="E3" s="1"/>
      <c r="F3" s="1"/>
      <c r="G3" s="1"/>
      <c r="H3" s="1"/>
    </row>
    <row r="4" ht="18" customHeight="1" spans="1:8">
      <c r="A4" s="7" t="s">
        <v>136</v>
      </c>
      <c r="B4" s="7" t="s">
        <v>406</v>
      </c>
      <c r="C4" s="7" t="s">
        <v>407</v>
      </c>
      <c r="D4" s="7" t="s">
        <v>408</v>
      </c>
      <c r="E4" s="7" t="s">
        <v>409</v>
      </c>
      <c r="F4" s="50" t="s">
        <v>410</v>
      </c>
      <c r="G4" s="51"/>
      <c r="H4" s="52"/>
    </row>
    <row r="5" ht="18" customHeight="1" spans="1:8">
      <c r="A5" s="11"/>
      <c r="B5" s="11"/>
      <c r="C5" s="11"/>
      <c r="D5" s="11"/>
      <c r="E5" s="11"/>
      <c r="F5" s="33" t="s">
        <v>370</v>
      </c>
      <c r="G5" s="33" t="s">
        <v>411</v>
      </c>
      <c r="H5" s="33" t="s">
        <v>412</v>
      </c>
    </row>
    <row r="6" ht="21" customHeight="1" spans="1:8">
      <c r="A6" s="33">
        <v>1</v>
      </c>
      <c r="B6" s="33">
        <v>2</v>
      </c>
      <c r="C6" s="33">
        <v>3</v>
      </c>
      <c r="D6" s="33">
        <v>4</v>
      </c>
      <c r="E6" s="33">
        <v>5</v>
      </c>
      <c r="F6" s="33">
        <v>6</v>
      </c>
      <c r="G6" s="33">
        <v>7</v>
      </c>
      <c r="H6" s="33">
        <v>8</v>
      </c>
    </row>
    <row r="7" ht="33" customHeight="1" spans="1:8">
      <c r="A7" s="46"/>
      <c r="B7" s="46"/>
      <c r="C7" s="46"/>
      <c r="D7" s="46"/>
      <c r="E7" s="46"/>
      <c r="F7" s="41"/>
      <c r="G7" s="53"/>
      <c r="H7" s="53"/>
    </row>
    <row r="8" ht="24" customHeight="1" spans="1:8">
      <c r="A8" s="47" t="s">
        <v>30</v>
      </c>
      <c r="B8" s="48"/>
      <c r="C8" s="48"/>
      <c r="D8" s="48"/>
      <c r="E8" s="48"/>
      <c r="F8" s="42"/>
      <c r="G8" s="54"/>
      <c r="H8" s="54"/>
    </row>
    <row r="9" ht="21" customHeight="1" spans="1:1">
      <c r="A9" s="37" t="s">
        <v>413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C1" workbookViewId="0">
      <selection activeCell="F12" sqref="F12"/>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21"/>
      <c r="I1" s="21"/>
      <c r="J1" s="21"/>
      <c r="K1" s="22" t="s">
        <v>414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"单位名称："&amp;"盈江县民族完全中学"</f>
        <v>单位名称：盈江县民族完全中学</v>
      </c>
      <c r="B3" s="31"/>
      <c r="C3" s="31"/>
      <c r="D3" s="31"/>
      <c r="E3" s="31"/>
      <c r="F3" s="31"/>
      <c r="G3" s="31"/>
      <c r="H3" s="38"/>
      <c r="I3" s="38"/>
      <c r="J3" s="38"/>
      <c r="K3" s="40" t="s">
        <v>27</v>
      </c>
    </row>
    <row r="4" ht="21.75" customHeight="1" spans="1:11">
      <c r="A4" s="32" t="s">
        <v>206</v>
      </c>
      <c r="B4" s="32" t="s">
        <v>138</v>
      </c>
      <c r="C4" s="32" t="s">
        <v>207</v>
      </c>
      <c r="D4" s="33" t="s">
        <v>139</v>
      </c>
      <c r="E4" s="33" t="s">
        <v>140</v>
      </c>
      <c r="F4" s="33" t="s">
        <v>208</v>
      </c>
      <c r="G4" s="33" t="s">
        <v>209</v>
      </c>
      <c r="H4" s="39" t="s">
        <v>30</v>
      </c>
      <c r="I4" s="39" t="s">
        <v>415</v>
      </c>
      <c r="J4" s="39"/>
      <c r="K4" s="39"/>
    </row>
    <row r="5" ht="21.75" customHeight="1" spans="1:11">
      <c r="A5" s="32"/>
      <c r="B5" s="32"/>
      <c r="C5" s="32"/>
      <c r="D5" s="33"/>
      <c r="E5" s="33"/>
      <c r="F5" s="33"/>
      <c r="G5" s="33"/>
      <c r="H5" s="39"/>
      <c r="I5" s="33" t="s">
        <v>34</v>
      </c>
      <c r="J5" s="33" t="s">
        <v>35</v>
      </c>
      <c r="K5" s="33" t="s">
        <v>36</v>
      </c>
    </row>
    <row r="6" ht="40.5" customHeight="1" spans="1:11">
      <c r="A6" s="32"/>
      <c r="B6" s="32"/>
      <c r="C6" s="32"/>
      <c r="D6" s="33"/>
      <c r="E6" s="33"/>
      <c r="F6" s="33"/>
      <c r="G6" s="33"/>
      <c r="H6" s="39"/>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1"/>
    </row>
    <row r="9" ht="52.5" customHeight="1" spans="1:11">
      <c r="A9" s="15"/>
      <c r="B9" s="15"/>
      <c r="C9" s="15"/>
      <c r="D9" s="15"/>
      <c r="E9" s="15"/>
      <c r="F9" s="15"/>
      <c r="G9" s="15"/>
      <c r="H9" s="28"/>
      <c r="I9" s="28"/>
      <c r="J9" s="28"/>
      <c r="K9" s="42"/>
    </row>
    <row r="10" ht="30" customHeight="1" spans="1:11">
      <c r="A10" s="35" t="s">
        <v>363</v>
      </c>
      <c r="B10" s="36"/>
      <c r="C10" s="36"/>
      <c r="D10" s="36"/>
      <c r="E10" s="36"/>
      <c r="F10" s="36"/>
      <c r="G10" s="36"/>
      <c r="H10" s="28"/>
      <c r="I10" s="28"/>
      <c r="J10" s="28"/>
      <c r="K10" s="42"/>
    </row>
    <row r="11" ht="20" customHeight="1" spans="1:1">
      <c r="A11" s="37" t="s">
        <v>416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opLeftCell="B12" workbookViewId="0">
      <selection activeCell="D8" sqref="D8"/>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21"/>
      <c r="F1" s="21"/>
      <c r="G1" s="22" t="s">
        <v>417</v>
      </c>
    </row>
    <row r="2" ht="27.75" customHeight="1" spans="1:7">
      <c r="A2" s="3" t="str">
        <f>"2025"&amp;"年部门项目支出中期规划预算表"</f>
        <v>2025年部门项目支出中期规划预算表</v>
      </c>
      <c r="B2" s="3"/>
      <c r="C2" s="3"/>
      <c r="D2" s="3"/>
      <c r="E2" s="3"/>
      <c r="F2" s="3"/>
      <c r="G2" s="3"/>
    </row>
    <row r="3" ht="13.5" customHeight="1" spans="1:7">
      <c r="A3" s="4" t="str">
        <f>"单位名称："&amp;"盈江县民族完全中学"</f>
        <v>单位名称：盈江县民族完全中学</v>
      </c>
      <c r="B3" s="5"/>
      <c r="C3" s="5"/>
      <c r="D3" s="5"/>
      <c r="E3" s="23"/>
      <c r="F3" s="23"/>
      <c r="G3" s="24" t="s">
        <v>27</v>
      </c>
    </row>
    <row r="4" ht="21.75" customHeight="1" spans="1:7">
      <c r="A4" s="6" t="s">
        <v>207</v>
      </c>
      <c r="B4" s="6" t="s">
        <v>206</v>
      </c>
      <c r="C4" s="6" t="s">
        <v>138</v>
      </c>
      <c r="D4" s="7" t="s">
        <v>418</v>
      </c>
      <c r="E4" s="25" t="s">
        <v>34</v>
      </c>
      <c r="F4" s="26"/>
      <c r="G4" s="27"/>
    </row>
    <row r="5" ht="21.75" customHeight="1" spans="1:7">
      <c r="A5" s="8"/>
      <c r="B5" s="8"/>
      <c r="C5" s="8"/>
      <c r="D5" s="9"/>
      <c r="E5" s="7" t="str">
        <f>"2025"&amp;"年"</f>
        <v>2025年</v>
      </c>
      <c r="F5" s="7" t="str">
        <f>"2025"+1&amp;"年"</f>
        <v>2026年</v>
      </c>
      <c r="G5" s="7" t="str">
        <f>"2025"+2&amp;"年"</f>
        <v>2027年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2605700</v>
      </c>
      <c r="F8" s="28"/>
      <c r="G8" s="28"/>
    </row>
    <row r="9" ht="52.5" customHeight="1" spans="1:7">
      <c r="A9" s="16"/>
      <c r="B9" s="15" t="s">
        <v>419</v>
      </c>
      <c r="C9" s="15" t="s">
        <v>203</v>
      </c>
      <c r="D9" s="15" t="s">
        <v>420</v>
      </c>
      <c r="E9" s="28">
        <v>126400</v>
      </c>
      <c r="F9" s="28"/>
      <c r="G9" s="28"/>
    </row>
    <row r="10" ht="52.5" customHeight="1" spans="1:7">
      <c r="A10" s="17"/>
      <c r="B10" s="15" t="s">
        <v>421</v>
      </c>
      <c r="C10" s="15" t="s">
        <v>201</v>
      </c>
      <c r="D10" s="15" t="s">
        <v>420</v>
      </c>
      <c r="E10" s="28">
        <v>22000</v>
      </c>
      <c r="F10" s="28"/>
      <c r="G10" s="28"/>
    </row>
    <row r="11" ht="52.5" customHeight="1" spans="1:7">
      <c r="A11" s="17"/>
      <c r="B11" s="15" t="s">
        <v>421</v>
      </c>
      <c r="C11" s="15" t="s">
        <v>197</v>
      </c>
      <c r="D11" s="15" t="s">
        <v>420</v>
      </c>
      <c r="E11" s="28">
        <v>22000</v>
      </c>
      <c r="F11" s="28"/>
      <c r="G11" s="28"/>
    </row>
    <row r="12" ht="52.5" customHeight="1" spans="1:7">
      <c r="A12" s="17"/>
      <c r="B12" s="15" t="s">
        <v>422</v>
      </c>
      <c r="C12" s="15" t="s">
        <v>245</v>
      </c>
      <c r="D12" s="15" t="s">
        <v>420</v>
      </c>
      <c r="E12" s="28">
        <v>74800</v>
      </c>
      <c r="F12" s="28"/>
      <c r="G12" s="28"/>
    </row>
    <row r="13" ht="52.5" customHeight="1" spans="1:7">
      <c r="A13" s="17"/>
      <c r="B13" s="15" t="s">
        <v>422</v>
      </c>
      <c r="C13" s="15" t="s">
        <v>212</v>
      </c>
      <c r="D13" s="15" t="s">
        <v>420</v>
      </c>
      <c r="E13" s="28">
        <v>33000</v>
      </c>
      <c r="F13" s="28"/>
      <c r="G13" s="28"/>
    </row>
    <row r="14" ht="52.5" customHeight="1" spans="1:7">
      <c r="A14" s="17"/>
      <c r="B14" s="15" t="s">
        <v>422</v>
      </c>
      <c r="C14" s="15" t="s">
        <v>221</v>
      </c>
      <c r="D14" s="15" t="s">
        <v>420</v>
      </c>
      <c r="E14" s="28">
        <v>11100</v>
      </c>
      <c r="F14" s="28"/>
      <c r="G14" s="28"/>
    </row>
    <row r="15" ht="52.5" customHeight="1" spans="1:7">
      <c r="A15" s="17"/>
      <c r="B15" s="15" t="s">
        <v>422</v>
      </c>
      <c r="C15" s="15" t="s">
        <v>215</v>
      </c>
      <c r="D15" s="15" t="s">
        <v>420</v>
      </c>
      <c r="E15" s="28">
        <v>24600</v>
      </c>
      <c r="F15" s="28"/>
      <c r="G15" s="28"/>
    </row>
    <row r="16" ht="52.5" customHeight="1" spans="1:7">
      <c r="A16" s="17"/>
      <c r="B16" s="15" t="s">
        <v>422</v>
      </c>
      <c r="C16" s="15" t="s">
        <v>219</v>
      </c>
      <c r="D16" s="15" t="s">
        <v>420</v>
      </c>
      <c r="E16" s="28">
        <v>4900</v>
      </c>
      <c r="F16" s="28"/>
      <c r="G16" s="28"/>
    </row>
    <row r="17" ht="52.5" customHeight="1" spans="1:7">
      <c r="A17" s="17"/>
      <c r="B17" s="15" t="s">
        <v>422</v>
      </c>
      <c r="C17" s="15" t="s">
        <v>223</v>
      </c>
      <c r="D17" s="15" t="s">
        <v>420</v>
      </c>
      <c r="E17" s="28">
        <v>2286900</v>
      </c>
      <c r="F17" s="28"/>
      <c r="G17" s="28"/>
    </row>
    <row r="18" ht="30" customHeight="1" spans="1:7">
      <c r="A18" s="18" t="s">
        <v>30</v>
      </c>
      <c r="B18" s="19" t="s">
        <v>402</v>
      </c>
      <c r="C18" s="19"/>
      <c r="D18" s="20"/>
      <c r="E18" s="28">
        <v>2605700</v>
      </c>
      <c r="F18" s="28"/>
      <c r="G18" s="28"/>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E1" workbookViewId="0">
      <selection activeCell="I14" sqref="I14"/>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15.1388888888889"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8"/>
      <c r="B1" s="1"/>
      <c r="C1" s="1"/>
      <c r="D1" s="1"/>
      <c r="E1" s="1"/>
      <c r="F1" s="1"/>
      <c r="G1" s="1"/>
      <c r="H1" s="1"/>
      <c r="I1" s="87"/>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"单位名称："&amp;"盈江县民族完全中学"</f>
        <v>单位名称：盈江县民族完全中学</v>
      </c>
      <c r="B3" s="31"/>
      <c r="C3" s="45"/>
      <c r="D3" s="45"/>
      <c r="E3" s="45"/>
      <c r="F3" s="45"/>
      <c r="G3" s="45"/>
      <c r="H3" s="45"/>
      <c r="I3" s="45"/>
      <c r="J3" s="45"/>
      <c r="K3" s="45"/>
      <c r="L3" s="45"/>
      <c r="M3" s="45"/>
      <c r="N3" s="45"/>
      <c r="O3" s="45"/>
      <c r="P3" s="88" t="s">
        <v>27</v>
      </c>
      <c r="Q3" s="88"/>
    </row>
    <row r="4" ht="21" customHeight="1" spans="1:19">
      <c r="A4" s="7" t="s">
        <v>28</v>
      </c>
      <c r="B4" s="7" t="s">
        <v>29</v>
      </c>
      <c r="C4" s="7" t="s">
        <v>30</v>
      </c>
      <c r="D4" s="50" t="s">
        <v>31</v>
      </c>
      <c r="E4" s="51"/>
      <c r="F4" s="51"/>
      <c r="G4" s="51"/>
      <c r="H4" s="51"/>
      <c r="I4" s="26"/>
      <c r="J4" s="51"/>
      <c r="K4" s="51"/>
      <c r="L4" s="51"/>
      <c r="M4" s="51"/>
      <c r="N4" s="52"/>
      <c r="O4" s="50" t="s">
        <v>32</v>
      </c>
      <c r="P4" s="51"/>
      <c r="Q4" s="51"/>
      <c r="R4" s="51"/>
      <c r="S4" s="52"/>
    </row>
    <row r="5" ht="41.25" customHeight="1" spans="1:19">
      <c r="A5" s="9"/>
      <c r="B5" s="9"/>
      <c r="C5" s="9"/>
      <c r="D5" s="9" t="s">
        <v>33</v>
      </c>
      <c r="E5" s="9" t="s">
        <v>34</v>
      </c>
      <c r="F5" s="9" t="s">
        <v>35</v>
      </c>
      <c r="G5" s="9" t="s">
        <v>36</v>
      </c>
      <c r="H5" s="7" t="s">
        <v>37</v>
      </c>
      <c r="I5" s="171" t="s">
        <v>38</v>
      </c>
      <c r="J5" s="171"/>
      <c r="K5" s="171"/>
      <c r="L5" s="171"/>
      <c r="M5" s="171"/>
      <c r="N5" s="171"/>
      <c r="O5" s="7" t="s">
        <v>33</v>
      </c>
      <c r="P5" s="7" t="s">
        <v>34</v>
      </c>
      <c r="Q5" s="7" t="s">
        <v>35</v>
      </c>
      <c r="R5" s="7" t="s">
        <v>36</v>
      </c>
      <c r="S5" s="7" t="s">
        <v>39</v>
      </c>
    </row>
    <row r="6" ht="105" customHeight="1" spans="1:19">
      <c r="A6" s="72"/>
      <c r="B6" s="72"/>
      <c r="C6" s="72"/>
      <c r="D6" s="73"/>
      <c r="E6" s="73"/>
      <c r="F6" s="73"/>
      <c r="G6" s="72"/>
      <c r="H6" s="72"/>
      <c r="I6" s="39" t="s">
        <v>33</v>
      </c>
      <c r="J6" s="32" t="s">
        <v>40</v>
      </c>
      <c r="K6" s="32" t="s">
        <v>41</v>
      </c>
      <c r="L6" s="6" t="s">
        <v>42</v>
      </c>
      <c r="M6" s="6" t="s">
        <v>43</v>
      </c>
      <c r="N6" s="6" t="s">
        <v>44</v>
      </c>
      <c r="O6" s="73"/>
      <c r="P6" s="73"/>
      <c r="Q6" s="73"/>
      <c r="R6" s="73"/>
      <c r="S6" s="73"/>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59">
        <v>19</v>
      </c>
    </row>
    <row r="8" ht="52.5" customHeight="1" spans="1:19">
      <c r="A8" s="169" t="s">
        <v>45</v>
      </c>
      <c r="B8" s="169" t="s">
        <v>46</v>
      </c>
      <c r="C8" s="28">
        <v>38580606.49</v>
      </c>
      <c r="D8" s="28">
        <v>38580606.49</v>
      </c>
      <c r="E8" s="28">
        <v>33280606.49</v>
      </c>
      <c r="F8" s="28"/>
      <c r="G8" s="28"/>
      <c r="H8" s="28">
        <v>3750000</v>
      </c>
      <c r="I8" s="28">
        <v>1550000</v>
      </c>
      <c r="J8" s="28"/>
      <c r="K8" s="28"/>
      <c r="L8" s="28"/>
      <c r="M8" s="28"/>
      <c r="N8" s="28">
        <v>1550000</v>
      </c>
      <c r="O8" s="28"/>
      <c r="P8" s="28"/>
      <c r="Q8" s="28"/>
      <c r="R8" s="28"/>
      <c r="S8" s="28"/>
    </row>
    <row r="9" ht="30" customHeight="1" spans="1:19">
      <c r="A9" s="25" t="s">
        <v>30</v>
      </c>
      <c r="B9" s="170"/>
      <c r="C9" s="159">
        <v>38580606.49</v>
      </c>
      <c r="D9" s="159">
        <v>38580606.49</v>
      </c>
      <c r="E9" s="159">
        <v>33280606.49</v>
      </c>
      <c r="F9" s="159"/>
      <c r="G9" s="159"/>
      <c r="H9" s="159">
        <v>3750000</v>
      </c>
      <c r="I9" s="159">
        <v>1550000</v>
      </c>
      <c r="J9" s="159"/>
      <c r="K9" s="159"/>
      <c r="L9" s="159"/>
      <c r="M9" s="159"/>
      <c r="N9" s="159">
        <v>1550000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D9" workbookViewId="0">
      <selection activeCell="G31" sqref="G31"/>
    </sheetView>
  </sheetViews>
  <sheetFormatPr defaultColWidth="8.85185185185185" defaultRowHeight="15" customHeight="1"/>
  <cols>
    <col min="1" max="1" width="9.62962962962963" customWidth="1"/>
    <col min="2" max="2" width="12.1388888888889" customWidth="1"/>
    <col min="3" max="6" width="14.4722222222222" customWidth="1"/>
    <col min="7" max="7" width="12.6296296296296" customWidth="1"/>
    <col min="8" max="8" width="4.34259259259259" customWidth="1"/>
    <col min="9" max="9" width="11.4259259259259" customWidth="1"/>
    <col min="10" max="13" width="12.7685185185185" customWidth="1"/>
    <col min="14" max="14" width="5.76851851851852" customWidth="1"/>
    <col min="15" max="15" width="12.7685185185185" customWidth="1"/>
  </cols>
  <sheetData>
    <row r="1" ht="18.75" customHeight="1" spans="1:15">
      <c r="A1" s="161"/>
      <c r="B1" s="161"/>
      <c r="C1" s="161"/>
      <c r="D1" s="161"/>
      <c r="E1" s="161"/>
      <c r="F1" s="161"/>
      <c r="G1" s="161"/>
      <c r="H1" s="161"/>
      <c r="I1" s="161"/>
      <c r="J1" s="161"/>
      <c r="K1" s="161"/>
      <c r="L1" s="161"/>
      <c r="M1" s="161"/>
      <c r="N1" s="49" t="s">
        <v>47</v>
      </c>
      <c r="O1" s="49"/>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"单位名称："&amp;"盈江县民族完全中学"</f>
        <v>单位名称：盈江县民族完全中学</v>
      </c>
      <c r="B3" s="31"/>
      <c r="C3" s="31"/>
      <c r="D3" s="31"/>
      <c r="E3" s="31"/>
      <c r="F3" s="31"/>
      <c r="G3" s="161"/>
      <c r="H3" s="161"/>
      <c r="I3" s="161"/>
      <c r="J3" s="161"/>
      <c r="K3" s="161"/>
      <c r="L3" s="161"/>
      <c r="M3" s="161"/>
      <c r="N3" s="49" t="s">
        <v>1</v>
      </c>
      <c r="O3" s="49"/>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60"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28491595.2</v>
      </c>
      <c r="D7" s="132">
        <v>23191595.2</v>
      </c>
      <c r="E7" s="132">
        <v>20756295.2</v>
      </c>
      <c r="F7" s="132">
        <v>2435300</v>
      </c>
      <c r="G7" s="132"/>
      <c r="H7" s="132"/>
      <c r="I7" s="132">
        <v>3750000</v>
      </c>
      <c r="J7" s="132">
        <v>1550000</v>
      </c>
      <c r="K7" s="132"/>
      <c r="L7" s="132"/>
      <c r="M7" s="132"/>
      <c r="N7" s="132"/>
      <c r="O7" s="132">
        <v>1550000</v>
      </c>
    </row>
    <row r="8" ht="52.5" customHeight="1" spans="1:15">
      <c r="A8" s="166" t="s">
        <v>76</v>
      </c>
      <c r="B8" s="166" t="s">
        <v>77</v>
      </c>
      <c r="C8" s="132">
        <v>28491595.2</v>
      </c>
      <c r="D8" s="132">
        <v>23191595.2</v>
      </c>
      <c r="E8" s="132">
        <v>20756295.2</v>
      </c>
      <c r="F8" s="132">
        <v>2435300</v>
      </c>
      <c r="G8" s="132"/>
      <c r="H8" s="132"/>
      <c r="I8" s="132">
        <v>3750000</v>
      </c>
      <c r="J8" s="132">
        <v>1550000</v>
      </c>
      <c r="K8" s="132"/>
      <c r="L8" s="132"/>
      <c r="M8" s="132"/>
      <c r="N8" s="132"/>
      <c r="O8" s="132">
        <v>1550000</v>
      </c>
    </row>
    <row r="9" ht="52.5" customHeight="1" spans="1:15">
      <c r="A9" s="167" t="s">
        <v>78</v>
      </c>
      <c r="B9" s="167" t="s">
        <v>79</v>
      </c>
      <c r="C9" s="132">
        <v>8625084.23</v>
      </c>
      <c r="D9" s="132">
        <v>8625084.23</v>
      </c>
      <c r="E9" s="132">
        <v>8517284.23</v>
      </c>
      <c r="F9" s="132">
        <v>107800</v>
      </c>
      <c r="G9" s="132"/>
      <c r="H9" s="132"/>
      <c r="I9" s="132"/>
      <c r="J9" s="132"/>
      <c r="K9" s="132"/>
      <c r="L9" s="132"/>
      <c r="M9" s="132"/>
      <c r="N9" s="132"/>
      <c r="O9" s="132"/>
    </row>
    <row r="10" ht="52.5" customHeight="1" spans="1:15">
      <c r="A10" s="167" t="s">
        <v>80</v>
      </c>
      <c r="B10" s="167" t="s">
        <v>81</v>
      </c>
      <c r="C10" s="132">
        <v>19866510.97</v>
      </c>
      <c r="D10" s="132">
        <v>14566510.97</v>
      </c>
      <c r="E10" s="132">
        <v>12239010.97</v>
      </c>
      <c r="F10" s="132">
        <v>2327500</v>
      </c>
      <c r="G10" s="132"/>
      <c r="H10" s="132"/>
      <c r="I10" s="132">
        <v>3750000</v>
      </c>
      <c r="J10" s="132">
        <v>1550000</v>
      </c>
      <c r="K10" s="132"/>
      <c r="L10" s="132"/>
      <c r="M10" s="132"/>
      <c r="N10" s="132"/>
      <c r="O10" s="132">
        <v>1550000</v>
      </c>
    </row>
    <row r="11" ht="52.5" customHeight="1" spans="1:15">
      <c r="A11" s="165" t="s">
        <v>82</v>
      </c>
      <c r="B11" s="165" t="s">
        <v>83</v>
      </c>
      <c r="C11" s="132">
        <v>4548101.22</v>
      </c>
      <c r="D11" s="132">
        <v>4548101.22</v>
      </c>
      <c r="E11" s="132">
        <v>4548101.22</v>
      </c>
      <c r="F11" s="132"/>
      <c r="G11" s="132"/>
      <c r="H11" s="132"/>
      <c r="I11" s="132"/>
      <c r="J11" s="132"/>
      <c r="K11" s="132"/>
      <c r="L11" s="132"/>
      <c r="M11" s="132"/>
      <c r="N11" s="132"/>
      <c r="O11" s="132"/>
    </row>
    <row r="12" ht="52.5" customHeight="1" spans="1:15">
      <c r="A12" s="166" t="s">
        <v>84</v>
      </c>
      <c r="B12" s="166" t="s">
        <v>85</v>
      </c>
      <c r="C12" s="132">
        <v>4359321.59</v>
      </c>
      <c r="D12" s="132">
        <v>4359321.59</v>
      </c>
      <c r="E12" s="132">
        <v>4359321.59</v>
      </c>
      <c r="F12" s="132"/>
      <c r="G12" s="132"/>
      <c r="H12" s="132"/>
      <c r="I12" s="132"/>
      <c r="J12" s="132"/>
      <c r="K12" s="132"/>
      <c r="L12" s="132"/>
      <c r="M12" s="132"/>
      <c r="N12" s="132"/>
      <c r="O12" s="132"/>
    </row>
    <row r="13" ht="52.5" customHeight="1" spans="1:15">
      <c r="A13" s="167" t="s">
        <v>86</v>
      </c>
      <c r="B13" s="167" t="s">
        <v>87</v>
      </c>
      <c r="C13" s="132">
        <v>1000</v>
      </c>
      <c r="D13" s="132">
        <v>1000</v>
      </c>
      <c r="E13" s="132">
        <v>1000</v>
      </c>
      <c r="F13" s="132"/>
      <c r="G13" s="132"/>
      <c r="H13" s="132"/>
      <c r="I13" s="132"/>
      <c r="J13" s="132"/>
      <c r="K13" s="132"/>
      <c r="L13" s="132"/>
      <c r="M13" s="132"/>
      <c r="N13" s="132"/>
      <c r="O13" s="132"/>
    </row>
    <row r="14" ht="52.5" customHeight="1" spans="1:15">
      <c r="A14" s="167" t="s">
        <v>88</v>
      </c>
      <c r="B14" s="167" t="s">
        <v>89</v>
      </c>
      <c r="C14" s="132">
        <v>4314963.01</v>
      </c>
      <c r="D14" s="132">
        <v>4314963.01</v>
      </c>
      <c r="E14" s="132">
        <v>4314963.01</v>
      </c>
      <c r="F14" s="132"/>
      <c r="G14" s="132"/>
      <c r="H14" s="132"/>
      <c r="I14" s="132"/>
      <c r="J14" s="132"/>
      <c r="K14" s="132"/>
      <c r="L14" s="132"/>
      <c r="M14" s="132"/>
      <c r="N14" s="132"/>
      <c r="O14" s="132"/>
    </row>
    <row r="15" ht="52.5" customHeight="1" spans="1:15">
      <c r="A15" s="167" t="s">
        <v>90</v>
      </c>
      <c r="B15" s="167" t="s">
        <v>91</v>
      </c>
      <c r="C15" s="132">
        <v>43358.58</v>
      </c>
      <c r="D15" s="132">
        <v>43358.58</v>
      </c>
      <c r="E15" s="132">
        <v>43358.58</v>
      </c>
      <c r="F15" s="132"/>
      <c r="G15" s="132"/>
      <c r="H15" s="132"/>
      <c r="I15" s="132"/>
      <c r="J15" s="132"/>
      <c r="K15" s="132"/>
      <c r="L15" s="132"/>
      <c r="M15" s="132"/>
      <c r="N15" s="132"/>
      <c r="O15" s="132"/>
    </row>
    <row r="16" ht="52.5" customHeight="1" spans="1:15">
      <c r="A16" s="166" t="s">
        <v>92</v>
      </c>
      <c r="B16" s="166" t="s">
        <v>93</v>
      </c>
      <c r="C16" s="132">
        <v>188779.63</v>
      </c>
      <c r="D16" s="132">
        <v>188779.63</v>
      </c>
      <c r="E16" s="132">
        <v>188779.63</v>
      </c>
      <c r="F16" s="132"/>
      <c r="G16" s="132"/>
      <c r="H16" s="132"/>
      <c r="I16" s="132"/>
      <c r="J16" s="132"/>
      <c r="K16" s="132"/>
      <c r="L16" s="132"/>
      <c r="M16" s="132"/>
      <c r="N16" s="132"/>
      <c r="O16" s="132"/>
    </row>
    <row r="17" ht="52.5" customHeight="1" spans="1:15">
      <c r="A17" s="167" t="s">
        <v>94</v>
      </c>
      <c r="B17" s="167" t="s">
        <v>93</v>
      </c>
      <c r="C17" s="132">
        <v>188779.63</v>
      </c>
      <c r="D17" s="132">
        <v>188779.63</v>
      </c>
      <c r="E17" s="132">
        <v>188779.63</v>
      </c>
      <c r="F17" s="132"/>
      <c r="G17" s="132"/>
      <c r="H17" s="132"/>
      <c r="I17" s="132"/>
      <c r="J17" s="132"/>
      <c r="K17" s="132"/>
      <c r="L17" s="132"/>
      <c r="M17" s="132"/>
      <c r="N17" s="132"/>
      <c r="O17" s="132"/>
    </row>
    <row r="18" ht="52.5" customHeight="1" spans="1:15">
      <c r="A18" s="165" t="s">
        <v>95</v>
      </c>
      <c r="B18" s="165" t="s">
        <v>96</v>
      </c>
      <c r="C18" s="132">
        <v>2304687.07</v>
      </c>
      <c r="D18" s="132">
        <v>2304687.07</v>
      </c>
      <c r="E18" s="132">
        <v>2304687.07</v>
      </c>
      <c r="F18" s="132"/>
      <c r="G18" s="132"/>
      <c r="H18" s="132"/>
      <c r="I18" s="132"/>
      <c r="J18" s="132"/>
      <c r="K18" s="132"/>
      <c r="L18" s="132"/>
      <c r="M18" s="132"/>
      <c r="N18" s="132"/>
      <c r="O18" s="132"/>
    </row>
    <row r="19" ht="52.5" customHeight="1" spans="1:15">
      <c r="A19" s="166" t="s">
        <v>97</v>
      </c>
      <c r="B19" s="166" t="s">
        <v>98</v>
      </c>
      <c r="C19" s="132">
        <v>2304687.07</v>
      </c>
      <c r="D19" s="132">
        <v>2304687.07</v>
      </c>
      <c r="E19" s="132">
        <v>2304687.07</v>
      </c>
      <c r="F19" s="132"/>
      <c r="G19" s="132"/>
      <c r="H19" s="132"/>
      <c r="I19" s="132"/>
      <c r="J19" s="132"/>
      <c r="K19" s="132"/>
      <c r="L19" s="132"/>
      <c r="M19" s="132"/>
      <c r="N19" s="132"/>
      <c r="O19" s="132"/>
    </row>
    <row r="20" ht="52.5" customHeight="1" spans="1:15">
      <c r="A20" s="167" t="s">
        <v>99</v>
      </c>
      <c r="B20" s="167" t="s">
        <v>100</v>
      </c>
      <c r="C20" s="132"/>
      <c r="D20" s="132"/>
      <c r="E20" s="132"/>
      <c r="F20" s="132"/>
      <c r="G20" s="132"/>
      <c r="H20" s="132"/>
      <c r="I20" s="132"/>
      <c r="J20" s="132"/>
      <c r="K20" s="132"/>
      <c r="L20" s="132"/>
      <c r="M20" s="132"/>
      <c r="N20" s="132"/>
      <c r="O20" s="132"/>
    </row>
    <row r="21" ht="52.5" customHeight="1" spans="1:15">
      <c r="A21" s="167" t="s">
        <v>101</v>
      </c>
      <c r="B21" s="167" t="s">
        <v>102</v>
      </c>
      <c r="C21" s="132">
        <v>2130512.99</v>
      </c>
      <c r="D21" s="132">
        <v>2130512.99</v>
      </c>
      <c r="E21" s="132">
        <v>2130512.99</v>
      </c>
      <c r="F21" s="132"/>
      <c r="G21" s="132"/>
      <c r="H21" s="132"/>
      <c r="I21" s="132"/>
      <c r="J21" s="132"/>
      <c r="K21" s="132"/>
      <c r="L21" s="132"/>
      <c r="M21" s="132"/>
      <c r="N21" s="132"/>
      <c r="O21" s="132"/>
    </row>
    <row r="22" ht="52.5" customHeight="1" spans="1:15">
      <c r="A22" s="167" t="s">
        <v>103</v>
      </c>
      <c r="B22" s="167" t="s">
        <v>104</v>
      </c>
      <c r="C22" s="132">
        <v>174174.08</v>
      </c>
      <c r="D22" s="132">
        <v>174174.08</v>
      </c>
      <c r="E22" s="132">
        <v>174174.08</v>
      </c>
      <c r="F22" s="132"/>
      <c r="G22" s="132"/>
      <c r="H22" s="132"/>
      <c r="I22" s="132"/>
      <c r="J22" s="132"/>
      <c r="K22" s="132"/>
      <c r="L22" s="132"/>
      <c r="M22" s="132"/>
      <c r="N22" s="132"/>
      <c r="O22" s="132"/>
    </row>
    <row r="23" ht="52.5" customHeight="1" spans="1:15">
      <c r="A23" s="165" t="s">
        <v>105</v>
      </c>
      <c r="B23" s="165" t="s">
        <v>106</v>
      </c>
      <c r="C23" s="132">
        <v>3236223</v>
      </c>
      <c r="D23" s="132">
        <v>3236223</v>
      </c>
      <c r="E23" s="132">
        <v>3236223</v>
      </c>
      <c r="F23" s="132"/>
      <c r="G23" s="132"/>
      <c r="H23" s="132"/>
      <c r="I23" s="132"/>
      <c r="J23" s="132"/>
      <c r="K23" s="132"/>
      <c r="L23" s="132"/>
      <c r="M23" s="132"/>
      <c r="N23" s="132"/>
      <c r="O23" s="132"/>
    </row>
    <row r="24" ht="52.5" customHeight="1" spans="1:15">
      <c r="A24" s="166" t="s">
        <v>107</v>
      </c>
      <c r="B24" s="166" t="s">
        <v>108</v>
      </c>
      <c r="C24" s="132">
        <v>3236223</v>
      </c>
      <c r="D24" s="132">
        <v>3236223</v>
      </c>
      <c r="E24" s="132">
        <v>3236223</v>
      </c>
      <c r="F24" s="132"/>
      <c r="G24" s="132"/>
      <c r="H24" s="132"/>
      <c r="I24" s="132"/>
      <c r="J24" s="132"/>
      <c r="K24" s="132"/>
      <c r="L24" s="132"/>
      <c r="M24" s="132"/>
      <c r="N24" s="132"/>
      <c r="O24" s="132"/>
    </row>
    <row r="25" ht="52.5" customHeight="1" spans="1:15">
      <c r="A25" s="167" t="s">
        <v>109</v>
      </c>
      <c r="B25" s="167" t="s">
        <v>110</v>
      </c>
      <c r="C25" s="132">
        <v>3236223</v>
      </c>
      <c r="D25" s="132">
        <v>3236223</v>
      </c>
      <c r="E25" s="132">
        <v>3236223</v>
      </c>
      <c r="F25" s="132"/>
      <c r="G25" s="132"/>
      <c r="H25" s="132"/>
      <c r="I25" s="132"/>
      <c r="J25" s="132"/>
      <c r="K25" s="132"/>
      <c r="L25" s="132"/>
      <c r="M25" s="132"/>
      <c r="N25" s="132"/>
      <c r="O25" s="132"/>
    </row>
    <row r="26" ht="30" customHeight="1" spans="1:15">
      <c r="A26" s="164" t="s">
        <v>30</v>
      </c>
      <c r="B26" s="164"/>
      <c r="C26" s="132">
        <v>38580606.49</v>
      </c>
      <c r="D26" s="132">
        <v>33280606.49</v>
      </c>
      <c r="E26" s="132">
        <v>30845306.49</v>
      </c>
      <c r="F26" s="132">
        <v>2435300</v>
      </c>
      <c r="G26" s="132"/>
      <c r="H26" s="132"/>
      <c r="I26" s="132">
        <v>3750000</v>
      </c>
      <c r="J26" s="132">
        <v>1550000</v>
      </c>
      <c r="K26" s="132"/>
      <c r="L26" s="132"/>
      <c r="M26" s="132"/>
      <c r="N26" s="132"/>
      <c r="O26" s="132">
        <v>1550000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H11" sqref="H1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8" t="s">
        <v>111</v>
      </c>
    </row>
    <row r="2" ht="30.75" customHeight="1" spans="1:4">
      <c r="A2" s="154" t="str">
        <f>"2025"&amp;"年部门财政拨款收支预算总表"</f>
        <v>2025年部门财政拨款收支预算总表</v>
      </c>
      <c r="B2" s="154"/>
      <c r="C2" s="154"/>
      <c r="D2" s="154"/>
    </row>
    <row r="3" ht="18.75" customHeight="1" spans="1:4">
      <c r="A3" s="31" t="str">
        <f>"单位名称："&amp;"盈江县民族完全中学"</f>
        <v>单位名称：盈江县民族完全中学</v>
      </c>
      <c r="B3" s="155"/>
      <c r="C3" s="155"/>
      <c r="D3" s="89" t="s">
        <v>1</v>
      </c>
    </row>
    <row r="4" ht="19.5" customHeight="1" spans="1:4">
      <c r="A4" s="25" t="s">
        <v>112</v>
      </c>
      <c r="B4" s="27"/>
      <c r="C4" s="25" t="s">
        <v>113</v>
      </c>
      <c r="D4" s="27"/>
    </row>
    <row r="5" ht="21.75" customHeight="1" spans="1:4">
      <c r="A5" s="70" t="s">
        <v>114</v>
      </c>
      <c r="B5" s="7" t="s">
        <v>5</v>
      </c>
      <c r="C5" s="70" t="s">
        <v>115</v>
      </c>
      <c r="D5" s="7" t="s">
        <v>5</v>
      </c>
    </row>
    <row r="6" ht="17.25" customHeight="1" spans="1:4">
      <c r="A6" s="72"/>
      <c r="B6" s="11"/>
      <c r="C6" s="72"/>
      <c r="D6" s="11"/>
    </row>
    <row r="7" ht="19.5" customHeight="1" spans="1:4">
      <c r="A7" s="84" t="s">
        <v>116</v>
      </c>
      <c r="B7" s="28">
        <v>33280606.49</v>
      </c>
      <c r="C7" s="84" t="s">
        <v>117</v>
      </c>
      <c r="D7" s="28">
        <v>33280606.49</v>
      </c>
    </row>
    <row r="8" ht="19.5" customHeight="1" spans="1:4">
      <c r="A8" s="84" t="s">
        <v>118</v>
      </c>
      <c r="B8" s="28">
        <v>33280606.49</v>
      </c>
      <c r="C8" s="156" t="str">
        <f>"（"&amp;"一"&amp;"）"&amp;"教育支出"</f>
        <v>（一）教育支出</v>
      </c>
      <c r="D8" s="28">
        <v>23191595.2</v>
      </c>
    </row>
    <row r="9" ht="19.5" customHeight="1" spans="1:4">
      <c r="A9" s="157" t="s">
        <v>119</v>
      </c>
      <c r="B9" s="28"/>
      <c r="C9" s="156" t="str">
        <f>"（"&amp;"二"&amp;"）"&amp;"社会保障和就业支出"</f>
        <v>（二）社会保障和就业支出</v>
      </c>
      <c r="D9" s="28">
        <v>4548101.22</v>
      </c>
    </row>
    <row r="10" ht="19.5" customHeight="1" spans="1:4">
      <c r="A10" s="157" t="s">
        <v>120</v>
      </c>
      <c r="B10" s="28"/>
      <c r="C10" s="156" t="str">
        <f>"（"&amp;"三"&amp;"）"&amp;"卫生健康支出"</f>
        <v>（三）卫生健康支出</v>
      </c>
      <c r="D10" s="28">
        <v>2304687.07</v>
      </c>
    </row>
    <row r="11" ht="19.5" customHeight="1" spans="1:4">
      <c r="A11" s="157" t="s">
        <v>121</v>
      </c>
      <c r="B11" s="28"/>
      <c r="C11" s="156" t="str">
        <f>"（"&amp;"四"&amp;"）"&amp;"住房保障支出"</f>
        <v>（四）住房保障支出</v>
      </c>
      <c r="D11" s="28">
        <v>3236223</v>
      </c>
    </row>
    <row r="12" ht="19.5" customHeight="1" spans="1:4">
      <c r="A12" s="157" t="s">
        <v>118</v>
      </c>
      <c r="B12" s="28"/>
      <c r="C12" s="156"/>
      <c r="D12" s="28"/>
    </row>
    <row r="13" ht="19.5" customHeight="1" spans="1:4">
      <c r="A13" s="157" t="s">
        <v>119</v>
      </c>
      <c r="B13" s="28"/>
      <c r="C13" s="156"/>
      <c r="D13" s="28"/>
    </row>
    <row r="14" ht="19.5" customHeight="1" spans="1:4">
      <c r="A14" s="157" t="s">
        <v>120</v>
      </c>
      <c r="B14" s="28"/>
      <c r="C14" s="156"/>
      <c r="D14" s="28"/>
    </row>
    <row r="15" ht="19.5" customHeight="1" spans="1:4">
      <c r="A15" s="158"/>
      <c r="B15" s="28"/>
      <c r="C15" s="156"/>
      <c r="D15" s="28"/>
    </row>
    <row r="16" ht="19.5" customHeight="1" spans="1:4">
      <c r="A16" s="158"/>
      <c r="B16" s="28"/>
      <c r="C16" s="156"/>
      <c r="D16" s="28"/>
    </row>
    <row r="17" ht="19.5" customHeight="1" spans="1:4">
      <c r="A17" s="158"/>
      <c r="B17" s="28"/>
      <c r="C17" s="156"/>
      <c r="D17" s="28"/>
    </row>
    <row r="18" ht="19.5" customHeight="1" spans="1:4">
      <c r="A18" s="158"/>
      <c r="B18" s="28"/>
      <c r="C18" s="156"/>
      <c r="D18" s="28"/>
    </row>
    <row r="19" ht="19.5" customHeight="1" spans="1:4">
      <c r="A19" s="158"/>
      <c r="B19" s="28"/>
      <c r="C19" s="156"/>
      <c r="D19" s="28"/>
    </row>
    <row r="20" ht="19.5" customHeight="1" spans="1:4">
      <c r="A20" s="84"/>
      <c r="B20" s="28"/>
      <c r="C20" s="156"/>
      <c r="D20" s="28"/>
    </row>
    <row r="21" ht="19.5" customHeight="1" spans="1:4">
      <c r="A21" s="84"/>
      <c r="B21" s="28"/>
      <c r="C21" s="84"/>
      <c r="D21" s="28"/>
    </row>
    <row r="22" ht="19.5" customHeight="1" spans="1:4">
      <c r="A22" s="84"/>
      <c r="B22" s="28"/>
      <c r="C22" s="84"/>
      <c r="D22" s="28"/>
    </row>
    <row r="23" ht="19.5" customHeight="1" spans="1:4">
      <c r="A23" s="84"/>
      <c r="B23" s="28"/>
      <c r="C23" s="84"/>
      <c r="D23" s="28"/>
    </row>
    <row r="24" ht="19.5" customHeight="1" spans="1:4">
      <c r="A24" s="84"/>
      <c r="B24" s="28"/>
      <c r="C24" s="84"/>
      <c r="D24" s="28"/>
    </row>
    <row r="25" ht="19.5" customHeight="1" spans="1:4">
      <c r="A25" s="84"/>
      <c r="B25" s="28"/>
      <c r="C25" s="84"/>
      <c r="D25" s="28"/>
    </row>
    <row r="26" ht="19.5" customHeight="1" spans="1:4">
      <c r="A26" s="156"/>
      <c r="B26" s="28"/>
      <c r="C26" s="84"/>
      <c r="D26" s="28"/>
    </row>
    <row r="27" ht="19.5" customHeight="1" spans="1:4">
      <c r="A27" s="84"/>
      <c r="B27" s="28"/>
      <c r="C27" s="84"/>
      <c r="D27" s="28"/>
    </row>
    <row r="28" customHeight="1" spans="1:4">
      <c r="A28" s="84"/>
      <c r="B28" s="28"/>
      <c r="C28" s="157"/>
      <c r="D28" s="28"/>
    </row>
    <row r="29" ht="19.5" customHeight="1" spans="1:4">
      <c r="A29" s="84"/>
      <c r="B29" s="28"/>
      <c r="C29" s="84"/>
      <c r="D29" s="28"/>
    </row>
    <row r="30" ht="19.5" customHeight="1" spans="1:4">
      <c r="A30" s="156"/>
      <c r="B30" s="28"/>
      <c r="C30" s="84"/>
      <c r="D30" s="28"/>
    </row>
    <row r="31" ht="18" customHeight="1" spans="1:4">
      <c r="A31" s="156"/>
      <c r="B31" s="28"/>
      <c r="C31" s="84"/>
      <c r="D31" s="28"/>
    </row>
    <row r="32" ht="18" customHeight="1" spans="1:4">
      <c r="A32" s="156"/>
      <c r="B32" s="28"/>
      <c r="C32" s="157"/>
      <c r="D32" s="28"/>
    </row>
    <row r="33" ht="18" customHeight="1" spans="1:4">
      <c r="A33" s="156"/>
      <c r="B33" s="28"/>
      <c r="C33" s="157"/>
      <c r="D33" s="28"/>
    </row>
    <row r="34" ht="19.5" customHeight="1" spans="1:4">
      <c r="A34" s="156"/>
      <c r="B34" s="159"/>
      <c r="C34" s="84"/>
      <c r="D34" s="159"/>
    </row>
    <row r="35" ht="19.5" customHeight="1" spans="1:4">
      <c r="A35" s="156"/>
      <c r="B35" s="28"/>
      <c r="C35" s="84" t="s">
        <v>122</v>
      </c>
      <c r="D35" s="28"/>
    </row>
    <row r="36" ht="19.5" customHeight="1" spans="1:4">
      <c r="A36" s="160" t="s">
        <v>24</v>
      </c>
      <c r="B36" s="28">
        <v>33280606.49</v>
      </c>
      <c r="C36" s="160" t="s">
        <v>25</v>
      </c>
      <c r="D36" s="28">
        <v>33280606.49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B13" workbookViewId="0">
      <selection activeCell="F28" sqref="F28"/>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21"/>
      <c r="B1" s="121"/>
      <c r="C1" s="121"/>
      <c r="D1" s="121"/>
      <c r="E1" s="121"/>
      <c r="F1" s="121"/>
      <c r="G1" s="125" t="s">
        <v>123</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"单位名称："&amp;"盈江县民族完全中学"</f>
        <v>单位名称：盈江县民族完全中学</v>
      </c>
      <c r="B3" s="148"/>
      <c r="C3" s="121"/>
      <c r="D3" s="121"/>
      <c r="E3" s="121"/>
      <c r="F3" s="121"/>
      <c r="G3" s="125" t="s">
        <v>1</v>
      </c>
    </row>
    <row r="4" ht="18.75" customHeight="1" spans="1:7">
      <c r="A4" s="149" t="s">
        <v>124</v>
      </c>
      <c r="B4" s="149"/>
      <c r="C4" s="149" t="s">
        <v>30</v>
      </c>
      <c r="D4" s="149" t="s">
        <v>52</v>
      </c>
      <c r="E4" s="149"/>
      <c r="F4" s="149"/>
      <c r="G4" s="149" t="s">
        <v>53</v>
      </c>
    </row>
    <row r="5" ht="18.75" customHeight="1" spans="1:7">
      <c r="A5" s="149" t="s">
        <v>48</v>
      </c>
      <c r="B5" s="149" t="s">
        <v>49</v>
      </c>
      <c r="C5" s="149"/>
      <c r="D5" s="149" t="s">
        <v>33</v>
      </c>
      <c r="E5" s="149" t="s">
        <v>125</v>
      </c>
      <c r="F5" s="149" t="s">
        <v>126</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23191595.2</v>
      </c>
      <c r="D7" s="151">
        <v>20756295.2</v>
      </c>
      <c r="E7" s="151">
        <v>20335476</v>
      </c>
      <c r="F7" s="151">
        <v>420819.2</v>
      </c>
      <c r="G7" s="151">
        <v>2435300</v>
      </c>
    </row>
    <row r="8" ht="18.75" customHeight="1" outlineLevel="1" spans="1:7">
      <c r="A8" s="152" t="s">
        <v>76</v>
      </c>
      <c r="B8" s="152" t="s">
        <v>77</v>
      </c>
      <c r="C8" s="151">
        <v>23191595.2</v>
      </c>
      <c r="D8" s="151">
        <v>20756295.2</v>
      </c>
      <c r="E8" s="151">
        <v>20335476</v>
      </c>
      <c r="F8" s="151">
        <v>420819.2</v>
      </c>
      <c r="G8" s="151">
        <v>2435300</v>
      </c>
    </row>
    <row r="9" ht="18.75" customHeight="1" outlineLevel="2" spans="1:7">
      <c r="A9" s="153" t="s">
        <v>78</v>
      </c>
      <c r="B9" s="153" t="s">
        <v>79</v>
      </c>
      <c r="C9" s="151">
        <v>8625084.23</v>
      </c>
      <c r="D9" s="151">
        <v>8517284.23</v>
      </c>
      <c r="E9" s="151">
        <v>8375121</v>
      </c>
      <c r="F9" s="151">
        <v>142163.23</v>
      </c>
      <c r="G9" s="151">
        <v>107800</v>
      </c>
    </row>
    <row r="10" ht="18.75" customHeight="1" outlineLevel="2" spans="1:7">
      <c r="A10" s="153" t="s">
        <v>80</v>
      </c>
      <c r="B10" s="153" t="s">
        <v>81</v>
      </c>
      <c r="C10" s="151">
        <v>14566510.97</v>
      </c>
      <c r="D10" s="151">
        <v>12239010.97</v>
      </c>
      <c r="E10" s="151">
        <v>11960355</v>
      </c>
      <c r="F10" s="151">
        <v>278655.97</v>
      </c>
      <c r="G10" s="151">
        <v>2327500</v>
      </c>
    </row>
    <row r="11" ht="18.75" customHeight="1" spans="1:7">
      <c r="A11" s="150" t="s">
        <v>82</v>
      </c>
      <c r="B11" s="150" t="s">
        <v>83</v>
      </c>
      <c r="C11" s="151">
        <v>4548101.22</v>
      </c>
      <c r="D11" s="151">
        <v>4548101.22</v>
      </c>
      <c r="E11" s="151">
        <v>4547101.22</v>
      </c>
      <c r="F11" s="151">
        <v>1000</v>
      </c>
      <c r="G11" s="151"/>
    </row>
    <row r="12" ht="18.75" customHeight="1" outlineLevel="1" spans="1:7">
      <c r="A12" s="152" t="s">
        <v>84</v>
      </c>
      <c r="B12" s="152" t="s">
        <v>85</v>
      </c>
      <c r="C12" s="151">
        <v>4359321.59</v>
      </c>
      <c r="D12" s="151">
        <v>4359321.59</v>
      </c>
      <c r="E12" s="151">
        <v>4358321.59</v>
      </c>
      <c r="F12" s="151">
        <v>1000</v>
      </c>
      <c r="G12" s="151"/>
    </row>
    <row r="13" ht="18.75" customHeight="1" outlineLevel="2" spans="1:7">
      <c r="A13" s="153" t="s">
        <v>86</v>
      </c>
      <c r="B13" s="153" t="s">
        <v>87</v>
      </c>
      <c r="C13" s="151">
        <v>1000</v>
      </c>
      <c r="D13" s="151">
        <v>1000</v>
      </c>
      <c r="E13" s="151"/>
      <c r="F13" s="151">
        <v>1000</v>
      </c>
      <c r="G13" s="151"/>
    </row>
    <row r="14" ht="27" customHeight="1" outlineLevel="2" spans="1:7">
      <c r="A14" s="153" t="s">
        <v>88</v>
      </c>
      <c r="B14" s="153" t="s">
        <v>89</v>
      </c>
      <c r="C14" s="151">
        <v>4314963.01</v>
      </c>
      <c r="D14" s="151">
        <v>4314963.01</v>
      </c>
      <c r="E14" s="151">
        <v>4314963.01</v>
      </c>
      <c r="F14" s="151"/>
      <c r="G14" s="151"/>
    </row>
    <row r="15" ht="31" customHeight="1" outlineLevel="2" spans="1:7">
      <c r="A15" s="153" t="s">
        <v>90</v>
      </c>
      <c r="B15" s="153" t="s">
        <v>91</v>
      </c>
      <c r="C15" s="151">
        <v>43358.58</v>
      </c>
      <c r="D15" s="151">
        <v>43358.58</v>
      </c>
      <c r="E15" s="151">
        <v>43358.58</v>
      </c>
      <c r="F15" s="151"/>
      <c r="G15" s="151"/>
    </row>
    <row r="16" ht="18.75" customHeight="1" outlineLevel="1" spans="1:7">
      <c r="A16" s="152" t="s">
        <v>92</v>
      </c>
      <c r="B16" s="152" t="s">
        <v>93</v>
      </c>
      <c r="C16" s="151">
        <v>188779.63</v>
      </c>
      <c r="D16" s="151">
        <v>188779.63</v>
      </c>
      <c r="E16" s="151">
        <v>188779.63</v>
      </c>
      <c r="F16" s="151"/>
      <c r="G16" s="151"/>
    </row>
    <row r="17" ht="33" customHeight="1" outlineLevel="2" spans="1:7">
      <c r="A17" s="153" t="s">
        <v>94</v>
      </c>
      <c r="B17" s="153" t="s">
        <v>93</v>
      </c>
      <c r="C17" s="151">
        <v>188779.63</v>
      </c>
      <c r="D17" s="151">
        <v>188779.63</v>
      </c>
      <c r="E17" s="151">
        <v>188779.63</v>
      </c>
      <c r="F17" s="151"/>
      <c r="G17" s="151"/>
    </row>
    <row r="18" ht="18.75" customHeight="1" spans="1:7">
      <c r="A18" s="150" t="s">
        <v>95</v>
      </c>
      <c r="B18" s="150" t="s">
        <v>96</v>
      </c>
      <c r="C18" s="151">
        <v>2304687.07</v>
      </c>
      <c r="D18" s="151">
        <v>2304687.07</v>
      </c>
      <c r="E18" s="151">
        <v>2304687.07</v>
      </c>
      <c r="F18" s="151"/>
      <c r="G18" s="151"/>
    </row>
    <row r="19" ht="18.75" customHeight="1" outlineLevel="1" spans="1:7">
      <c r="A19" s="152" t="s">
        <v>97</v>
      </c>
      <c r="B19" s="152" t="s">
        <v>98</v>
      </c>
      <c r="C19" s="151">
        <v>2304687.07</v>
      </c>
      <c r="D19" s="151">
        <v>2304687.07</v>
      </c>
      <c r="E19" s="151">
        <v>2304687.07</v>
      </c>
      <c r="F19" s="151"/>
      <c r="G19" s="151"/>
    </row>
    <row r="20" ht="18.75" customHeight="1" outlineLevel="2" spans="1:7">
      <c r="A20" s="153" t="s">
        <v>101</v>
      </c>
      <c r="B20" s="153" t="s">
        <v>102</v>
      </c>
      <c r="C20" s="151">
        <v>2130512.99</v>
      </c>
      <c r="D20" s="151">
        <v>2130512.99</v>
      </c>
      <c r="E20" s="151">
        <v>2130512.99</v>
      </c>
      <c r="F20" s="151"/>
      <c r="G20" s="151"/>
    </row>
    <row r="21" ht="25" customHeight="1" outlineLevel="2" spans="1:7">
      <c r="A21" s="153" t="s">
        <v>103</v>
      </c>
      <c r="B21" s="153" t="s">
        <v>104</v>
      </c>
      <c r="C21" s="151">
        <v>174174.08</v>
      </c>
      <c r="D21" s="151">
        <v>174174.08</v>
      </c>
      <c r="E21" s="151">
        <v>174174.08</v>
      </c>
      <c r="F21" s="151"/>
      <c r="G21" s="151"/>
    </row>
    <row r="22" ht="18.75" customHeight="1" spans="1:7">
      <c r="A22" s="150" t="s">
        <v>105</v>
      </c>
      <c r="B22" s="150" t="s">
        <v>106</v>
      </c>
      <c r="C22" s="151">
        <v>3236223</v>
      </c>
      <c r="D22" s="151">
        <v>3236223</v>
      </c>
      <c r="E22" s="151">
        <v>3236223</v>
      </c>
      <c r="F22" s="151"/>
      <c r="G22" s="151"/>
    </row>
    <row r="23" ht="18.75" customHeight="1" outlineLevel="1" spans="1:7">
      <c r="A23" s="152" t="s">
        <v>107</v>
      </c>
      <c r="B23" s="152" t="s">
        <v>108</v>
      </c>
      <c r="C23" s="151">
        <v>3236223</v>
      </c>
      <c r="D23" s="151">
        <v>3236223</v>
      </c>
      <c r="E23" s="151">
        <v>3236223</v>
      </c>
      <c r="F23" s="151"/>
      <c r="G23" s="151"/>
    </row>
    <row r="24" ht="18.75" customHeight="1" outlineLevel="2" spans="1:7">
      <c r="A24" s="153" t="s">
        <v>109</v>
      </c>
      <c r="B24" s="153" t="s">
        <v>110</v>
      </c>
      <c r="C24" s="151">
        <v>3236223</v>
      </c>
      <c r="D24" s="151">
        <v>3236223</v>
      </c>
      <c r="E24" s="151">
        <v>3236223</v>
      </c>
      <c r="F24" s="151"/>
      <c r="G24" s="151"/>
    </row>
    <row r="25" ht="18.75" customHeight="1" spans="1:7">
      <c r="A25" s="149" t="s">
        <v>30</v>
      </c>
      <c r="B25" s="149"/>
      <c r="C25" s="151">
        <v>33280606.49</v>
      </c>
      <c r="D25" s="151">
        <v>30845306.49</v>
      </c>
      <c r="E25" s="151">
        <v>30423487.29</v>
      </c>
      <c r="F25" s="151">
        <v>421819.2</v>
      </c>
      <c r="G25" s="151">
        <v>2435300</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I13" sqref="I13"/>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8"/>
      <c r="B1" s="138"/>
      <c r="C1" s="139"/>
      <c r="D1" s="1"/>
      <c r="E1" s="1"/>
      <c r="F1" s="146" t="s">
        <v>127</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"单位名称："&amp;"盈江县民族完全中学"</f>
        <v>单位名称：盈江县民族完全中学</v>
      </c>
      <c r="B3" s="138"/>
      <c r="C3" s="139"/>
      <c r="D3" s="21"/>
      <c r="E3" s="1"/>
      <c r="F3" s="146" t="s">
        <v>27</v>
      </c>
    </row>
    <row r="4" ht="19.5" customHeight="1" spans="1:6">
      <c r="A4" s="7" t="s">
        <v>128</v>
      </c>
      <c r="B4" s="70" t="s">
        <v>129</v>
      </c>
      <c r="C4" s="25" t="s">
        <v>130</v>
      </c>
      <c r="D4" s="26"/>
      <c r="E4" s="27"/>
      <c r="F4" s="70" t="s">
        <v>131</v>
      </c>
    </row>
    <row r="5" ht="19.5" customHeight="1" spans="1:6">
      <c r="A5" s="11"/>
      <c r="B5" s="72"/>
      <c r="C5" s="39" t="s">
        <v>33</v>
      </c>
      <c r="D5" s="39" t="s">
        <v>132</v>
      </c>
      <c r="E5" s="39" t="s">
        <v>133</v>
      </c>
      <c r="F5" s="72"/>
    </row>
    <row r="6" ht="18.75" customHeight="1" spans="1:6">
      <c r="A6" s="142">
        <v>1</v>
      </c>
      <c r="B6" s="142">
        <v>2</v>
      </c>
      <c r="C6" s="143">
        <v>3</v>
      </c>
      <c r="D6" s="142">
        <v>4</v>
      </c>
      <c r="E6" s="142">
        <v>5</v>
      </c>
      <c r="F6" s="142">
        <v>6</v>
      </c>
    </row>
    <row r="7" ht="24.75" customHeight="1" spans="1:6">
      <c r="A7" s="144">
        <v>17500</v>
      </c>
      <c r="B7" s="144"/>
      <c r="C7" s="145"/>
      <c r="D7" s="144"/>
      <c r="E7" s="144"/>
      <c r="F7" s="144">
        <v>17500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topLeftCell="D39" workbookViewId="0">
      <selection activeCell="A2" sqref="$A1:$XFD1048576"/>
    </sheetView>
  </sheetViews>
  <sheetFormatPr defaultColWidth="10.287037037037" defaultRowHeight="15" customHeight="1"/>
  <cols>
    <col min="1" max="2" width="12.4166666666667" customWidth="1"/>
    <col min="3" max="3" width="10.8518518518519" customWidth="1"/>
    <col min="4" max="4" width="7.57407407407407"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134</v>
      </c>
      <c r="U1" s="137"/>
      <c r="V1" s="137"/>
      <c r="W1" s="137"/>
    </row>
    <row r="2" ht="45.75" customHeight="1" spans="1:23">
      <c r="A2" s="134" t="s">
        <v>135</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"单位名称："&amp;"盈江县民族完全中学"</f>
        <v>单位名称：盈江县民族完全中学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136</v>
      </c>
      <c r="B4" s="135" t="s">
        <v>137</v>
      </c>
      <c r="C4" s="135" t="s">
        <v>138</v>
      </c>
      <c r="D4" s="135" t="s">
        <v>139</v>
      </c>
      <c r="E4" s="135" t="s">
        <v>140</v>
      </c>
      <c r="F4" s="135" t="s">
        <v>141</v>
      </c>
      <c r="G4" s="135" t="s">
        <v>142</v>
      </c>
      <c r="H4" s="135" t="s">
        <v>143</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144</v>
      </c>
      <c r="I5" s="135" t="s">
        <v>34</v>
      </c>
      <c r="J5" s="135" t="s">
        <v>145</v>
      </c>
      <c r="K5" s="135" t="s">
        <v>146</v>
      </c>
      <c r="L5" s="135" t="s">
        <v>147</v>
      </c>
      <c r="M5" s="135" t="s">
        <v>148</v>
      </c>
      <c r="N5" s="135" t="s">
        <v>149</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150</v>
      </c>
      <c r="J6" s="135" t="s">
        <v>145</v>
      </c>
      <c r="K6" s="135" t="s">
        <v>146</v>
      </c>
      <c r="L6" s="135" t="s">
        <v>147</v>
      </c>
      <c r="M6" s="135" t="s">
        <v>148</v>
      </c>
      <c r="N6" s="135" t="s">
        <v>34</v>
      </c>
      <c r="O6" s="135" t="s">
        <v>35</v>
      </c>
      <c r="P6" s="135" t="s">
        <v>36</v>
      </c>
      <c r="Q6" s="135"/>
      <c r="R6" s="135" t="s">
        <v>33</v>
      </c>
      <c r="S6" s="135" t="s">
        <v>40</v>
      </c>
      <c r="T6" s="135" t="s">
        <v>41</v>
      </c>
      <c r="U6" s="135" t="s">
        <v>42</v>
      </c>
      <c r="V6" s="135" t="s">
        <v>43</v>
      </c>
      <c r="W6" s="135" t="s">
        <v>44</v>
      </c>
    </row>
    <row r="7" ht="107"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151</v>
      </c>
      <c r="Q8" s="135" t="s">
        <v>152</v>
      </c>
      <c r="R8" s="135" t="s">
        <v>153</v>
      </c>
      <c r="S8" s="135" t="s">
        <v>154</v>
      </c>
      <c r="T8" s="135" t="s">
        <v>155</v>
      </c>
      <c r="U8" s="135" t="s">
        <v>156</v>
      </c>
      <c r="V8" s="135" t="s">
        <v>157</v>
      </c>
      <c r="W8" s="135" t="s">
        <v>158</v>
      </c>
    </row>
    <row r="9" ht="53.25" customHeight="1" spans="1:23">
      <c r="A9" s="129" t="s">
        <v>46</v>
      </c>
      <c r="B9" s="129"/>
      <c r="C9" s="129"/>
      <c r="D9" s="129"/>
      <c r="E9" s="129"/>
      <c r="F9" s="129"/>
      <c r="G9" s="129"/>
      <c r="H9" s="132">
        <v>30845306.49</v>
      </c>
      <c r="I9" s="132">
        <v>30845306.49</v>
      </c>
      <c r="J9" s="132"/>
      <c r="K9" s="132"/>
      <c r="L9" s="132">
        <v>30845306.49</v>
      </c>
      <c r="M9" s="132"/>
      <c r="N9" s="132"/>
      <c r="O9" s="132"/>
      <c r="P9" s="132"/>
      <c r="Q9" s="132"/>
      <c r="R9" s="132"/>
      <c r="S9" s="132"/>
      <c r="T9" s="132"/>
      <c r="U9" s="132"/>
      <c r="V9" s="132"/>
      <c r="W9" s="132"/>
    </row>
    <row r="10" ht="53.25" customHeight="1" outlineLevel="1" spans="1:23">
      <c r="A10" s="129" t="s">
        <v>46</v>
      </c>
      <c r="B10" s="129" t="s">
        <v>159</v>
      </c>
      <c r="C10" s="129" t="s">
        <v>160</v>
      </c>
      <c r="D10" s="129" t="s">
        <v>78</v>
      </c>
      <c r="E10" s="129" t="s">
        <v>79</v>
      </c>
      <c r="F10" s="129" t="s">
        <v>161</v>
      </c>
      <c r="G10" s="129" t="s">
        <v>162</v>
      </c>
      <c r="H10" s="132">
        <v>3653772</v>
      </c>
      <c r="I10" s="132">
        <v>3653772</v>
      </c>
      <c r="J10" s="132"/>
      <c r="K10" s="132"/>
      <c r="L10" s="132">
        <v>3653772</v>
      </c>
      <c r="M10" s="132"/>
      <c r="N10" s="132"/>
      <c r="O10" s="132"/>
      <c r="P10" s="132"/>
      <c r="Q10" s="132"/>
      <c r="R10" s="132"/>
      <c r="S10" s="132"/>
      <c r="T10" s="132"/>
      <c r="U10" s="132"/>
      <c r="V10" s="132"/>
      <c r="W10" s="132"/>
    </row>
    <row r="11" ht="53.25" customHeight="1" outlineLevel="1" spans="1:23">
      <c r="A11" s="129" t="s">
        <v>46</v>
      </c>
      <c r="B11" s="129" t="s">
        <v>159</v>
      </c>
      <c r="C11" s="129" t="s">
        <v>160</v>
      </c>
      <c r="D11" s="129" t="s">
        <v>80</v>
      </c>
      <c r="E11" s="129" t="s">
        <v>81</v>
      </c>
      <c r="F11" s="129" t="s">
        <v>161</v>
      </c>
      <c r="G11" s="129" t="s">
        <v>162</v>
      </c>
      <c r="H11" s="132">
        <v>5519268</v>
      </c>
      <c r="I11" s="132">
        <v>5519268</v>
      </c>
      <c r="J11" s="132"/>
      <c r="K11" s="132"/>
      <c r="L11" s="132">
        <v>5519268</v>
      </c>
      <c r="M11" s="129"/>
      <c r="N11" s="132"/>
      <c r="O11" s="132"/>
      <c r="P11" s="132"/>
      <c r="Q11" s="132"/>
      <c r="R11" s="132"/>
      <c r="S11" s="132"/>
      <c r="T11" s="132"/>
      <c r="U11" s="132"/>
      <c r="V11" s="132"/>
      <c r="W11" s="132"/>
    </row>
    <row r="12" ht="53.25" customHeight="1" outlineLevel="1" spans="1:23">
      <c r="A12" s="129" t="s">
        <v>46</v>
      </c>
      <c r="B12" s="129" t="s">
        <v>159</v>
      </c>
      <c r="C12" s="129" t="s">
        <v>160</v>
      </c>
      <c r="D12" s="129" t="s">
        <v>78</v>
      </c>
      <c r="E12" s="129" t="s">
        <v>79</v>
      </c>
      <c r="F12" s="129" t="s">
        <v>163</v>
      </c>
      <c r="G12" s="129" t="s">
        <v>164</v>
      </c>
      <c r="H12" s="132">
        <v>454428</v>
      </c>
      <c r="I12" s="132">
        <v>454428</v>
      </c>
      <c r="J12" s="132"/>
      <c r="K12" s="132"/>
      <c r="L12" s="132">
        <v>454428</v>
      </c>
      <c r="M12" s="129"/>
      <c r="N12" s="132"/>
      <c r="O12" s="132"/>
      <c r="P12" s="132"/>
      <c r="Q12" s="132"/>
      <c r="R12" s="132"/>
      <c r="S12" s="132"/>
      <c r="T12" s="132"/>
      <c r="U12" s="132"/>
      <c r="V12" s="132"/>
      <c r="W12" s="132"/>
    </row>
    <row r="13" ht="53.25" customHeight="1" outlineLevel="1" spans="1:23">
      <c r="A13" s="129" t="s">
        <v>46</v>
      </c>
      <c r="B13" s="129" t="s">
        <v>159</v>
      </c>
      <c r="C13" s="129" t="s">
        <v>160</v>
      </c>
      <c r="D13" s="129" t="s">
        <v>80</v>
      </c>
      <c r="E13" s="129" t="s">
        <v>81</v>
      </c>
      <c r="F13" s="129" t="s">
        <v>163</v>
      </c>
      <c r="G13" s="129" t="s">
        <v>164</v>
      </c>
      <c r="H13" s="132">
        <v>711060</v>
      </c>
      <c r="I13" s="132">
        <v>711060</v>
      </c>
      <c r="J13" s="132"/>
      <c r="K13" s="132"/>
      <c r="L13" s="132">
        <v>711060</v>
      </c>
      <c r="M13" s="129"/>
      <c r="N13" s="132"/>
      <c r="O13" s="132"/>
      <c r="P13" s="132"/>
      <c r="Q13" s="132"/>
      <c r="R13" s="132"/>
      <c r="S13" s="132"/>
      <c r="T13" s="132"/>
      <c r="U13" s="132"/>
      <c r="V13" s="132"/>
      <c r="W13" s="132"/>
    </row>
    <row r="14" ht="53.25" customHeight="1" outlineLevel="1" spans="1:23">
      <c r="A14" s="129" t="s">
        <v>46</v>
      </c>
      <c r="B14" s="129" t="s">
        <v>159</v>
      </c>
      <c r="C14" s="129" t="s">
        <v>160</v>
      </c>
      <c r="D14" s="129" t="s">
        <v>78</v>
      </c>
      <c r="E14" s="129" t="s">
        <v>79</v>
      </c>
      <c r="F14" s="129" t="s">
        <v>165</v>
      </c>
      <c r="G14" s="129" t="s">
        <v>166</v>
      </c>
      <c r="H14" s="132">
        <v>304481</v>
      </c>
      <c r="I14" s="132">
        <v>304481</v>
      </c>
      <c r="J14" s="132"/>
      <c r="K14" s="132"/>
      <c r="L14" s="132">
        <v>304481</v>
      </c>
      <c r="M14" s="129"/>
      <c r="N14" s="132"/>
      <c r="O14" s="132"/>
      <c r="P14" s="132"/>
      <c r="Q14" s="132"/>
      <c r="R14" s="132"/>
      <c r="S14" s="132"/>
      <c r="T14" s="132"/>
      <c r="U14" s="132"/>
      <c r="V14" s="132"/>
      <c r="W14" s="132"/>
    </row>
    <row r="15" ht="53.25" customHeight="1" outlineLevel="1" spans="1:23">
      <c r="A15" s="129" t="s">
        <v>46</v>
      </c>
      <c r="B15" s="129" t="s">
        <v>159</v>
      </c>
      <c r="C15" s="129" t="s">
        <v>160</v>
      </c>
      <c r="D15" s="129" t="s">
        <v>80</v>
      </c>
      <c r="E15" s="129" t="s">
        <v>81</v>
      </c>
      <c r="F15" s="129" t="s">
        <v>165</v>
      </c>
      <c r="G15" s="129" t="s">
        <v>166</v>
      </c>
      <c r="H15" s="132">
        <v>459939</v>
      </c>
      <c r="I15" s="132">
        <v>459939</v>
      </c>
      <c r="J15" s="132"/>
      <c r="K15" s="132"/>
      <c r="L15" s="132">
        <v>459939</v>
      </c>
      <c r="M15" s="129"/>
      <c r="N15" s="132"/>
      <c r="O15" s="132"/>
      <c r="P15" s="132"/>
      <c r="Q15" s="132"/>
      <c r="R15" s="132"/>
      <c r="S15" s="132"/>
      <c r="T15" s="132"/>
      <c r="U15" s="132"/>
      <c r="V15" s="132"/>
      <c r="W15" s="132"/>
    </row>
    <row r="16" ht="53.25" customHeight="1" outlineLevel="1" spans="1:23">
      <c r="A16" s="129" t="s">
        <v>46</v>
      </c>
      <c r="B16" s="129" t="s">
        <v>159</v>
      </c>
      <c r="C16" s="129" t="s">
        <v>160</v>
      </c>
      <c r="D16" s="129" t="s">
        <v>78</v>
      </c>
      <c r="E16" s="129" t="s">
        <v>79</v>
      </c>
      <c r="F16" s="129" t="s">
        <v>165</v>
      </c>
      <c r="G16" s="129" t="s">
        <v>166</v>
      </c>
      <c r="H16" s="132">
        <v>1121460</v>
      </c>
      <c r="I16" s="132">
        <v>1121460</v>
      </c>
      <c r="J16" s="132"/>
      <c r="K16" s="132"/>
      <c r="L16" s="132">
        <v>1121460</v>
      </c>
      <c r="M16" s="129"/>
      <c r="N16" s="132"/>
      <c r="O16" s="132"/>
      <c r="P16" s="132"/>
      <c r="Q16" s="132"/>
      <c r="R16" s="132"/>
      <c r="S16" s="132"/>
      <c r="T16" s="132"/>
      <c r="U16" s="132"/>
      <c r="V16" s="132"/>
      <c r="W16" s="132"/>
    </row>
    <row r="17" ht="53.25" customHeight="1" outlineLevel="1" spans="1:23">
      <c r="A17" s="129" t="s">
        <v>46</v>
      </c>
      <c r="B17" s="129" t="s">
        <v>159</v>
      </c>
      <c r="C17" s="129" t="s">
        <v>160</v>
      </c>
      <c r="D17" s="129" t="s">
        <v>80</v>
      </c>
      <c r="E17" s="129" t="s">
        <v>81</v>
      </c>
      <c r="F17" s="129" t="s">
        <v>165</v>
      </c>
      <c r="G17" s="129" t="s">
        <v>166</v>
      </c>
      <c r="H17" s="132">
        <v>1817460</v>
      </c>
      <c r="I17" s="132">
        <v>1817460</v>
      </c>
      <c r="J17" s="132"/>
      <c r="K17" s="132"/>
      <c r="L17" s="132">
        <v>1817460</v>
      </c>
      <c r="M17" s="129"/>
      <c r="N17" s="132"/>
      <c r="O17" s="132"/>
      <c r="P17" s="132"/>
      <c r="Q17" s="132"/>
      <c r="R17" s="132"/>
      <c r="S17" s="132"/>
      <c r="T17" s="132"/>
      <c r="U17" s="132"/>
      <c r="V17" s="132"/>
      <c r="W17" s="132"/>
    </row>
    <row r="18" ht="53.25" customHeight="1" outlineLevel="1" spans="1:23">
      <c r="A18" s="129" t="s">
        <v>46</v>
      </c>
      <c r="B18" s="129" t="s">
        <v>167</v>
      </c>
      <c r="C18" s="129" t="s">
        <v>168</v>
      </c>
      <c r="D18" s="129" t="s">
        <v>78</v>
      </c>
      <c r="E18" s="129" t="s">
        <v>79</v>
      </c>
      <c r="F18" s="129" t="s">
        <v>165</v>
      </c>
      <c r="G18" s="129" t="s">
        <v>166</v>
      </c>
      <c r="H18" s="132">
        <v>996000</v>
      </c>
      <c r="I18" s="132">
        <v>996000</v>
      </c>
      <c r="J18" s="132"/>
      <c r="K18" s="132"/>
      <c r="L18" s="132">
        <v>996000</v>
      </c>
      <c r="M18" s="129"/>
      <c r="N18" s="132"/>
      <c r="O18" s="132"/>
      <c r="P18" s="132"/>
      <c r="Q18" s="132"/>
      <c r="R18" s="132"/>
      <c r="S18" s="132"/>
      <c r="T18" s="132"/>
      <c r="U18" s="132"/>
      <c r="V18" s="132"/>
      <c r="W18" s="132"/>
    </row>
    <row r="19" ht="53.25" customHeight="1" outlineLevel="1" spans="1:23">
      <c r="A19" s="129" t="s">
        <v>46</v>
      </c>
      <c r="B19" s="129" t="s">
        <v>167</v>
      </c>
      <c r="C19" s="129" t="s">
        <v>168</v>
      </c>
      <c r="D19" s="129" t="s">
        <v>80</v>
      </c>
      <c r="E19" s="129" t="s">
        <v>81</v>
      </c>
      <c r="F19" s="129" t="s">
        <v>165</v>
      </c>
      <c r="G19" s="129" t="s">
        <v>166</v>
      </c>
      <c r="H19" s="132">
        <v>1644000</v>
      </c>
      <c r="I19" s="132">
        <v>1644000</v>
      </c>
      <c r="J19" s="132"/>
      <c r="K19" s="132"/>
      <c r="L19" s="132">
        <v>1644000</v>
      </c>
      <c r="M19" s="129"/>
      <c r="N19" s="132"/>
      <c r="O19" s="132"/>
      <c r="P19" s="132"/>
      <c r="Q19" s="132"/>
      <c r="R19" s="132"/>
      <c r="S19" s="132"/>
      <c r="T19" s="132"/>
      <c r="U19" s="132"/>
      <c r="V19" s="132"/>
      <c r="W19" s="132"/>
    </row>
    <row r="20" ht="53.25" customHeight="1" outlineLevel="1" spans="1:23">
      <c r="A20" s="129" t="s">
        <v>46</v>
      </c>
      <c r="B20" s="129" t="s">
        <v>169</v>
      </c>
      <c r="C20" s="129" t="s">
        <v>170</v>
      </c>
      <c r="D20" s="129" t="s">
        <v>78</v>
      </c>
      <c r="E20" s="129" t="s">
        <v>79</v>
      </c>
      <c r="F20" s="129" t="s">
        <v>165</v>
      </c>
      <c r="G20" s="129" t="s">
        <v>166</v>
      </c>
      <c r="H20" s="132">
        <v>1120884</v>
      </c>
      <c r="I20" s="132">
        <v>1120884</v>
      </c>
      <c r="J20" s="132"/>
      <c r="K20" s="132"/>
      <c r="L20" s="132">
        <v>1120884</v>
      </c>
      <c r="M20" s="129"/>
      <c r="N20" s="132"/>
      <c r="O20" s="132"/>
      <c r="P20" s="132"/>
      <c r="Q20" s="132"/>
      <c r="R20" s="132"/>
      <c r="S20" s="132"/>
      <c r="T20" s="132"/>
      <c r="U20" s="132"/>
      <c r="V20" s="132"/>
      <c r="W20" s="132"/>
    </row>
    <row r="21" ht="53.25" customHeight="1" outlineLevel="1" spans="1:23">
      <c r="A21" s="129" t="s">
        <v>46</v>
      </c>
      <c r="B21" s="129" t="s">
        <v>169</v>
      </c>
      <c r="C21" s="129" t="s">
        <v>170</v>
      </c>
      <c r="D21" s="129" t="s">
        <v>80</v>
      </c>
      <c r="E21" s="129" t="s">
        <v>81</v>
      </c>
      <c r="F21" s="129" t="s">
        <v>165</v>
      </c>
      <c r="G21" s="129" t="s">
        <v>166</v>
      </c>
      <c r="H21" s="132">
        <v>1808628</v>
      </c>
      <c r="I21" s="132">
        <v>1808628</v>
      </c>
      <c r="J21" s="132"/>
      <c r="K21" s="132"/>
      <c r="L21" s="132">
        <v>1808628</v>
      </c>
      <c r="M21" s="129"/>
      <c r="N21" s="132"/>
      <c r="O21" s="132"/>
      <c r="P21" s="132"/>
      <c r="Q21" s="132"/>
      <c r="R21" s="132"/>
      <c r="S21" s="132"/>
      <c r="T21" s="132"/>
      <c r="U21" s="132"/>
      <c r="V21" s="132"/>
      <c r="W21" s="132"/>
    </row>
    <row r="22" ht="53.25" customHeight="1" outlineLevel="1" spans="1:23">
      <c r="A22" s="129" t="s">
        <v>46</v>
      </c>
      <c r="B22" s="129" t="s">
        <v>171</v>
      </c>
      <c r="C22" s="129" t="s">
        <v>172</v>
      </c>
      <c r="D22" s="129" t="s">
        <v>88</v>
      </c>
      <c r="E22" s="129" t="s">
        <v>89</v>
      </c>
      <c r="F22" s="129" t="s">
        <v>173</v>
      </c>
      <c r="G22" s="129" t="s">
        <v>174</v>
      </c>
      <c r="H22" s="132"/>
      <c r="I22" s="132"/>
      <c r="J22" s="132"/>
      <c r="K22" s="132"/>
      <c r="L22" s="132"/>
      <c r="M22" s="129"/>
      <c r="N22" s="132"/>
      <c r="O22" s="132"/>
      <c r="P22" s="132"/>
      <c r="Q22" s="132"/>
      <c r="R22" s="132"/>
      <c r="S22" s="132"/>
      <c r="T22" s="132"/>
      <c r="U22" s="132"/>
      <c r="V22" s="132"/>
      <c r="W22" s="132"/>
    </row>
    <row r="23" ht="53.25" customHeight="1" outlineLevel="1" spans="1:23">
      <c r="A23" s="129" t="s">
        <v>46</v>
      </c>
      <c r="B23" s="129" t="s">
        <v>171</v>
      </c>
      <c r="C23" s="129" t="s">
        <v>172</v>
      </c>
      <c r="D23" s="129" t="s">
        <v>88</v>
      </c>
      <c r="E23" s="129" t="s">
        <v>89</v>
      </c>
      <c r="F23" s="129" t="s">
        <v>173</v>
      </c>
      <c r="G23" s="129" t="s">
        <v>174</v>
      </c>
      <c r="H23" s="132">
        <v>4314963.01</v>
      </c>
      <c r="I23" s="132">
        <v>4314963.01</v>
      </c>
      <c r="J23" s="132"/>
      <c r="K23" s="132"/>
      <c r="L23" s="132">
        <v>4314963.01</v>
      </c>
      <c r="M23" s="129"/>
      <c r="N23" s="132"/>
      <c r="O23" s="132"/>
      <c r="P23" s="132"/>
      <c r="Q23" s="132"/>
      <c r="R23" s="132"/>
      <c r="S23" s="132"/>
      <c r="T23" s="132"/>
      <c r="U23" s="132"/>
      <c r="V23" s="132"/>
      <c r="W23" s="132"/>
    </row>
    <row r="24" ht="53.25" customHeight="1" outlineLevel="1" spans="1:23">
      <c r="A24" s="129" t="s">
        <v>46</v>
      </c>
      <c r="B24" s="129" t="s">
        <v>171</v>
      </c>
      <c r="C24" s="129" t="s">
        <v>172</v>
      </c>
      <c r="D24" s="129" t="s">
        <v>90</v>
      </c>
      <c r="E24" s="129" t="s">
        <v>91</v>
      </c>
      <c r="F24" s="129" t="s">
        <v>175</v>
      </c>
      <c r="G24" s="129" t="s">
        <v>176</v>
      </c>
      <c r="H24" s="132">
        <v>43358.58</v>
      </c>
      <c r="I24" s="132">
        <v>43358.58</v>
      </c>
      <c r="J24" s="132"/>
      <c r="K24" s="132"/>
      <c r="L24" s="132">
        <v>43358.58</v>
      </c>
      <c r="M24" s="129"/>
      <c r="N24" s="132"/>
      <c r="O24" s="132"/>
      <c r="P24" s="132"/>
      <c r="Q24" s="132"/>
      <c r="R24" s="132"/>
      <c r="S24" s="132"/>
      <c r="T24" s="132"/>
      <c r="U24" s="132"/>
      <c r="V24" s="132"/>
      <c r="W24" s="132"/>
    </row>
    <row r="25" ht="53.25" customHeight="1" outlineLevel="1" spans="1:23">
      <c r="A25" s="129" t="s">
        <v>46</v>
      </c>
      <c r="B25" s="129" t="s">
        <v>177</v>
      </c>
      <c r="C25" s="129" t="s">
        <v>178</v>
      </c>
      <c r="D25" s="129" t="s">
        <v>101</v>
      </c>
      <c r="E25" s="129" t="s">
        <v>102</v>
      </c>
      <c r="F25" s="129" t="s">
        <v>179</v>
      </c>
      <c r="G25" s="129" t="s">
        <v>180</v>
      </c>
      <c r="H25" s="132">
        <v>2022638.91</v>
      </c>
      <c r="I25" s="132">
        <v>2022638.91</v>
      </c>
      <c r="J25" s="132"/>
      <c r="K25" s="132"/>
      <c r="L25" s="132">
        <v>2022638.91</v>
      </c>
      <c r="M25" s="129"/>
      <c r="N25" s="132"/>
      <c r="O25" s="132"/>
      <c r="P25" s="132"/>
      <c r="Q25" s="132"/>
      <c r="R25" s="132"/>
      <c r="S25" s="132"/>
      <c r="T25" s="132"/>
      <c r="U25" s="132"/>
      <c r="V25" s="132"/>
      <c r="W25" s="132"/>
    </row>
    <row r="26" ht="53.25" customHeight="1" outlineLevel="1" spans="1:23">
      <c r="A26" s="129" t="s">
        <v>46</v>
      </c>
      <c r="B26" s="129" t="s">
        <v>171</v>
      </c>
      <c r="C26" s="129" t="s">
        <v>172</v>
      </c>
      <c r="D26" s="129" t="s">
        <v>99</v>
      </c>
      <c r="E26" s="129" t="s">
        <v>100</v>
      </c>
      <c r="F26" s="129" t="s">
        <v>179</v>
      </c>
      <c r="G26" s="129" t="s">
        <v>180</v>
      </c>
      <c r="H26" s="132"/>
      <c r="I26" s="132"/>
      <c r="J26" s="132"/>
      <c r="K26" s="132"/>
      <c r="L26" s="132"/>
      <c r="M26" s="129"/>
      <c r="N26" s="132"/>
      <c r="O26" s="132"/>
      <c r="P26" s="132"/>
      <c r="Q26" s="132"/>
      <c r="R26" s="132"/>
      <c r="S26" s="132"/>
      <c r="T26" s="132"/>
      <c r="U26" s="132"/>
      <c r="V26" s="132"/>
      <c r="W26" s="132"/>
    </row>
    <row r="27" ht="53.25" customHeight="1" outlineLevel="1" spans="1:23">
      <c r="A27" s="129" t="s">
        <v>46</v>
      </c>
      <c r="B27" s="129" t="s">
        <v>171</v>
      </c>
      <c r="C27" s="129" t="s">
        <v>172</v>
      </c>
      <c r="D27" s="129" t="s">
        <v>103</v>
      </c>
      <c r="E27" s="129" t="s">
        <v>104</v>
      </c>
      <c r="F27" s="129" t="s">
        <v>181</v>
      </c>
      <c r="G27" s="129" t="s">
        <v>182</v>
      </c>
      <c r="H27" s="132">
        <v>107874.08</v>
      </c>
      <c r="I27" s="132">
        <v>107874.08</v>
      </c>
      <c r="J27" s="132"/>
      <c r="K27" s="132"/>
      <c r="L27" s="132">
        <v>107874.08</v>
      </c>
      <c r="M27" s="129"/>
      <c r="N27" s="132"/>
      <c r="O27" s="132"/>
      <c r="P27" s="132"/>
      <c r="Q27" s="132"/>
      <c r="R27" s="132"/>
      <c r="S27" s="132"/>
      <c r="T27" s="132"/>
      <c r="U27" s="132"/>
      <c r="V27" s="132"/>
      <c r="W27" s="132"/>
    </row>
    <row r="28" ht="53.25" customHeight="1" outlineLevel="1" spans="1:23">
      <c r="A28" s="129" t="s">
        <v>46</v>
      </c>
      <c r="B28" s="129" t="s">
        <v>171</v>
      </c>
      <c r="C28" s="129" t="s">
        <v>172</v>
      </c>
      <c r="D28" s="129" t="s">
        <v>103</v>
      </c>
      <c r="E28" s="129" t="s">
        <v>104</v>
      </c>
      <c r="F28" s="129" t="s">
        <v>181</v>
      </c>
      <c r="G28" s="129" t="s">
        <v>182</v>
      </c>
      <c r="H28" s="132"/>
      <c r="I28" s="132"/>
      <c r="J28" s="132"/>
      <c r="K28" s="132"/>
      <c r="L28" s="132"/>
      <c r="M28" s="129"/>
      <c r="N28" s="132"/>
      <c r="O28" s="132"/>
      <c r="P28" s="132"/>
      <c r="Q28" s="132"/>
      <c r="R28" s="132"/>
      <c r="S28" s="132"/>
      <c r="T28" s="132"/>
      <c r="U28" s="132"/>
      <c r="V28" s="132"/>
      <c r="W28" s="132"/>
    </row>
    <row r="29" ht="53.25" customHeight="1" outlineLevel="1" spans="1:23">
      <c r="A29" s="129" t="s">
        <v>46</v>
      </c>
      <c r="B29" s="129" t="s">
        <v>171</v>
      </c>
      <c r="C29" s="129" t="s">
        <v>172</v>
      </c>
      <c r="D29" s="129" t="s">
        <v>101</v>
      </c>
      <c r="E29" s="129" t="s">
        <v>102</v>
      </c>
      <c r="F29" s="129" t="s">
        <v>179</v>
      </c>
      <c r="G29" s="129" t="s">
        <v>180</v>
      </c>
      <c r="H29" s="132">
        <v>107874.08</v>
      </c>
      <c r="I29" s="132">
        <v>107874.08</v>
      </c>
      <c r="J29" s="132"/>
      <c r="K29" s="132"/>
      <c r="L29" s="132">
        <v>107874.08</v>
      </c>
      <c r="M29" s="129"/>
      <c r="N29" s="132"/>
      <c r="O29" s="132"/>
      <c r="P29" s="132"/>
      <c r="Q29" s="132"/>
      <c r="R29" s="132"/>
      <c r="S29" s="132"/>
      <c r="T29" s="132"/>
      <c r="U29" s="132"/>
      <c r="V29" s="132"/>
      <c r="W29" s="132"/>
    </row>
    <row r="30" ht="53.25" customHeight="1" outlineLevel="1" spans="1:23">
      <c r="A30" s="129" t="s">
        <v>46</v>
      </c>
      <c r="B30" s="129" t="s">
        <v>171</v>
      </c>
      <c r="C30" s="129" t="s">
        <v>172</v>
      </c>
      <c r="D30" s="129" t="s">
        <v>99</v>
      </c>
      <c r="E30" s="129" t="s">
        <v>100</v>
      </c>
      <c r="F30" s="129" t="s">
        <v>179</v>
      </c>
      <c r="G30" s="129" t="s">
        <v>180</v>
      </c>
      <c r="H30" s="132"/>
      <c r="I30" s="132"/>
      <c r="J30" s="132"/>
      <c r="K30" s="132"/>
      <c r="L30" s="132"/>
      <c r="M30" s="129"/>
      <c r="N30" s="132"/>
      <c r="O30" s="132"/>
      <c r="P30" s="132"/>
      <c r="Q30" s="132"/>
      <c r="R30" s="132"/>
      <c r="S30" s="132"/>
      <c r="T30" s="132"/>
      <c r="U30" s="132"/>
      <c r="V30" s="132"/>
      <c r="W30" s="132"/>
    </row>
    <row r="31" ht="53.25" customHeight="1" outlineLevel="1" spans="1:23">
      <c r="A31" s="129" t="s">
        <v>46</v>
      </c>
      <c r="B31" s="129" t="s">
        <v>171</v>
      </c>
      <c r="C31" s="129" t="s">
        <v>172</v>
      </c>
      <c r="D31" s="129" t="s">
        <v>103</v>
      </c>
      <c r="E31" s="129" t="s">
        <v>104</v>
      </c>
      <c r="F31" s="129" t="s">
        <v>181</v>
      </c>
      <c r="G31" s="129" t="s">
        <v>182</v>
      </c>
      <c r="H31" s="132">
        <v>66300</v>
      </c>
      <c r="I31" s="132">
        <v>66300</v>
      </c>
      <c r="J31" s="132"/>
      <c r="K31" s="132"/>
      <c r="L31" s="132">
        <v>66300</v>
      </c>
      <c r="M31" s="129"/>
      <c r="N31" s="132"/>
      <c r="O31" s="132"/>
      <c r="P31" s="132"/>
      <c r="Q31" s="132"/>
      <c r="R31" s="132"/>
      <c r="S31" s="132"/>
      <c r="T31" s="132"/>
      <c r="U31" s="132"/>
      <c r="V31" s="132"/>
      <c r="W31" s="132"/>
    </row>
    <row r="32" ht="53.25" customHeight="1" outlineLevel="1" spans="1:23">
      <c r="A32" s="129" t="s">
        <v>46</v>
      </c>
      <c r="B32" s="129" t="s">
        <v>171</v>
      </c>
      <c r="C32" s="129" t="s">
        <v>172</v>
      </c>
      <c r="D32" s="129" t="s">
        <v>103</v>
      </c>
      <c r="E32" s="129" t="s">
        <v>104</v>
      </c>
      <c r="F32" s="129" t="s">
        <v>181</v>
      </c>
      <c r="G32" s="129" t="s">
        <v>182</v>
      </c>
      <c r="H32" s="132"/>
      <c r="I32" s="132"/>
      <c r="J32" s="132"/>
      <c r="K32" s="132"/>
      <c r="L32" s="132"/>
      <c r="M32" s="129"/>
      <c r="N32" s="132"/>
      <c r="O32" s="132"/>
      <c r="P32" s="132"/>
      <c r="Q32" s="132"/>
      <c r="R32" s="132"/>
      <c r="S32" s="132"/>
      <c r="T32" s="132"/>
      <c r="U32" s="132"/>
      <c r="V32" s="132"/>
      <c r="W32" s="132"/>
    </row>
    <row r="33" ht="53.25" customHeight="1" outlineLevel="1" spans="1:23">
      <c r="A33" s="129" t="s">
        <v>46</v>
      </c>
      <c r="B33" s="129" t="s">
        <v>171</v>
      </c>
      <c r="C33" s="129" t="s">
        <v>172</v>
      </c>
      <c r="D33" s="129" t="s">
        <v>94</v>
      </c>
      <c r="E33" s="129" t="s">
        <v>93</v>
      </c>
      <c r="F33" s="129" t="s">
        <v>181</v>
      </c>
      <c r="G33" s="129" t="s">
        <v>182</v>
      </c>
      <c r="H33" s="132"/>
      <c r="I33" s="132"/>
      <c r="J33" s="132"/>
      <c r="K33" s="132"/>
      <c r="L33" s="132"/>
      <c r="M33" s="129"/>
      <c r="N33" s="132"/>
      <c r="O33" s="132"/>
      <c r="P33" s="132"/>
      <c r="Q33" s="132"/>
      <c r="R33" s="132"/>
      <c r="S33" s="132"/>
      <c r="T33" s="132"/>
      <c r="U33" s="132"/>
      <c r="V33" s="132"/>
      <c r="W33" s="132"/>
    </row>
    <row r="34" ht="53.25" customHeight="1" outlineLevel="1" spans="1:23">
      <c r="A34" s="129" t="s">
        <v>46</v>
      </c>
      <c r="B34" s="129" t="s">
        <v>171</v>
      </c>
      <c r="C34" s="129" t="s">
        <v>172</v>
      </c>
      <c r="D34" s="129" t="s">
        <v>94</v>
      </c>
      <c r="E34" s="129" t="s">
        <v>93</v>
      </c>
      <c r="F34" s="129" t="s">
        <v>181</v>
      </c>
      <c r="G34" s="129" t="s">
        <v>182</v>
      </c>
      <c r="H34" s="132">
        <v>188779.63</v>
      </c>
      <c r="I34" s="132">
        <v>188779.63</v>
      </c>
      <c r="J34" s="132"/>
      <c r="K34" s="132"/>
      <c r="L34" s="132">
        <v>188779.63</v>
      </c>
      <c r="M34" s="129"/>
      <c r="N34" s="132"/>
      <c r="O34" s="132"/>
      <c r="P34" s="132"/>
      <c r="Q34" s="132"/>
      <c r="R34" s="132"/>
      <c r="S34" s="132"/>
      <c r="T34" s="132"/>
      <c r="U34" s="132"/>
      <c r="V34" s="132"/>
      <c r="W34" s="132"/>
    </row>
    <row r="35" ht="53.25" customHeight="1" outlineLevel="1" spans="1:23">
      <c r="A35" s="129" t="s">
        <v>46</v>
      </c>
      <c r="B35" s="129" t="s">
        <v>183</v>
      </c>
      <c r="C35" s="129" t="s">
        <v>110</v>
      </c>
      <c r="D35" s="129" t="s">
        <v>109</v>
      </c>
      <c r="E35" s="129" t="s">
        <v>110</v>
      </c>
      <c r="F35" s="129" t="s">
        <v>184</v>
      </c>
      <c r="G35" s="129" t="s">
        <v>110</v>
      </c>
      <c r="H35" s="132">
        <v>3236223</v>
      </c>
      <c r="I35" s="132">
        <v>3236223</v>
      </c>
      <c r="J35" s="132"/>
      <c r="K35" s="132"/>
      <c r="L35" s="132">
        <v>3236223</v>
      </c>
      <c r="M35" s="129"/>
      <c r="N35" s="132"/>
      <c r="O35" s="132"/>
      <c r="P35" s="132"/>
      <c r="Q35" s="132"/>
      <c r="R35" s="132"/>
      <c r="S35" s="132"/>
      <c r="T35" s="132"/>
      <c r="U35" s="132"/>
      <c r="V35" s="132"/>
      <c r="W35" s="132"/>
    </row>
    <row r="36" ht="53.25" customHeight="1" outlineLevel="1" spans="1:23">
      <c r="A36" s="129" t="s">
        <v>46</v>
      </c>
      <c r="B36" s="129" t="s">
        <v>185</v>
      </c>
      <c r="C36" s="129" t="s">
        <v>186</v>
      </c>
      <c r="D36" s="129" t="s">
        <v>78</v>
      </c>
      <c r="E36" s="129" t="s">
        <v>79</v>
      </c>
      <c r="F36" s="129" t="s">
        <v>187</v>
      </c>
      <c r="G36" s="129" t="s">
        <v>188</v>
      </c>
      <c r="H36" s="132">
        <v>597696</v>
      </c>
      <c r="I36" s="132">
        <v>597696</v>
      </c>
      <c r="J36" s="132"/>
      <c r="K36" s="132"/>
      <c r="L36" s="132">
        <v>597696</v>
      </c>
      <c r="M36" s="129"/>
      <c r="N36" s="132"/>
      <c r="O36" s="132"/>
      <c r="P36" s="132"/>
      <c r="Q36" s="132"/>
      <c r="R36" s="132"/>
      <c r="S36" s="132"/>
      <c r="T36" s="132"/>
      <c r="U36" s="132"/>
      <c r="V36" s="132"/>
      <c r="W36" s="132"/>
    </row>
    <row r="37" ht="53.25" customHeight="1" outlineLevel="1" spans="1:23">
      <c r="A37" s="129" t="s">
        <v>46</v>
      </c>
      <c r="B37" s="129" t="s">
        <v>189</v>
      </c>
      <c r="C37" s="129" t="s">
        <v>190</v>
      </c>
      <c r="D37" s="129" t="s">
        <v>86</v>
      </c>
      <c r="E37" s="129" t="s">
        <v>87</v>
      </c>
      <c r="F37" s="129" t="s">
        <v>191</v>
      </c>
      <c r="G37" s="129" t="s">
        <v>192</v>
      </c>
      <c r="H37" s="132">
        <v>1000</v>
      </c>
      <c r="I37" s="132">
        <v>1000</v>
      </c>
      <c r="J37" s="132"/>
      <c r="K37" s="132"/>
      <c r="L37" s="132">
        <v>1000</v>
      </c>
      <c r="M37" s="129"/>
      <c r="N37" s="132"/>
      <c r="O37" s="132"/>
      <c r="P37" s="132"/>
      <c r="Q37" s="132"/>
      <c r="R37" s="132"/>
      <c r="S37" s="132"/>
      <c r="T37" s="132"/>
      <c r="U37" s="132"/>
      <c r="V37" s="132"/>
      <c r="W37" s="132"/>
    </row>
    <row r="38" ht="53.25" customHeight="1" outlineLevel="1" spans="1:23">
      <c r="A38" s="129" t="s">
        <v>46</v>
      </c>
      <c r="B38" s="129" t="s">
        <v>193</v>
      </c>
      <c r="C38" s="129" t="s">
        <v>194</v>
      </c>
      <c r="D38" s="129" t="s">
        <v>78</v>
      </c>
      <c r="E38" s="129" t="s">
        <v>79</v>
      </c>
      <c r="F38" s="129" t="s">
        <v>195</v>
      </c>
      <c r="G38" s="129" t="s">
        <v>194</v>
      </c>
      <c r="H38" s="132">
        <v>142163.23</v>
      </c>
      <c r="I38" s="132">
        <v>142163.23</v>
      </c>
      <c r="J38" s="132"/>
      <c r="K38" s="132"/>
      <c r="L38" s="132">
        <v>142163.23</v>
      </c>
      <c r="M38" s="129"/>
      <c r="N38" s="132"/>
      <c r="O38" s="132"/>
      <c r="P38" s="132"/>
      <c r="Q38" s="132"/>
      <c r="R38" s="132"/>
      <c r="S38" s="132"/>
      <c r="T38" s="132"/>
      <c r="U38" s="132"/>
      <c r="V38" s="132"/>
      <c r="W38" s="132"/>
    </row>
    <row r="39" ht="53.25" customHeight="1" outlineLevel="1" spans="1:23">
      <c r="A39" s="129" t="s">
        <v>46</v>
      </c>
      <c r="B39" s="129" t="s">
        <v>193</v>
      </c>
      <c r="C39" s="129" t="s">
        <v>194</v>
      </c>
      <c r="D39" s="129" t="s">
        <v>80</v>
      </c>
      <c r="E39" s="129" t="s">
        <v>81</v>
      </c>
      <c r="F39" s="129" t="s">
        <v>195</v>
      </c>
      <c r="G39" s="129" t="s">
        <v>194</v>
      </c>
      <c r="H39" s="132">
        <v>234655.97</v>
      </c>
      <c r="I39" s="132">
        <v>234655.97</v>
      </c>
      <c r="J39" s="132"/>
      <c r="K39" s="132"/>
      <c r="L39" s="132">
        <v>234655.97</v>
      </c>
      <c r="M39" s="129"/>
      <c r="N39" s="132"/>
      <c r="O39" s="132"/>
      <c r="P39" s="132"/>
      <c r="Q39" s="132"/>
      <c r="R39" s="132"/>
      <c r="S39" s="132"/>
      <c r="T39" s="132"/>
      <c r="U39" s="132"/>
      <c r="V39" s="132"/>
      <c r="W39" s="132"/>
    </row>
    <row r="40" ht="53.25" customHeight="1" outlineLevel="1" spans="1:23">
      <c r="A40" s="129" t="s">
        <v>46</v>
      </c>
      <c r="B40" s="129" t="s">
        <v>196</v>
      </c>
      <c r="C40" s="129" t="s">
        <v>197</v>
      </c>
      <c r="D40" s="129" t="s">
        <v>80</v>
      </c>
      <c r="E40" s="129" t="s">
        <v>81</v>
      </c>
      <c r="F40" s="129" t="s">
        <v>191</v>
      </c>
      <c r="G40" s="129" t="s">
        <v>192</v>
      </c>
      <c r="H40" s="132">
        <v>12000</v>
      </c>
      <c r="I40" s="132">
        <v>12000</v>
      </c>
      <c r="J40" s="132"/>
      <c r="K40" s="132"/>
      <c r="L40" s="132">
        <v>12000</v>
      </c>
      <c r="M40" s="129"/>
      <c r="N40" s="132"/>
      <c r="O40" s="132"/>
      <c r="P40" s="132"/>
      <c r="Q40" s="132"/>
      <c r="R40" s="132"/>
      <c r="S40" s="132"/>
      <c r="T40" s="132"/>
      <c r="U40" s="132"/>
      <c r="V40" s="132"/>
      <c r="W40" s="132"/>
    </row>
    <row r="41" ht="53.25" customHeight="1" outlineLevel="1" spans="1:23">
      <c r="A41" s="129" t="s">
        <v>46</v>
      </c>
      <c r="B41" s="129" t="s">
        <v>196</v>
      </c>
      <c r="C41" s="129" t="s">
        <v>197</v>
      </c>
      <c r="D41" s="129" t="s">
        <v>80</v>
      </c>
      <c r="E41" s="129" t="s">
        <v>81</v>
      </c>
      <c r="F41" s="129" t="s">
        <v>198</v>
      </c>
      <c r="G41" s="129" t="s">
        <v>199</v>
      </c>
      <c r="H41" s="132">
        <v>10000</v>
      </c>
      <c r="I41" s="132">
        <v>10000</v>
      </c>
      <c r="J41" s="132"/>
      <c r="K41" s="132"/>
      <c r="L41" s="132">
        <v>10000</v>
      </c>
      <c r="M41" s="129"/>
      <c r="N41" s="132"/>
      <c r="O41" s="132"/>
      <c r="P41" s="132"/>
      <c r="Q41" s="132"/>
      <c r="R41" s="132"/>
      <c r="S41" s="132"/>
      <c r="T41" s="132"/>
      <c r="U41" s="132"/>
      <c r="V41" s="132"/>
      <c r="W41" s="132"/>
    </row>
    <row r="42" ht="53.25" customHeight="1" outlineLevel="1" spans="1:23">
      <c r="A42" s="129" t="s">
        <v>46</v>
      </c>
      <c r="B42" s="129" t="s">
        <v>200</v>
      </c>
      <c r="C42" s="129" t="s">
        <v>201</v>
      </c>
      <c r="D42" s="129" t="s">
        <v>80</v>
      </c>
      <c r="E42" s="129" t="s">
        <v>81</v>
      </c>
      <c r="F42" s="129" t="s">
        <v>191</v>
      </c>
      <c r="G42" s="129" t="s">
        <v>192</v>
      </c>
      <c r="H42" s="132">
        <v>10000</v>
      </c>
      <c r="I42" s="132">
        <v>10000</v>
      </c>
      <c r="J42" s="132"/>
      <c r="K42" s="132"/>
      <c r="L42" s="132">
        <v>10000</v>
      </c>
      <c r="M42" s="129"/>
      <c r="N42" s="132"/>
      <c r="O42" s="132"/>
      <c r="P42" s="132"/>
      <c r="Q42" s="132"/>
      <c r="R42" s="132"/>
      <c r="S42" s="132"/>
      <c r="T42" s="132"/>
      <c r="U42" s="132"/>
      <c r="V42" s="132"/>
      <c r="W42" s="132"/>
    </row>
    <row r="43" ht="53.25" customHeight="1" outlineLevel="1" spans="1:23">
      <c r="A43" s="129" t="s">
        <v>46</v>
      </c>
      <c r="B43" s="129" t="s">
        <v>200</v>
      </c>
      <c r="C43" s="129" t="s">
        <v>201</v>
      </c>
      <c r="D43" s="129" t="s">
        <v>80</v>
      </c>
      <c r="E43" s="129" t="s">
        <v>81</v>
      </c>
      <c r="F43" s="129" t="s">
        <v>198</v>
      </c>
      <c r="G43" s="129" t="s">
        <v>199</v>
      </c>
      <c r="H43" s="132">
        <v>12000</v>
      </c>
      <c r="I43" s="132">
        <v>12000</v>
      </c>
      <c r="J43" s="132"/>
      <c r="K43" s="132"/>
      <c r="L43" s="132">
        <v>12000</v>
      </c>
      <c r="M43" s="129"/>
      <c r="N43" s="132"/>
      <c r="O43" s="132"/>
      <c r="P43" s="132"/>
      <c r="Q43" s="132"/>
      <c r="R43" s="132"/>
      <c r="S43" s="132"/>
      <c r="T43" s="132"/>
      <c r="U43" s="132"/>
      <c r="V43" s="132"/>
      <c r="W43" s="132"/>
    </row>
    <row r="44" ht="53.25" customHeight="1" outlineLevel="1" spans="1:23">
      <c r="A44" s="129" t="s">
        <v>46</v>
      </c>
      <c r="B44" s="129" t="s">
        <v>202</v>
      </c>
      <c r="C44" s="129" t="s">
        <v>203</v>
      </c>
      <c r="D44" s="129" t="s">
        <v>78</v>
      </c>
      <c r="E44" s="129" t="s">
        <v>79</v>
      </c>
      <c r="F44" s="129" t="s">
        <v>187</v>
      </c>
      <c r="G44" s="129" t="s">
        <v>188</v>
      </c>
      <c r="H44" s="132">
        <v>126400</v>
      </c>
      <c r="I44" s="132">
        <v>126400</v>
      </c>
      <c r="J44" s="132"/>
      <c r="K44" s="132"/>
      <c r="L44" s="132">
        <v>126400</v>
      </c>
      <c r="M44" s="129"/>
      <c r="N44" s="132"/>
      <c r="O44" s="132"/>
      <c r="P44" s="132"/>
      <c r="Q44" s="132"/>
      <c r="R44" s="132"/>
      <c r="S44" s="132"/>
      <c r="T44" s="132"/>
      <c r="U44" s="132"/>
      <c r="V44" s="132"/>
      <c r="W44" s="132"/>
    </row>
    <row r="45" ht="30.75" customHeight="1" spans="1:23">
      <c r="A45" s="136" t="s">
        <v>30</v>
      </c>
      <c r="B45" s="136"/>
      <c r="C45" s="136"/>
      <c r="D45" s="136"/>
      <c r="E45" s="136"/>
      <c r="F45" s="136"/>
      <c r="G45" s="136"/>
      <c r="H45" s="132">
        <v>30845306.49</v>
      </c>
      <c r="I45" s="132">
        <v>30845306.49</v>
      </c>
      <c r="J45" s="132"/>
      <c r="K45" s="132"/>
      <c r="L45" s="132">
        <v>30845306.49</v>
      </c>
      <c r="M45" s="132"/>
      <c r="N45" s="132"/>
      <c r="O45" s="132"/>
      <c r="P45" s="132"/>
      <c r="Q45" s="132"/>
      <c r="R45" s="132"/>
      <c r="S45" s="132"/>
      <c r="T45" s="132"/>
      <c r="U45" s="132"/>
      <c r="V45" s="132"/>
      <c r="W45" s="132"/>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topLeftCell="I1" workbookViewId="0">
      <selection activeCell="T35" sqref="T35"/>
    </sheetView>
  </sheetViews>
  <sheetFormatPr defaultColWidth="10.287037037037" defaultRowHeight="14.4"/>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12.1388888888889" customWidth="1"/>
    <col min="18" max="18" width="11" customWidth="1"/>
    <col min="19" max="20" width="9.85185185185185" customWidth="1"/>
    <col min="21" max="21" width="7.57407407407407" customWidth="1"/>
    <col min="22" max="22" width="5" customWidth="1"/>
    <col min="23" max="23" width="11" customWidth="1"/>
  </cols>
  <sheetData>
    <row r="1" spans="1:23">
      <c r="A1" s="126" t="s">
        <v>204</v>
      </c>
      <c r="B1" s="126"/>
      <c r="C1" s="126"/>
      <c r="D1" s="126"/>
      <c r="E1" s="126"/>
      <c r="F1" s="126"/>
      <c r="G1" s="126"/>
      <c r="H1" s="126"/>
      <c r="I1" s="126"/>
      <c r="J1" s="126"/>
      <c r="K1" s="126"/>
      <c r="L1" s="126"/>
      <c r="M1" s="126"/>
      <c r="N1" s="126"/>
      <c r="O1" s="126"/>
      <c r="P1" s="126"/>
      <c r="Q1" s="126"/>
      <c r="R1" s="126"/>
      <c r="S1" s="126"/>
      <c r="T1" s="126"/>
      <c r="U1" s="126"/>
      <c r="V1" s="126"/>
      <c r="W1" s="126"/>
    </row>
    <row r="2" ht="25.8" spans="1:23">
      <c r="A2" s="122" t="s">
        <v>205</v>
      </c>
      <c r="B2" s="122"/>
      <c r="C2" s="122" t="s">
        <v>59</v>
      </c>
      <c r="D2" s="122"/>
      <c r="E2" s="122"/>
      <c r="F2" s="122"/>
      <c r="G2" s="122"/>
      <c r="H2" s="122"/>
      <c r="I2" s="122"/>
      <c r="J2" s="122"/>
      <c r="K2" s="122"/>
      <c r="L2" s="122"/>
      <c r="M2" s="122"/>
      <c r="N2" s="122"/>
      <c r="O2" s="122"/>
      <c r="P2" s="122"/>
      <c r="Q2" s="122"/>
      <c r="R2" s="122"/>
      <c r="S2" s="122"/>
      <c r="T2" s="122"/>
      <c r="U2" s="122"/>
      <c r="V2" s="122"/>
      <c r="W2" s="122"/>
    </row>
    <row r="3" spans="1:23">
      <c r="A3" s="127" t="str">
        <f>"单位名称："&amp;"盈江县民族完全中学"</f>
        <v>单位名称：盈江县民族完全中学</v>
      </c>
      <c r="B3" s="127"/>
      <c r="C3" s="127"/>
      <c r="D3" s="127"/>
      <c r="E3" s="127"/>
      <c r="F3" s="127"/>
      <c r="G3" s="127"/>
      <c r="H3" s="131"/>
      <c r="I3" s="131"/>
      <c r="J3" s="131"/>
      <c r="K3" s="131"/>
      <c r="L3" s="131"/>
      <c r="M3" s="131"/>
      <c r="N3" s="131"/>
      <c r="O3" s="131"/>
      <c r="P3" s="131"/>
      <c r="Q3" s="131"/>
      <c r="R3" s="131"/>
      <c r="S3" s="131"/>
      <c r="T3" s="131"/>
      <c r="U3" s="131"/>
      <c r="V3" s="126" t="s">
        <v>27</v>
      </c>
      <c r="W3" s="126"/>
    </row>
    <row r="4" ht="36" customHeight="1" spans="1:23">
      <c r="A4" s="128" t="s">
        <v>206</v>
      </c>
      <c r="B4" s="128" t="s">
        <v>137</v>
      </c>
      <c r="C4" s="128" t="s">
        <v>138</v>
      </c>
      <c r="D4" s="128" t="s">
        <v>207</v>
      </c>
      <c r="E4" s="128" t="s">
        <v>139</v>
      </c>
      <c r="F4" s="128" t="s">
        <v>140</v>
      </c>
      <c r="G4" s="128" t="s">
        <v>208</v>
      </c>
      <c r="H4" s="128" t="s">
        <v>209</v>
      </c>
      <c r="I4" s="128" t="s">
        <v>30</v>
      </c>
      <c r="J4" s="128" t="s">
        <v>210</v>
      </c>
      <c r="K4" s="128"/>
      <c r="L4" s="128"/>
      <c r="M4" s="128"/>
      <c r="N4" s="128" t="s">
        <v>149</v>
      </c>
      <c r="O4" s="128"/>
      <c r="P4" s="128"/>
      <c r="Q4" s="128" t="s">
        <v>37</v>
      </c>
      <c r="R4" s="128" t="s">
        <v>51</v>
      </c>
      <c r="S4" s="128"/>
      <c r="T4" s="128"/>
      <c r="U4" s="128"/>
      <c r="V4" s="128"/>
      <c r="W4" s="128"/>
    </row>
    <row r="5" ht="36"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36" customHeight="1" spans="1:23">
      <c r="A6" s="128"/>
      <c r="B6" s="128"/>
      <c r="C6" s="128"/>
      <c r="D6" s="128"/>
      <c r="E6" s="128"/>
      <c r="F6" s="128"/>
      <c r="G6" s="128"/>
      <c r="H6" s="128"/>
      <c r="I6" s="128"/>
      <c r="J6" s="128" t="s">
        <v>33</v>
      </c>
      <c r="K6" s="128" t="s">
        <v>211</v>
      </c>
      <c r="L6" s="128"/>
      <c r="M6" s="128"/>
      <c r="N6" s="128"/>
      <c r="O6" s="128"/>
      <c r="P6" s="128"/>
      <c r="Q6" s="128"/>
      <c r="R6" s="128"/>
      <c r="S6" s="128"/>
      <c r="T6" s="128"/>
      <c r="U6" s="128"/>
      <c r="V6" s="128"/>
      <c r="W6" s="128"/>
    </row>
    <row r="7"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151</v>
      </c>
      <c r="Q7" s="128" t="s">
        <v>152</v>
      </c>
      <c r="R7" s="128" t="s">
        <v>153</v>
      </c>
      <c r="S7" s="128" t="s">
        <v>154</v>
      </c>
      <c r="T7" s="128" t="s">
        <v>155</v>
      </c>
      <c r="U7" s="128" t="s">
        <v>156</v>
      </c>
      <c r="V7" s="128" t="s">
        <v>157</v>
      </c>
      <c r="W7" s="128" t="s">
        <v>158</v>
      </c>
    </row>
    <row r="8" ht="54" spans="1:23">
      <c r="A8" s="129"/>
      <c r="B8" s="129"/>
      <c r="C8" s="129" t="s">
        <v>212</v>
      </c>
      <c r="D8" s="129"/>
      <c r="E8" s="129"/>
      <c r="F8" s="129"/>
      <c r="G8" s="129"/>
      <c r="H8" s="129"/>
      <c r="I8" s="132">
        <v>33000</v>
      </c>
      <c r="J8" s="132">
        <v>33000</v>
      </c>
      <c r="K8" s="132">
        <v>33000</v>
      </c>
      <c r="L8" s="132"/>
      <c r="M8" s="132"/>
      <c r="N8" s="132"/>
      <c r="O8" s="132"/>
      <c r="P8" s="132"/>
      <c r="Q8" s="132"/>
      <c r="R8" s="132"/>
      <c r="S8" s="132"/>
      <c r="T8" s="132"/>
      <c r="U8" s="132"/>
      <c r="V8" s="132"/>
      <c r="W8" s="132"/>
    </row>
    <row r="9" ht="54" outlineLevel="1" spans="1:23">
      <c r="A9" s="129" t="s">
        <v>213</v>
      </c>
      <c r="B9" s="129" t="s">
        <v>214</v>
      </c>
      <c r="C9" s="129" t="s">
        <v>212</v>
      </c>
      <c r="D9" s="129" t="s">
        <v>46</v>
      </c>
      <c r="E9" s="129" t="s">
        <v>78</v>
      </c>
      <c r="F9" s="129" t="s">
        <v>79</v>
      </c>
      <c r="G9" s="129" t="s">
        <v>191</v>
      </c>
      <c r="H9" s="129" t="s">
        <v>192</v>
      </c>
      <c r="I9" s="132">
        <v>33000</v>
      </c>
      <c r="J9" s="132">
        <v>33000</v>
      </c>
      <c r="K9" s="132">
        <v>33000</v>
      </c>
      <c r="L9" s="132"/>
      <c r="M9" s="132"/>
      <c r="N9" s="132"/>
      <c r="O9" s="132"/>
      <c r="P9" s="132"/>
      <c r="Q9" s="132"/>
      <c r="R9" s="132"/>
      <c r="S9" s="132"/>
      <c r="T9" s="132"/>
      <c r="U9" s="132"/>
      <c r="V9" s="132"/>
      <c r="W9" s="132"/>
    </row>
    <row r="10" ht="43.2" spans="1:23">
      <c r="A10" s="129"/>
      <c r="B10" s="129"/>
      <c r="C10" s="129" t="s">
        <v>215</v>
      </c>
      <c r="D10" s="129"/>
      <c r="E10" s="129"/>
      <c r="F10" s="129"/>
      <c r="G10" s="129"/>
      <c r="H10" s="129"/>
      <c r="I10" s="132">
        <v>24600</v>
      </c>
      <c r="J10" s="132">
        <v>24600</v>
      </c>
      <c r="K10" s="132">
        <v>24600</v>
      </c>
      <c r="L10" s="132"/>
      <c r="M10" s="132"/>
      <c r="N10" s="129"/>
      <c r="O10" s="129"/>
      <c r="P10" s="129"/>
      <c r="Q10" s="132"/>
      <c r="R10" s="132"/>
      <c r="S10" s="132"/>
      <c r="T10" s="132"/>
      <c r="U10" s="132"/>
      <c r="V10" s="132"/>
      <c r="W10" s="132"/>
    </row>
    <row r="11" ht="43.2" outlineLevel="1" spans="1:23">
      <c r="A11" s="129" t="s">
        <v>213</v>
      </c>
      <c r="B11" s="129" t="s">
        <v>216</v>
      </c>
      <c r="C11" s="129" t="s">
        <v>215</v>
      </c>
      <c r="D11" s="129" t="s">
        <v>46</v>
      </c>
      <c r="E11" s="129" t="s">
        <v>80</v>
      </c>
      <c r="F11" s="129" t="s">
        <v>81</v>
      </c>
      <c r="G11" s="129" t="s">
        <v>217</v>
      </c>
      <c r="H11" s="129" t="s">
        <v>218</v>
      </c>
      <c r="I11" s="132">
        <v>24600</v>
      </c>
      <c r="J11" s="132">
        <v>24600</v>
      </c>
      <c r="K11" s="132">
        <v>24600</v>
      </c>
      <c r="L11" s="132"/>
      <c r="M11" s="132"/>
      <c r="N11" s="129"/>
      <c r="O11" s="129"/>
      <c r="P11" s="129"/>
      <c r="Q11" s="132"/>
      <c r="R11" s="132"/>
      <c r="S11" s="132"/>
      <c r="T11" s="132"/>
      <c r="U11" s="132"/>
      <c r="V11" s="132"/>
      <c r="W11" s="132"/>
    </row>
    <row r="12" ht="64.8" spans="1:23">
      <c r="A12" s="129"/>
      <c r="B12" s="129"/>
      <c r="C12" s="129" t="s">
        <v>219</v>
      </c>
      <c r="D12" s="129"/>
      <c r="E12" s="129"/>
      <c r="F12" s="129"/>
      <c r="G12" s="129"/>
      <c r="H12" s="129"/>
      <c r="I12" s="132">
        <v>4900</v>
      </c>
      <c r="J12" s="132">
        <v>4900</v>
      </c>
      <c r="K12" s="132">
        <v>4900</v>
      </c>
      <c r="L12" s="132"/>
      <c r="M12" s="132"/>
      <c r="N12" s="129"/>
      <c r="O12" s="129"/>
      <c r="P12" s="129"/>
      <c r="Q12" s="132"/>
      <c r="R12" s="132"/>
      <c r="S12" s="132"/>
      <c r="T12" s="132"/>
      <c r="U12" s="132"/>
      <c r="V12" s="132"/>
      <c r="W12" s="132"/>
    </row>
    <row r="13" ht="64.8" outlineLevel="1" spans="1:23">
      <c r="A13" s="129" t="s">
        <v>213</v>
      </c>
      <c r="B13" s="129" t="s">
        <v>220</v>
      </c>
      <c r="C13" s="129" t="s">
        <v>219</v>
      </c>
      <c r="D13" s="129" t="s">
        <v>46</v>
      </c>
      <c r="E13" s="129" t="s">
        <v>80</v>
      </c>
      <c r="F13" s="129" t="s">
        <v>81</v>
      </c>
      <c r="G13" s="129" t="s">
        <v>217</v>
      </c>
      <c r="H13" s="129" t="s">
        <v>218</v>
      </c>
      <c r="I13" s="132">
        <v>4900</v>
      </c>
      <c r="J13" s="132">
        <v>4900</v>
      </c>
      <c r="K13" s="132">
        <v>4900</v>
      </c>
      <c r="L13" s="132"/>
      <c r="M13" s="132"/>
      <c r="N13" s="129"/>
      <c r="O13" s="129"/>
      <c r="P13" s="129"/>
      <c r="Q13" s="132"/>
      <c r="R13" s="132"/>
      <c r="S13" s="132"/>
      <c r="T13" s="132"/>
      <c r="U13" s="132"/>
      <c r="V13" s="132"/>
      <c r="W13" s="132"/>
    </row>
    <row r="14" ht="64.8" spans="1:23">
      <c r="A14" s="129"/>
      <c r="B14" s="129"/>
      <c r="C14" s="129" t="s">
        <v>221</v>
      </c>
      <c r="D14" s="129"/>
      <c r="E14" s="129"/>
      <c r="F14" s="129"/>
      <c r="G14" s="129"/>
      <c r="H14" s="129"/>
      <c r="I14" s="132">
        <v>11100</v>
      </c>
      <c r="J14" s="132">
        <v>11100</v>
      </c>
      <c r="K14" s="132">
        <v>11100</v>
      </c>
      <c r="L14" s="132"/>
      <c r="M14" s="132"/>
      <c r="N14" s="129"/>
      <c r="O14" s="129"/>
      <c r="P14" s="129"/>
      <c r="Q14" s="132"/>
      <c r="R14" s="132"/>
      <c r="S14" s="132"/>
      <c r="T14" s="132"/>
      <c r="U14" s="132"/>
      <c r="V14" s="132"/>
      <c r="W14" s="132"/>
    </row>
    <row r="15" ht="64.8" outlineLevel="1" spans="1:23">
      <c r="A15" s="129" t="s">
        <v>213</v>
      </c>
      <c r="B15" s="129" t="s">
        <v>222</v>
      </c>
      <c r="C15" s="129" t="s">
        <v>221</v>
      </c>
      <c r="D15" s="129" t="s">
        <v>46</v>
      </c>
      <c r="E15" s="129" t="s">
        <v>80</v>
      </c>
      <c r="F15" s="129" t="s">
        <v>81</v>
      </c>
      <c r="G15" s="129" t="s">
        <v>217</v>
      </c>
      <c r="H15" s="129" t="s">
        <v>218</v>
      </c>
      <c r="I15" s="132">
        <v>11100</v>
      </c>
      <c r="J15" s="132">
        <v>11100</v>
      </c>
      <c r="K15" s="132">
        <v>11100</v>
      </c>
      <c r="L15" s="132"/>
      <c r="M15" s="132"/>
      <c r="N15" s="129"/>
      <c r="O15" s="129"/>
      <c r="P15" s="129"/>
      <c r="Q15" s="132"/>
      <c r="R15" s="132"/>
      <c r="S15" s="132"/>
      <c r="T15" s="132"/>
      <c r="U15" s="132"/>
      <c r="V15" s="132"/>
      <c r="W15" s="132"/>
    </row>
    <row r="16" ht="32.4" spans="1:23">
      <c r="A16" s="129"/>
      <c r="B16" s="129"/>
      <c r="C16" s="129" t="s">
        <v>223</v>
      </c>
      <c r="D16" s="129"/>
      <c r="E16" s="129"/>
      <c r="F16" s="129"/>
      <c r="G16" s="129"/>
      <c r="H16" s="129"/>
      <c r="I16" s="132">
        <v>2286900</v>
      </c>
      <c r="J16" s="132">
        <v>2286900</v>
      </c>
      <c r="K16" s="132">
        <v>2286900</v>
      </c>
      <c r="L16" s="132"/>
      <c r="M16" s="132"/>
      <c r="N16" s="129"/>
      <c r="O16" s="129"/>
      <c r="P16" s="129"/>
      <c r="Q16" s="132"/>
      <c r="R16" s="132"/>
      <c r="S16" s="132"/>
      <c r="T16" s="132"/>
      <c r="U16" s="132"/>
      <c r="V16" s="132"/>
      <c r="W16" s="132"/>
    </row>
    <row r="17" ht="32.4" outlineLevel="1" spans="1:23">
      <c r="A17" s="129" t="s">
        <v>213</v>
      </c>
      <c r="B17" s="129" t="s">
        <v>224</v>
      </c>
      <c r="C17" s="129" t="s">
        <v>223</v>
      </c>
      <c r="D17" s="129" t="s">
        <v>46</v>
      </c>
      <c r="E17" s="129" t="s">
        <v>80</v>
      </c>
      <c r="F17" s="129" t="s">
        <v>81</v>
      </c>
      <c r="G17" s="129" t="s">
        <v>191</v>
      </c>
      <c r="H17" s="129" t="s">
        <v>192</v>
      </c>
      <c r="I17" s="132">
        <v>136900</v>
      </c>
      <c r="J17" s="132">
        <v>136900</v>
      </c>
      <c r="K17" s="132">
        <v>136900</v>
      </c>
      <c r="L17" s="132"/>
      <c r="M17" s="132"/>
      <c r="N17" s="129"/>
      <c r="O17" s="129"/>
      <c r="P17" s="129"/>
      <c r="Q17" s="132"/>
      <c r="R17" s="132"/>
      <c r="S17" s="132"/>
      <c r="T17" s="132"/>
      <c r="U17" s="132"/>
      <c r="V17" s="132"/>
      <c r="W17" s="132"/>
    </row>
    <row r="18" ht="32.4" outlineLevel="1" spans="1:23">
      <c r="A18" s="129" t="s">
        <v>213</v>
      </c>
      <c r="B18" s="129" t="s">
        <v>224</v>
      </c>
      <c r="C18" s="129" t="s">
        <v>223</v>
      </c>
      <c r="D18" s="129" t="s">
        <v>46</v>
      </c>
      <c r="E18" s="129" t="s">
        <v>80</v>
      </c>
      <c r="F18" s="129" t="s">
        <v>81</v>
      </c>
      <c r="G18" s="129" t="s">
        <v>225</v>
      </c>
      <c r="H18" s="129" t="s">
        <v>226</v>
      </c>
      <c r="I18" s="132">
        <v>150000</v>
      </c>
      <c r="J18" s="132">
        <v>150000</v>
      </c>
      <c r="K18" s="132">
        <v>150000</v>
      </c>
      <c r="L18" s="132"/>
      <c r="M18" s="132"/>
      <c r="N18" s="129"/>
      <c r="O18" s="129"/>
      <c r="P18" s="129"/>
      <c r="Q18" s="132"/>
      <c r="R18" s="132"/>
      <c r="S18" s="132"/>
      <c r="T18" s="132"/>
      <c r="U18" s="132"/>
      <c r="V18" s="132"/>
      <c r="W18" s="132"/>
    </row>
    <row r="19" ht="32.4" outlineLevel="1" spans="1:23">
      <c r="A19" s="129" t="s">
        <v>213</v>
      </c>
      <c r="B19" s="129" t="s">
        <v>224</v>
      </c>
      <c r="C19" s="129" t="s">
        <v>223</v>
      </c>
      <c r="D19" s="129" t="s">
        <v>46</v>
      </c>
      <c r="E19" s="129" t="s">
        <v>80</v>
      </c>
      <c r="F19" s="129" t="s">
        <v>81</v>
      </c>
      <c r="G19" s="129" t="s">
        <v>227</v>
      </c>
      <c r="H19" s="129" t="s">
        <v>228</v>
      </c>
      <c r="I19" s="132">
        <v>200000</v>
      </c>
      <c r="J19" s="132">
        <v>200000</v>
      </c>
      <c r="K19" s="132">
        <v>200000</v>
      </c>
      <c r="L19" s="132"/>
      <c r="M19" s="132"/>
      <c r="N19" s="129"/>
      <c r="O19" s="129"/>
      <c r="P19" s="129"/>
      <c r="Q19" s="132"/>
      <c r="R19" s="132"/>
      <c r="S19" s="132"/>
      <c r="T19" s="132"/>
      <c r="U19" s="132"/>
      <c r="V19" s="132"/>
      <c r="W19" s="132"/>
    </row>
    <row r="20" ht="32.4" outlineLevel="1" spans="1:23">
      <c r="A20" s="129" t="s">
        <v>213</v>
      </c>
      <c r="B20" s="129" t="s">
        <v>224</v>
      </c>
      <c r="C20" s="129" t="s">
        <v>223</v>
      </c>
      <c r="D20" s="129" t="s">
        <v>46</v>
      </c>
      <c r="E20" s="129" t="s">
        <v>80</v>
      </c>
      <c r="F20" s="129" t="s">
        <v>81</v>
      </c>
      <c r="G20" s="129" t="s">
        <v>229</v>
      </c>
      <c r="H20" s="129" t="s">
        <v>230</v>
      </c>
      <c r="I20" s="132">
        <v>200000</v>
      </c>
      <c r="J20" s="132">
        <v>200000</v>
      </c>
      <c r="K20" s="132">
        <v>200000</v>
      </c>
      <c r="L20" s="132"/>
      <c r="M20" s="132"/>
      <c r="N20" s="129"/>
      <c r="O20" s="129"/>
      <c r="P20" s="129"/>
      <c r="Q20" s="132"/>
      <c r="R20" s="132"/>
      <c r="S20" s="132"/>
      <c r="T20" s="132"/>
      <c r="U20" s="132"/>
      <c r="V20" s="132"/>
      <c r="W20" s="132"/>
    </row>
    <row r="21" ht="32.4" outlineLevel="1" spans="1:23">
      <c r="A21" s="129" t="s">
        <v>213</v>
      </c>
      <c r="B21" s="129" t="s">
        <v>224</v>
      </c>
      <c r="C21" s="129" t="s">
        <v>223</v>
      </c>
      <c r="D21" s="129" t="s">
        <v>46</v>
      </c>
      <c r="E21" s="129" t="s">
        <v>80</v>
      </c>
      <c r="F21" s="129" t="s">
        <v>81</v>
      </c>
      <c r="G21" s="129" t="s">
        <v>231</v>
      </c>
      <c r="H21" s="129" t="s">
        <v>232</v>
      </c>
      <c r="I21" s="132">
        <v>30000</v>
      </c>
      <c r="J21" s="132">
        <v>30000</v>
      </c>
      <c r="K21" s="132">
        <v>30000</v>
      </c>
      <c r="L21" s="132"/>
      <c r="M21" s="132"/>
      <c r="N21" s="129"/>
      <c r="O21" s="129"/>
      <c r="P21" s="129"/>
      <c r="Q21" s="132"/>
      <c r="R21" s="132"/>
      <c r="S21" s="132"/>
      <c r="T21" s="132"/>
      <c r="U21" s="132"/>
      <c r="V21" s="132"/>
      <c r="W21" s="132"/>
    </row>
    <row r="22" ht="32.4" outlineLevel="1" spans="1:23">
      <c r="A22" s="129" t="s">
        <v>213</v>
      </c>
      <c r="B22" s="129" t="s">
        <v>224</v>
      </c>
      <c r="C22" s="129" t="s">
        <v>223</v>
      </c>
      <c r="D22" s="129" t="s">
        <v>46</v>
      </c>
      <c r="E22" s="129" t="s">
        <v>80</v>
      </c>
      <c r="F22" s="129" t="s">
        <v>81</v>
      </c>
      <c r="G22" s="129" t="s">
        <v>198</v>
      </c>
      <c r="H22" s="129" t="s">
        <v>199</v>
      </c>
      <c r="I22" s="132">
        <v>150000</v>
      </c>
      <c r="J22" s="132">
        <v>150000</v>
      </c>
      <c r="K22" s="132">
        <v>150000</v>
      </c>
      <c r="L22" s="132"/>
      <c r="M22" s="132"/>
      <c r="N22" s="129"/>
      <c r="O22" s="129"/>
      <c r="P22" s="129"/>
      <c r="Q22" s="132"/>
      <c r="R22" s="132"/>
      <c r="S22" s="132"/>
      <c r="T22" s="132"/>
      <c r="U22" s="132"/>
      <c r="V22" s="132"/>
      <c r="W22" s="132"/>
    </row>
    <row r="23" ht="32.4" outlineLevel="1" spans="1:23">
      <c r="A23" s="129" t="s">
        <v>213</v>
      </c>
      <c r="B23" s="129" t="s">
        <v>224</v>
      </c>
      <c r="C23" s="129" t="s">
        <v>223</v>
      </c>
      <c r="D23" s="129" t="s">
        <v>46</v>
      </c>
      <c r="E23" s="129" t="s">
        <v>80</v>
      </c>
      <c r="F23" s="129" t="s">
        <v>81</v>
      </c>
      <c r="G23" s="129" t="s">
        <v>233</v>
      </c>
      <c r="H23" s="129" t="s">
        <v>234</v>
      </c>
      <c r="I23" s="132">
        <v>300000</v>
      </c>
      <c r="J23" s="132">
        <v>300000</v>
      </c>
      <c r="K23" s="132">
        <v>300000</v>
      </c>
      <c r="L23" s="132"/>
      <c r="M23" s="132"/>
      <c r="N23" s="129"/>
      <c r="O23" s="129"/>
      <c r="P23" s="129"/>
      <c r="Q23" s="132"/>
      <c r="R23" s="132"/>
      <c r="S23" s="132"/>
      <c r="T23" s="132"/>
      <c r="U23" s="132"/>
      <c r="V23" s="132"/>
      <c r="W23" s="132"/>
    </row>
    <row r="24" ht="32.4" outlineLevel="1" spans="1:23">
      <c r="A24" s="129" t="s">
        <v>213</v>
      </c>
      <c r="B24" s="129" t="s">
        <v>224</v>
      </c>
      <c r="C24" s="129" t="s">
        <v>223</v>
      </c>
      <c r="D24" s="129" t="s">
        <v>46</v>
      </c>
      <c r="E24" s="129" t="s">
        <v>80</v>
      </c>
      <c r="F24" s="129" t="s">
        <v>81</v>
      </c>
      <c r="G24" s="129" t="s">
        <v>235</v>
      </c>
      <c r="H24" s="129" t="s">
        <v>236</v>
      </c>
      <c r="I24" s="132">
        <v>40000</v>
      </c>
      <c r="J24" s="132">
        <v>40000</v>
      </c>
      <c r="K24" s="132">
        <v>40000</v>
      </c>
      <c r="L24" s="132"/>
      <c r="M24" s="132"/>
      <c r="N24" s="129"/>
      <c r="O24" s="129"/>
      <c r="P24" s="129"/>
      <c r="Q24" s="132"/>
      <c r="R24" s="132"/>
      <c r="S24" s="132"/>
      <c r="T24" s="132"/>
      <c r="U24" s="132"/>
      <c r="V24" s="132"/>
      <c r="W24" s="132"/>
    </row>
    <row r="25" ht="32.4" outlineLevel="1" spans="1:23">
      <c r="A25" s="129" t="s">
        <v>213</v>
      </c>
      <c r="B25" s="129" t="s">
        <v>224</v>
      </c>
      <c r="C25" s="129" t="s">
        <v>223</v>
      </c>
      <c r="D25" s="129" t="s">
        <v>46</v>
      </c>
      <c r="E25" s="129" t="s">
        <v>80</v>
      </c>
      <c r="F25" s="129" t="s">
        <v>81</v>
      </c>
      <c r="G25" s="129" t="s">
        <v>237</v>
      </c>
      <c r="H25" s="129" t="s">
        <v>238</v>
      </c>
      <c r="I25" s="132">
        <v>150000</v>
      </c>
      <c r="J25" s="132">
        <v>150000</v>
      </c>
      <c r="K25" s="132">
        <v>150000</v>
      </c>
      <c r="L25" s="132"/>
      <c r="M25" s="132"/>
      <c r="N25" s="129"/>
      <c r="O25" s="129"/>
      <c r="P25" s="129"/>
      <c r="Q25" s="132"/>
      <c r="R25" s="132"/>
      <c r="S25" s="132"/>
      <c r="T25" s="132"/>
      <c r="U25" s="132"/>
      <c r="V25" s="132"/>
      <c r="W25" s="132"/>
    </row>
    <row r="26" ht="32.4" outlineLevel="1" spans="1:23">
      <c r="A26" s="129" t="s">
        <v>213</v>
      </c>
      <c r="B26" s="129" t="s">
        <v>224</v>
      </c>
      <c r="C26" s="129" t="s">
        <v>223</v>
      </c>
      <c r="D26" s="129" t="s">
        <v>46</v>
      </c>
      <c r="E26" s="129" t="s">
        <v>80</v>
      </c>
      <c r="F26" s="129" t="s">
        <v>81</v>
      </c>
      <c r="G26" s="129" t="s">
        <v>239</v>
      </c>
      <c r="H26" s="129" t="s">
        <v>240</v>
      </c>
      <c r="I26" s="132">
        <v>80000</v>
      </c>
      <c r="J26" s="132">
        <v>80000</v>
      </c>
      <c r="K26" s="132">
        <v>80000</v>
      </c>
      <c r="L26" s="132"/>
      <c r="M26" s="132"/>
      <c r="N26" s="129"/>
      <c r="O26" s="129"/>
      <c r="P26" s="129"/>
      <c r="Q26" s="132"/>
      <c r="R26" s="132"/>
      <c r="S26" s="132"/>
      <c r="T26" s="132"/>
      <c r="U26" s="132"/>
      <c r="V26" s="132"/>
      <c r="W26" s="132"/>
    </row>
    <row r="27" ht="32.4" outlineLevel="1" spans="1:23">
      <c r="A27" s="129" t="s">
        <v>213</v>
      </c>
      <c r="B27" s="129" t="s">
        <v>224</v>
      </c>
      <c r="C27" s="129" t="s">
        <v>223</v>
      </c>
      <c r="D27" s="129" t="s">
        <v>46</v>
      </c>
      <c r="E27" s="129" t="s">
        <v>80</v>
      </c>
      <c r="F27" s="129" t="s">
        <v>81</v>
      </c>
      <c r="G27" s="129" t="s">
        <v>241</v>
      </c>
      <c r="H27" s="129" t="s">
        <v>242</v>
      </c>
      <c r="I27" s="132">
        <v>650000</v>
      </c>
      <c r="J27" s="132">
        <v>650000</v>
      </c>
      <c r="K27" s="132">
        <v>650000</v>
      </c>
      <c r="L27" s="132"/>
      <c r="M27" s="132"/>
      <c r="N27" s="129"/>
      <c r="O27" s="129"/>
      <c r="P27" s="129"/>
      <c r="Q27" s="132"/>
      <c r="R27" s="132"/>
      <c r="S27" s="132"/>
      <c r="T27" s="132"/>
      <c r="U27" s="132"/>
      <c r="V27" s="132"/>
      <c r="W27" s="132"/>
    </row>
    <row r="28" ht="32.4" outlineLevel="1" spans="1:23">
      <c r="A28" s="129" t="s">
        <v>213</v>
      </c>
      <c r="B28" s="129" t="s">
        <v>224</v>
      </c>
      <c r="C28" s="129" t="s">
        <v>223</v>
      </c>
      <c r="D28" s="129" t="s">
        <v>46</v>
      </c>
      <c r="E28" s="129" t="s">
        <v>80</v>
      </c>
      <c r="F28" s="129" t="s">
        <v>81</v>
      </c>
      <c r="G28" s="129" t="s">
        <v>243</v>
      </c>
      <c r="H28" s="129" t="s">
        <v>244</v>
      </c>
      <c r="I28" s="132">
        <v>200000</v>
      </c>
      <c r="J28" s="132">
        <v>200000</v>
      </c>
      <c r="K28" s="132">
        <v>200000</v>
      </c>
      <c r="L28" s="132"/>
      <c r="M28" s="132"/>
      <c r="N28" s="129"/>
      <c r="O28" s="129"/>
      <c r="P28" s="129"/>
      <c r="Q28" s="132"/>
      <c r="R28" s="132"/>
      <c r="S28" s="132"/>
      <c r="T28" s="132"/>
      <c r="U28" s="132"/>
      <c r="V28" s="132"/>
      <c r="W28" s="132"/>
    </row>
    <row r="29" ht="54" spans="1:23">
      <c r="A29" s="129"/>
      <c r="B29" s="129"/>
      <c r="C29" s="129" t="s">
        <v>245</v>
      </c>
      <c r="D29" s="129"/>
      <c r="E29" s="129"/>
      <c r="F29" s="129"/>
      <c r="G29" s="129"/>
      <c r="H29" s="129"/>
      <c r="I29" s="132">
        <v>74800</v>
      </c>
      <c r="J29" s="132">
        <v>74800</v>
      </c>
      <c r="K29" s="132">
        <v>74800</v>
      </c>
      <c r="L29" s="132"/>
      <c r="M29" s="132"/>
      <c r="N29" s="129"/>
      <c r="O29" s="129"/>
      <c r="P29" s="129"/>
      <c r="Q29" s="132"/>
      <c r="R29" s="132"/>
      <c r="S29" s="132"/>
      <c r="T29" s="132"/>
      <c r="U29" s="132"/>
      <c r="V29" s="132"/>
      <c r="W29" s="132"/>
    </row>
    <row r="30" ht="54" outlineLevel="1" spans="1:23">
      <c r="A30" s="129" t="s">
        <v>213</v>
      </c>
      <c r="B30" s="129" t="s">
        <v>246</v>
      </c>
      <c r="C30" s="129" t="s">
        <v>245</v>
      </c>
      <c r="D30" s="129" t="s">
        <v>46</v>
      </c>
      <c r="E30" s="129" t="s">
        <v>78</v>
      </c>
      <c r="F30" s="129" t="s">
        <v>79</v>
      </c>
      <c r="G30" s="129" t="s">
        <v>217</v>
      </c>
      <c r="H30" s="129" t="s">
        <v>218</v>
      </c>
      <c r="I30" s="132">
        <v>74800</v>
      </c>
      <c r="J30" s="132">
        <v>74800</v>
      </c>
      <c r="K30" s="132">
        <v>74800</v>
      </c>
      <c r="L30" s="132"/>
      <c r="M30" s="132"/>
      <c r="N30" s="129"/>
      <c r="O30" s="129"/>
      <c r="P30" s="129"/>
      <c r="Q30" s="132"/>
      <c r="R30" s="132"/>
      <c r="S30" s="132"/>
      <c r="T30" s="132"/>
      <c r="U30" s="132"/>
      <c r="V30" s="132"/>
      <c r="W30" s="132"/>
    </row>
    <row r="31" ht="43.2" spans="1:23">
      <c r="A31" s="129"/>
      <c r="B31" s="129"/>
      <c r="C31" s="129" t="s">
        <v>247</v>
      </c>
      <c r="D31" s="129"/>
      <c r="E31" s="129"/>
      <c r="F31" s="129"/>
      <c r="G31" s="129"/>
      <c r="H31" s="129"/>
      <c r="I31" s="132">
        <v>1550000</v>
      </c>
      <c r="J31" s="132"/>
      <c r="K31" s="132"/>
      <c r="L31" s="132"/>
      <c r="M31" s="132"/>
      <c r="N31" s="129"/>
      <c r="O31" s="129"/>
      <c r="P31" s="129"/>
      <c r="Q31" s="132"/>
      <c r="R31" s="132">
        <v>1550000</v>
      </c>
      <c r="S31" s="132"/>
      <c r="T31" s="132"/>
      <c r="U31" s="132"/>
      <c r="V31" s="132"/>
      <c r="W31" s="132">
        <v>1550000</v>
      </c>
    </row>
    <row r="32" ht="43.2" outlineLevel="1" spans="1:23">
      <c r="A32" s="129" t="s">
        <v>248</v>
      </c>
      <c r="B32" s="129" t="s">
        <v>249</v>
      </c>
      <c r="C32" s="129" t="s">
        <v>247</v>
      </c>
      <c r="D32" s="129" t="s">
        <v>46</v>
      </c>
      <c r="E32" s="129" t="s">
        <v>80</v>
      </c>
      <c r="F32" s="129" t="s">
        <v>81</v>
      </c>
      <c r="G32" s="129" t="s">
        <v>191</v>
      </c>
      <c r="H32" s="129" t="s">
        <v>192</v>
      </c>
      <c r="I32" s="132">
        <v>200000</v>
      </c>
      <c r="J32" s="132"/>
      <c r="K32" s="132"/>
      <c r="L32" s="132"/>
      <c r="M32" s="132"/>
      <c r="N32" s="129"/>
      <c r="O32" s="129"/>
      <c r="P32" s="129"/>
      <c r="Q32" s="132"/>
      <c r="R32" s="132">
        <v>200000</v>
      </c>
      <c r="S32" s="132"/>
      <c r="T32" s="132"/>
      <c r="U32" s="132"/>
      <c r="V32" s="132"/>
      <c r="W32" s="132">
        <v>200000</v>
      </c>
    </row>
    <row r="33" ht="43.2" outlineLevel="1" spans="1:23">
      <c r="A33" s="129" t="s">
        <v>248</v>
      </c>
      <c r="B33" s="129" t="s">
        <v>249</v>
      </c>
      <c r="C33" s="129" t="s">
        <v>247</v>
      </c>
      <c r="D33" s="129" t="s">
        <v>46</v>
      </c>
      <c r="E33" s="129" t="s">
        <v>80</v>
      </c>
      <c r="F33" s="129" t="s">
        <v>81</v>
      </c>
      <c r="G33" s="129" t="s">
        <v>233</v>
      </c>
      <c r="H33" s="129" t="s">
        <v>234</v>
      </c>
      <c r="I33" s="132">
        <v>150000</v>
      </c>
      <c r="J33" s="132"/>
      <c r="K33" s="132"/>
      <c r="L33" s="132"/>
      <c r="M33" s="132"/>
      <c r="N33" s="129"/>
      <c r="O33" s="129"/>
      <c r="P33" s="129"/>
      <c r="Q33" s="132"/>
      <c r="R33" s="132">
        <v>150000</v>
      </c>
      <c r="S33" s="132"/>
      <c r="T33" s="132"/>
      <c r="U33" s="132"/>
      <c r="V33" s="132"/>
      <c r="W33" s="132">
        <v>150000</v>
      </c>
    </row>
    <row r="34" ht="43.2" outlineLevel="1" spans="1:23">
      <c r="A34" s="129" t="s">
        <v>248</v>
      </c>
      <c r="B34" s="129" t="s">
        <v>249</v>
      </c>
      <c r="C34" s="129" t="s">
        <v>247</v>
      </c>
      <c r="D34" s="129" t="s">
        <v>46</v>
      </c>
      <c r="E34" s="129" t="s">
        <v>80</v>
      </c>
      <c r="F34" s="129" t="s">
        <v>81</v>
      </c>
      <c r="G34" s="129" t="s">
        <v>237</v>
      </c>
      <c r="H34" s="129" t="s">
        <v>238</v>
      </c>
      <c r="I34" s="132">
        <v>100000</v>
      </c>
      <c r="J34" s="132"/>
      <c r="K34" s="132"/>
      <c r="L34" s="132"/>
      <c r="M34" s="132"/>
      <c r="N34" s="129"/>
      <c r="O34" s="129"/>
      <c r="P34" s="129"/>
      <c r="Q34" s="132"/>
      <c r="R34" s="132">
        <v>100000</v>
      </c>
      <c r="S34" s="132"/>
      <c r="T34" s="132"/>
      <c r="U34" s="132"/>
      <c r="V34" s="132"/>
      <c r="W34" s="132">
        <v>100000</v>
      </c>
    </row>
    <row r="35" ht="43.2" outlineLevel="1" spans="1:23">
      <c r="A35" s="129" t="s">
        <v>248</v>
      </c>
      <c r="B35" s="129" t="s">
        <v>249</v>
      </c>
      <c r="C35" s="129" t="s">
        <v>247</v>
      </c>
      <c r="D35" s="129" t="s">
        <v>46</v>
      </c>
      <c r="E35" s="129" t="s">
        <v>80</v>
      </c>
      <c r="F35" s="129" t="s">
        <v>81</v>
      </c>
      <c r="G35" s="129" t="s">
        <v>239</v>
      </c>
      <c r="H35" s="129" t="s">
        <v>240</v>
      </c>
      <c r="I35" s="132">
        <v>100000</v>
      </c>
      <c r="J35" s="132"/>
      <c r="K35" s="132"/>
      <c r="L35" s="132"/>
      <c r="M35" s="132"/>
      <c r="N35" s="129"/>
      <c r="O35" s="129"/>
      <c r="P35" s="129"/>
      <c r="Q35" s="132"/>
      <c r="R35" s="132">
        <v>100000</v>
      </c>
      <c r="S35" s="132"/>
      <c r="T35" s="132"/>
      <c r="U35" s="132"/>
      <c r="V35" s="132"/>
      <c r="W35" s="132">
        <v>100000</v>
      </c>
    </row>
    <row r="36" ht="43.2" outlineLevel="1" spans="1:23">
      <c r="A36" s="129" t="s">
        <v>248</v>
      </c>
      <c r="B36" s="129" t="s">
        <v>249</v>
      </c>
      <c r="C36" s="129" t="s">
        <v>247</v>
      </c>
      <c r="D36" s="129" t="s">
        <v>46</v>
      </c>
      <c r="E36" s="129" t="s">
        <v>80</v>
      </c>
      <c r="F36" s="129" t="s">
        <v>81</v>
      </c>
      <c r="G36" s="129" t="s">
        <v>250</v>
      </c>
      <c r="H36" s="129" t="s">
        <v>251</v>
      </c>
      <c r="I36" s="132">
        <v>100000</v>
      </c>
      <c r="J36" s="132"/>
      <c r="K36" s="132"/>
      <c r="L36" s="132"/>
      <c r="M36" s="132"/>
      <c r="N36" s="129"/>
      <c r="O36" s="129"/>
      <c r="P36" s="129"/>
      <c r="Q36" s="132"/>
      <c r="R36" s="132">
        <v>100000</v>
      </c>
      <c r="S36" s="132"/>
      <c r="T36" s="132"/>
      <c r="U36" s="132"/>
      <c r="V36" s="132"/>
      <c r="W36" s="132">
        <v>100000</v>
      </c>
    </row>
    <row r="37" ht="43.2" outlineLevel="1" spans="1:23">
      <c r="A37" s="129" t="s">
        <v>248</v>
      </c>
      <c r="B37" s="129" t="s">
        <v>249</v>
      </c>
      <c r="C37" s="129" t="s">
        <v>247</v>
      </c>
      <c r="D37" s="129" t="s">
        <v>46</v>
      </c>
      <c r="E37" s="129" t="s">
        <v>80</v>
      </c>
      <c r="F37" s="129" t="s">
        <v>81</v>
      </c>
      <c r="G37" s="129" t="s">
        <v>217</v>
      </c>
      <c r="H37" s="129" t="s">
        <v>218</v>
      </c>
      <c r="I37" s="132">
        <v>500000</v>
      </c>
      <c r="J37" s="132"/>
      <c r="K37" s="132"/>
      <c r="L37" s="132"/>
      <c r="M37" s="132"/>
      <c r="N37" s="129"/>
      <c r="O37" s="129"/>
      <c r="P37" s="129"/>
      <c r="Q37" s="132"/>
      <c r="R37" s="132">
        <v>500000</v>
      </c>
      <c r="S37" s="132"/>
      <c r="T37" s="132"/>
      <c r="U37" s="132"/>
      <c r="V37" s="132"/>
      <c r="W37" s="132">
        <v>500000</v>
      </c>
    </row>
    <row r="38" ht="43.2" outlineLevel="1" spans="1:23">
      <c r="A38" s="129" t="s">
        <v>248</v>
      </c>
      <c r="B38" s="129" t="s">
        <v>249</v>
      </c>
      <c r="C38" s="129" t="s">
        <v>247</v>
      </c>
      <c r="D38" s="129" t="s">
        <v>46</v>
      </c>
      <c r="E38" s="129" t="s">
        <v>80</v>
      </c>
      <c r="F38" s="129" t="s">
        <v>81</v>
      </c>
      <c r="G38" s="129" t="s">
        <v>241</v>
      </c>
      <c r="H38" s="129" t="s">
        <v>242</v>
      </c>
      <c r="I38" s="132">
        <v>200000</v>
      </c>
      <c r="J38" s="132"/>
      <c r="K38" s="132"/>
      <c r="L38" s="132"/>
      <c r="M38" s="132"/>
      <c r="N38" s="129"/>
      <c r="O38" s="129"/>
      <c r="P38" s="129"/>
      <c r="Q38" s="132"/>
      <c r="R38" s="132">
        <v>200000</v>
      </c>
      <c r="S38" s="132"/>
      <c r="T38" s="132"/>
      <c r="U38" s="132"/>
      <c r="V38" s="132"/>
      <c r="W38" s="132">
        <v>200000</v>
      </c>
    </row>
    <row r="39" ht="43.2" outlineLevel="1" spans="1:23">
      <c r="A39" s="129" t="s">
        <v>248</v>
      </c>
      <c r="B39" s="129" t="s">
        <v>249</v>
      </c>
      <c r="C39" s="129" t="s">
        <v>247</v>
      </c>
      <c r="D39" s="129" t="s">
        <v>46</v>
      </c>
      <c r="E39" s="129" t="s">
        <v>80</v>
      </c>
      <c r="F39" s="129" t="s">
        <v>81</v>
      </c>
      <c r="G39" s="129" t="s">
        <v>243</v>
      </c>
      <c r="H39" s="129" t="s">
        <v>244</v>
      </c>
      <c r="I39" s="132">
        <v>200000</v>
      </c>
      <c r="J39" s="132"/>
      <c r="K39" s="132"/>
      <c r="L39" s="132"/>
      <c r="M39" s="132"/>
      <c r="N39" s="129"/>
      <c r="O39" s="129"/>
      <c r="P39" s="129"/>
      <c r="Q39" s="132"/>
      <c r="R39" s="132">
        <v>200000</v>
      </c>
      <c r="S39" s="132"/>
      <c r="T39" s="132"/>
      <c r="U39" s="132"/>
      <c r="V39" s="132"/>
      <c r="W39" s="132">
        <v>200000</v>
      </c>
    </row>
    <row r="40" ht="21.6" spans="1:23">
      <c r="A40" s="129"/>
      <c r="B40" s="129"/>
      <c r="C40" s="129" t="s">
        <v>252</v>
      </c>
      <c r="D40" s="129"/>
      <c r="E40" s="129"/>
      <c r="F40" s="129"/>
      <c r="G40" s="129"/>
      <c r="H40" s="129"/>
      <c r="I40" s="132">
        <v>3300000</v>
      </c>
      <c r="J40" s="132"/>
      <c r="K40" s="132"/>
      <c r="L40" s="132"/>
      <c r="M40" s="132"/>
      <c r="N40" s="129"/>
      <c r="O40" s="129"/>
      <c r="P40" s="129"/>
      <c r="Q40" s="132">
        <v>3300000</v>
      </c>
      <c r="R40" s="132"/>
      <c r="S40" s="132"/>
      <c r="T40" s="132"/>
      <c r="U40" s="132"/>
      <c r="V40" s="132"/>
      <c r="W40" s="132"/>
    </row>
    <row r="41" ht="32.4" outlineLevel="1" spans="1:23">
      <c r="A41" s="129" t="s">
        <v>213</v>
      </c>
      <c r="B41" s="129" t="s">
        <v>253</v>
      </c>
      <c r="C41" s="129" t="s">
        <v>252</v>
      </c>
      <c r="D41" s="129" t="s">
        <v>46</v>
      </c>
      <c r="E41" s="129" t="s">
        <v>80</v>
      </c>
      <c r="F41" s="129" t="s">
        <v>81</v>
      </c>
      <c r="G41" s="129" t="s">
        <v>191</v>
      </c>
      <c r="H41" s="129" t="s">
        <v>192</v>
      </c>
      <c r="I41" s="132">
        <v>300000</v>
      </c>
      <c r="J41" s="132"/>
      <c r="K41" s="132"/>
      <c r="L41" s="132"/>
      <c r="M41" s="132"/>
      <c r="N41" s="129"/>
      <c r="O41" s="129"/>
      <c r="P41" s="129"/>
      <c r="Q41" s="132">
        <v>300000</v>
      </c>
      <c r="R41" s="132"/>
      <c r="S41" s="132"/>
      <c r="T41" s="132"/>
      <c r="U41" s="132"/>
      <c r="V41" s="132"/>
      <c r="W41" s="132"/>
    </row>
    <row r="42" ht="32.4" outlineLevel="1" spans="1:23">
      <c r="A42" s="129" t="s">
        <v>213</v>
      </c>
      <c r="B42" s="129" t="s">
        <v>253</v>
      </c>
      <c r="C42" s="129" t="s">
        <v>252</v>
      </c>
      <c r="D42" s="129" t="s">
        <v>46</v>
      </c>
      <c r="E42" s="129" t="s">
        <v>80</v>
      </c>
      <c r="F42" s="129" t="s">
        <v>81</v>
      </c>
      <c r="G42" s="129" t="s">
        <v>225</v>
      </c>
      <c r="H42" s="129" t="s">
        <v>226</v>
      </c>
      <c r="I42" s="132">
        <v>100000</v>
      </c>
      <c r="J42" s="132"/>
      <c r="K42" s="132"/>
      <c r="L42" s="132"/>
      <c r="M42" s="132"/>
      <c r="N42" s="129"/>
      <c r="O42" s="129"/>
      <c r="P42" s="129"/>
      <c r="Q42" s="132">
        <v>100000</v>
      </c>
      <c r="R42" s="132"/>
      <c r="S42" s="132"/>
      <c r="T42" s="132"/>
      <c r="U42" s="132"/>
      <c r="V42" s="132"/>
      <c r="W42" s="132"/>
    </row>
    <row r="43" ht="32.4" outlineLevel="1" spans="1:23">
      <c r="A43" s="129" t="s">
        <v>213</v>
      </c>
      <c r="B43" s="129" t="s">
        <v>253</v>
      </c>
      <c r="C43" s="129" t="s">
        <v>252</v>
      </c>
      <c r="D43" s="129" t="s">
        <v>46</v>
      </c>
      <c r="E43" s="129" t="s">
        <v>80</v>
      </c>
      <c r="F43" s="129" t="s">
        <v>81</v>
      </c>
      <c r="G43" s="129" t="s">
        <v>227</v>
      </c>
      <c r="H43" s="129" t="s">
        <v>228</v>
      </c>
      <c r="I43" s="132">
        <v>100000</v>
      </c>
      <c r="J43" s="132"/>
      <c r="K43" s="132"/>
      <c r="L43" s="132"/>
      <c r="M43" s="132"/>
      <c r="N43" s="129"/>
      <c r="O43" s="129"/>
      <c r="P43" s="129"/>
      <c r="Q43" s="132">
        <v>100000</v>
      </c>
      <c r="R43" s="132"/>
      <c r="S43" s="132"/>
      <c r="T43" s="132"/>
      <c r="U43" s="132"/>
      <c r="V43" s="132"/>
      <c r="W43" s="132"/>
    </row>
    <row r="44" ht="32.4" outlineLevel="1" spans="1:23">
      <c r="A44" s="129" t="s">
        <v>213</v>
      </c>
      <c r="B44" s="129" t="s">
        <v>253</v>
      </c>
      <c r="C44" s="129" t="s">
        <v>252</v>
      </c>
      <c r="D44" s="129" t="s">
        <v>46</v>
      </c>
      <c r="E44" s="129" t="s">
        <v>80</v>
      </c>
      <c r="F44" s="129" t="s">
        <v>81</v>
      </c>
      <c r="G44" s="129" t="s">
        <v>229</v>
      </c>
      <c r="H44" s="129" t="s">
        <v>230</v>
      </c>
      <c r="I44" s="132">
        <v>200000</v>
      </c>
      <c r="J44" s="132"/>
      <c r="K44" s="132"/>
      <c r="L44" s="132"/>
      <c r="M44" s="132"/>
      <c r="N44" s="129"/>
      <c r="O44" s="129"/>
      <c r="P44" s="129"/>
      <c r="Q44" s="132">
        <v>200000</v>
      </c>
      <c r="R44" s="132"/>
      <c r="S44" s="132"/>
      <c r="T44" s="132"/>
      <c r="U44" s="132"/>
      <c r="V44" s="132"/>
      <c r="W44" s="132"/>
    </row>
    <row r="45" ht="32.4" outlineLevel="1" spans="1:23">
      <c r="A45" s="129" t="s">
        <v>213</v>
      </c>
      <c r="B45" s="129" t="s">
        <v>253</v>
      </c>
      <c r="C45" s="129" t="s">
        <v>252</v>
      </c>
      <c r="D45" s="129" t="s">
        <v>46</v>
      </c>
      <c r="E45" s="129" t="s">
        <v>80</v>
      </c>
      <c r="F45" s="129" t="s">
        <v>81</v>
      </c>
      <c r="G45" s="129" t="s">
        <v>231</v>
      </c>
      <c r="H45" s="129" t="s">
        <v>232</v>
      </c>
      <c r="I45" s="132">
        <v>50000</v>
      </c>
      <c r="J45" s="132"/>
      <c r="K45" s="132"/>
      <c r="L45" s="132"/>
      <c r="M45" s="132"/>
      <c r="N45" s="129"/>
      <c r="O45" s="129"/>
      <c r="P45" s="129"/>
      <c r="Q45" s="132">
        <v>50000</v>
      </c>
      <c r="R45" s="132"/>
      <c r="S45" s="132"/>
      <c r="T45" s="132"/>
      <c r="U45" s="132"/>
      <c r="V45" s="132"/>
      <c r="W45" s="132"/>
    </row>
    <row r="46" ht="32.4" outlineLevel="1" spans="1:23">
      <c r="A46" s="129" t="s">
        <v>213</v>
      </c>
      <c r="B46" s="129" t="s">
        <v>253</v>
      </c>
      <c r="C46" s="129" t="s">
        <v>252</v>
      </c>
      <c r="D46" s="129" t="s">
        <v>46</v>
      </c>
      <c r="E46" s="129" t="s">
        <v>80</v>
      </c>
      <c r="F46" s="129" t="s">
        <v>81</v>
      </c>
      <c r="G46" s="129" t="s">
        <v>198</v>
      </c>
      <c r="H46" s="129" t="s">
        <v>199</v>
      </c>
      <c r="I46" s="132">
        <v>300000</v>
      </c>
      <c r="J46" s="132"/>
      <c r="K46" s="132"/>
      <c r="L46" s="132"/>
      <c r="M46" s="132"/>
      <c r="N46" s="129"/>
      <c r="O46" s="129"/>
      <c r="P46" s="129"/>
      <c r="Q46" s="132">
        <v>300000</v>
      </c>
      <c r="R46" s="132"/>
      <c r="S46" s="132"/>
      <c r="T46" s="132"/>
      <c r="U46" s="132"/>
      <c r="V46" s="132"/>
      <c r="W46" s="132"/>
    </row>
    <row r="47" ht="32.4" outlineLevel="1" spans="1:23">
      <c r="A47" s="129" t="s">
        <v>213</v>
      </c>
      <c r="B47" s="129" t="s">
        <v>253</v>
      </c>
      <c r="C47" s="129" t="s">
        <v>252</v>
      </c>
      <c r="D47" s="129" t="s">
        <v>46</v>
      </c>
      <c r="E47" s="129" t="s">
        <v>80</v>
      </c>
      <c r="F47" s="129" t="s">
        <v>81</v>
      </c>
      <c r="G47" s="129" t="s">
        <v>233</v>
      </c>
      <c r="H47" s="129" t="s">
        <v>234</v>
      </c>
      <c r="I47" s="132">
        <v>600000</v>
      </c>
      <c r="J47" s="132"/>
      <c r="K47" s="132"/>
      <c r="L47" s="132"/>
      <c r="M47" s="132"/>
      <c r="N47" s="129"/>
      <c r="O47" s="129"/>
      <c r="P47" s="129"/>
      <c r="Q47" s="132">
        <v>600000</v>
      </c>
      <c r="R47" s="132"/>
      <c r="S47" s="132"/>
      <c r="T47" s="132"/>
      <c r="U47" s="132"/>
      <c r="V47" s="132"/>
      <c r="W47" s="132"/>
    </row>
    <row r="48" ht="32.4" outlineLevel="1" spans="1:23">
      <c r="A48" s="129" t="s">
        <v>213</v>
      </c>
      <c r="B48" s="129" t="s">
        <v>253</v>
      </c>
      <c r="C48" s="129" t="s">
        <v>252</v>
      </c>
      <c r="D48" s="129" t="s">
        <v>46</v>
      </c>
      <c r="E48" s="129" t="s">
        <v>80</v>
      </c>
      <c r="F48" s="129" t="s">
        <v>81</v>
      </c>
      <c r="G48" s="129" t="s">
        <v>235</v>
      </c>
      <c r="H48" s="129" t="s">
        <v>236</v>
      </c>
      <c r="I48" s="132">
        <v>50000</v>
      </c>
      <c r="J48" s="132"/>
      <c r="K48" s="132"/>
      <c r="L48" s="132"/>
      <c r="M48" s="132"/>
      <c r="N48" s="129"/>
      <c r="O48" s="129"/>
      <c r="P48" s="129"/>
      <c r="Q48" s="132">
        <v>50000</v>
      </c>
      <c r="R48" s="132"/>
      <c r="S48" s="132"/>
      <c r="T48" s="132"/>
      <c r="U48" s="132"/>
      <c r="V48" s="132"/>
      <c r="W48" s="132"/>
    </row>
    <row r="49" ht="32.4" outlineLevel="1" spans="1:23">
      <c r="A49" s="129" t="s">
        <v>213</v>
      </c>
      <c r="B49" s="129" t="s">
        <v>253</v>
      </c>
      <c r="C49" s="129" t="s">
        <v>252</v>
      </c>
      <c r="D49" s="129" t="s">
        <v>46</v>
      </c>
      <c r="E49" s="129" t="s">
        <v>80</v>
      </c>
      <c r="F49" s="129" t="s">
        <v>81</v>
      </c>
      <c r="G49" s="129" t="s">
        <v>237</v>
      </c>
      <c r="H49" s="129" t="s">
        <v>238</v>
      </c>
      <c r="I49" s="132">
        <v>250000</v>
      </c>
      <c r="J49" s="132"/>
      <c r="K49" s="132"/>
      <c r="L49" s="132"/>
      <c r="M49" s="132"/>
      <c r="N49" s="129"/>
      <c r="O49" s="129"/>
      <c r="P49" s="129"/>
      <c r="Q49" s="132">
        <v>250000</v>
      </c>
      <c r="R49" s="132"/>
      <c r="S49" s="132"/>
      <c r="T49" s="132"/>
      <c r="U49" s="132"/>
      <c r="V49" s="132"/>
      <c r="W49" s="132"/>
    </row>
    <row r="50" ht="32.4" outlineLevel="1" spans="1:23">
      <c r="A50" s="129" t="s">
        <v>213</v>
      </c>
      <c r="B50" s="129" t="s">
        <v>253</v>
      </c>
      <c r="C50" s="129" t="s">
        <v>252</v>
      </c>
      <c r="D50" s="129" t="s">
        <v>46</v>
      </c>
      <c r="E50" s="129" t="s">
        <v>80</v>
      </c>
      <c r="F50" s="129" t="s">
        <v>81</v>
      </c>
      <c r="G50" s="129" t="s">
        <v>239</v>
      </c>
      <c r="H50" s="129" t="s">
        <v>240</v>
      </c>
      <c r="I50" s="132">
        <v>100000</v>
      </c>
      <c r="J50" s="132"/>
      <c r="K50" s="132"/>
      <c r="L50" s="132"/>
      <c r="M50" s="132"/>
      <c r="N50" s="129"/>
      <c r="O50" s="129"/>
      <c r="P50" s="129"/>
      <c r="Q50" s="132">
        <v>100000</v>
      </c>
      <c r="R50" s="132"/>
      <c r="S50" s="132"/>
      <c r="T50" s="132"/>
      <c r="U50" s="132"/>
      <c r="V50" s="132"/>
      <c r="W50" s="132"/>
    </row>
    <row r="51" ht="32.4" outlineLevel="1" spans="1:23">
      <c r="A51" s="129" t="s">
        <v>213</v>
      </c>
      <c r="B51" s="129" t="s">
        <v>253</v>
      </c>
      <c r="C51" s="129" t="s">
        <v>252</v>
      </c>
      <c r="D51" s="129" t="s">
        <v>46</v>
      </c>
      <c r="E51" s="129" t="s">
        <v>80</v>
      </c>
      <c r="F51" s="129" t="s">
        <v>81</v>
      </c>
      <c r="G51" s="129" t="s">
        <v>250</v>
      </c>
      <c r="H51" s="129" t="s">
        <v>251</v>
      </c>
      <c r="I51" s="132">
        <v>700000</v>
      </c>
      <c r="J51" s="132"/>
      <c r="K51" s="132"/>
      <c r="L51" s="132"/>
      <c r="M51" s="132"/>
      <c r="N51" s="129"/>
      <c r="O51" s="129"/>
      <c r="P51" s="129"/>
      <c r="Q51" s="132">
        <v>700000</v>
      </c>
      <c r="R51" s="132"/>
      <c r="S51" s="132"/>
      <c r="T51" s="132"/>
      <c r="U51" s="132"/>
      <c r="V51" s="132"/>
      <c r="W51" s="132"/>
    </row>
    <row r="52" ht="32.4" outlineLevel="1" spans="1:23">
      <c r="A52" s="129" t="s">
        <v>213</v>
      </c>
      <c r="B52" s="129" t="s">
        <v>253</v>
      </c>
      <c r="C52" s="129" t="s">
        <v>252</v>
      </c>
      <c r="D52" s="129" t="s">
        <v>46</v>
      </c>
      <c r="E52" s="129" t="s">
        <v>80</v>
      </c>
      <c r="F52" s="129" t="s">
        <v>81</v>
      </c>
      <c r="G52" s="129" t="s">
        <v>241</v>
      </c>
      <c r="H52" s="129" t="s">
        <v>242</v>
      </c>
      <c r="I52" s="132">
        <v>400000</v>
      </c>
      <c r="J52" s="132"/>
      <c r="K52" s="132"/>
      <c r="L52" s="132"/>
      <c r="M52" s="132"/>
      <c r="N52" s="129"/>
      <c r="O52" s="129"/>
      <c r="P52" s="129"/>
      <c r="Q52" s="132">
        <v>400000</v>
      </c>
      <c r="R52" s="132"/>
      <c r="S52" s="132"/>
      <c r="T52" s="132"/>
      <c r="U52" s="132"/>
      <c r="V52" s="132"/>
      <c r="W52" s="132"/>
    </row>
    <row r="53" ht="32.4" outlineLevel="1" spans="1:23">
      <c r="A53" s="129" t="s">
        <v>213</v>
      </c>
      <c r="B53" s="129" t="s">
        <v>253</v>
      </c>
      <c r="C53" s="129" t="s">
        <v>252</v>
      </c>
      <c r="D53" s="129" t="s">
        <v>46</v>
      </c>
      <c r="E53" s="129" t="s">
        <v>80</v>
      </c>
      <c r="F53" s="129" t="s">
        <v>81</v>
      </c>
      <c r="G53" s="129" t="s">
        <v>243</v>
      </c>
      <c r="H53" s="129" t="s">
        <v>244</v>
      </c>
      <c r="I53" s="132">
        <v>150000</v>
      </c>
      <c r="J53" s="132"/>
      <c r="K53" s="132"/>
      <c r="L53" s="132"/>
      <c r="M53" s="132"/>
      <c r="N53" s="129"/>
      <c r="O53" s="129"/>
      <c r="P53" s="129"/>
      <c r="Q53" s="132">
        <v>150000</v>
      </c>
      <c r="R53" s="132"/>
      <c r="S53" s="132"/>
      <c r="T53" s="132"/>
      <c r="U53" s="132"/>
      <c r="V53" s="132"/>
      <c r="W53" s="132"/>
    </row>
    <row r="54" ht="32.4" spans="1:23">
      <c r="A54" s="129"/>
      <c r="B54" s="129"/>
      <c r="C54" s="129" t="s">
        <v>254</v>
      </c>
      <c r="D54" s="129"/>
      <c r="E54" s="129"/>
      <c r="F54" s="129"/>
      <c r="G54" s="129"/>
      <c r="H54" s="129"/>
      <c r="I54" s="132">
        <v>450000</v>
      </c>
      <c r="J54" s="132"/>
      <c r="K54" s="132"/>
      <c r="L54" s="132"/>
      <c r="M54" s="132"/>
      <c r="N54" s="129"/>
      <c r="O54" s="129"/>
      <c r="P54" s="129"/>
      <c r="Q54" s="132">
        <v>450000</v>
      </c>
      <c r="R54" s="132"/>
      <c r="S54" s="132"/>
      <c r="T54" s="132"/>
      <c r="U54" s="132"/>
      <c r="V54" s="132"/>
      <c r="W54" s="132"/>
    </row>
    <row r="55" ht="32.4" outlineLevel="1" spans="1:23">
      <c r="A55" s="129" t="s">
        <v>213</v>
      </c>
      <c r="B55" s="129" t="s">
        <v>255</v>
      </c>
      <c r="C55" s="129" t="s">
        <v>254</v>
      </c>
      <c r="D55" s="129" t="s">
        <v>46</v>
      </c>
      <c r="E55" s="129" t="s">
        <v>80</v>
      </c>
      <c r="F55" s="129" t="s">
        <v>81</v>
      </c>
      <c r="G55" s="129" t="s">
        <v>191</v>
      </c>
      <c r="H55" s="129" t="s">
        <v>192</v>
      </c>
      <c r="I55" s="132">
        <v>450000</v>
      </c>
      <c r="J55" s="132"/>
      <c r="K55" s="132"/>
      <c r="L55" s="132"/>
      <c r="M55" s="132"/>
      <c r="N55" s="129"/>
      <c r="O55" s="129"/>
      <c r="P55" s="129"/>
      <c r="Q55" s="132">
        <v>450000</v>
      </c>
      <c r="R55" s="132"/>
      <c r="S55" s="132"/>
      <c r="T55" s="132"/>
      <c r="U55" s="132"/>
      <c r="V55" s="132"/>
      <c r="W55" s="132"/>
    </row>
    <row r="56" spans="1:23">
      <c r="A56" s="130" t="s">
        <v>30</v>
      </c>
      <c r="B56" s="130"/>
      <c r="C56" s="130"/>
      <c r="D56" s="130"/>
      <c r="E56" s="130"/>
      <c r="F56" s="130"/>
      <c r="G56" s="130"/>
      <c r="H56" s="130"/>
      <c r="I56" s="132">
        <v>7735300</v>
      </c>
      <c r="J56" s="132">
        <v>2435300</v>
      </c>
      <c r="K56" s="132">
        <v>2435300</v>
      </c>
      <c r="L56" s="132"/>
      <c r="M56" s="132"/>
      <c r="N56" s="132"/>
      <c r="O56" s="132"/>
      <c r="P56" s="132"/>
      <c r="Q56" s="132">
        <v>3750000</v>
      </c>
      <c r="R56" s="132">
        <v>1550000</v>
      </c>
      <c r="S56" s="132"/>
      <c r="T56" s="132"/>
      <c r="U56" s="132"/>
      <c r="V56" s="132"/>
      <c r="W56" s="132">
        <v>1550000</v>
      </c>
    </row>
  </sheetData>
  <mergeCells count="30">
    <mergeCell ref="A1:W1"/>
    <mergeCell ref="A2:W2"/>
    <mergeCell ref="A3:G3"/>
    <mergeCell ref="V3:W3"/>
    <mergeCell ref="J4:M4"/>
    <mergeCell ref="N4:P4"/>
    <mergeCell ref="R4:W4"/>
    <mergeCell ref="J5:K5"/>
    <mergeCell ref="A56:H5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6"/>
  <sheetViews>
    <sheetView showZeros="0" topLeftCell="C51" workbookViewId="0">
      <selection activeCell="J42" sqref="J42"/>
    </sheetView>
  </sheetViews>
  <sheetFormatPr defaultColWidth="10.287037037037" defaultRowHeight="15" customHeight="1"/>
  <cols>
    <col min="1" max="1" width="14.287037037037" customWidth="1"/>
    <col min="2" max="2" width="23.1388888888889" customWidth="1"/>
    <col min="3" max="9" width="14.287037037037" customWidth="1"/>
    <col min="10" max="10" width="41.4259259259259" customWidth="1"/>
  </cols>
  <sheetData>
    <row r="1" ht="18.75" customHeight="1" spans="1:10">
      <c r="A1" s="121"/>
      <c r="B1" s="121"/>
      <c r="C1" s="121"/>
      <c r="D1" s="121"/>
      <c r="E1" s="121"/>
      <c r="F1" s="121"/>
      <c r="G1" s="121"/>
      <c r="H1" s="121"/>
      <c r="I1" s="121"/>
      <c r="J1" s="125" t="s">
        <v>256</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"单位名称："&amp;"盈江县民族完全中学"</f>
        <v>单位名称：盈江县民族完全中学</v>
      </c>
      <c r="B3" s="121"/>
      <c r="C3" s="121"/>
      <c r="D3" s="121"/>
      <c r="E3" s="121"/>
      <c r="F3" s="121"/>
      <c r="G3" s="121"/>
      <c r="H3" s="121"/>
      <c r="I3" s="121"/>
      <c r="J3" s="121"/>
    </row>
    <row r="4" ht="29" customHeight="1" spans="1:10">
      <c r="A4" s="123" t="s">
        <v>257</v>
      </c>
      <c r="B4" s="123" t="s">
        <v>258</v>
      </c>
      <c r="C4" s="123" t="s">
        <v>259</v>
      </c>
      <c r="D4" s="123" t="s">
        <v>260</v>
      </c>
      <c r="E4" s="123" t="s">
        <v>261</v>
      </c>
      <c r="F4" s="123" t="s">
        <v>262</v>
      </c>
      <c r="G4" s="123" t="s">
        <v>263</v>
      </c>
      <c r="H4" s="123" t="s">
        <v>264</v>
      </c>
      <c r="I4" s="123" t="s">
        <v>265</v>
      </c>
      <c r="J4" s="123" t="s">
        <v>266</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221</v>
      </c>
      <c r="B7" s="124" t="s">
        <v>267</v>
      </c>
      <c r="C7" s="124" t="s">
        <v>268</v>
      </c>
      <c r="D7" s="124" t="s">
        <v>269</v>
      </c>
      <c r="E7" s="124" t="s">
        <v>270</v>
      </c>
      <c r="F7" s="124" t="s">
        <v>271</v>
      </c>
      <c r="G7" s="123" t="s">
        <v>272</v>
      </c>
      <c r="H7" s="123" t="s">
        <v>273</v>
      </c>
      <c r="I7" s="124" t="s">
        <v>274</v>
      </c>
      <c r="J7" s="124" t="s">
        <v>275</v>
      </c>
    </row>
    <row r="8" ht="52.5" customHeight="1" outlineLevel="1" spans="1:10">
      <c r="A8" s="124" t="s">
        <v>221</v>
      </c>
      <c r="B8" s="124" t="s">
        <v>267</v>
      </c>
      <c r="C8" s="124" t="s">
        <v>268</v>
      </c>
      <c r="D8" s="124" t="s">
        <v>276</v>
      </c>
      <c r="E8" s="124" t="s">
        <v>277</v>
      </c>
      <c r="F8" s="124" t="s">
        <v>271</v>
      </c>
      <c r="G8" s="123" t="s">
        <v>272</v>
      </c>
      <c r="H8" s="123" t="s">
        <v>273</v>
      </c>
      <c r="I8" s="124" t="s">
        <v>274</v>
      </c>
      <c r="J8" s="124" t="s">
        <v>278</v>
      </c>
    </row>
    <row r="9" ht="52.5" customHeight="1" outlineLevel="1" spans="1:10">
      <c r="A9" s="124" t="s">
        <v>221</v>
      </c>
      <c r="B9" s="124" t="s">
        <v>267</v>
      </c>
      <c r="C9" s="124" t="s">
        <v>268</v>
      </c>
      <c r="D9" s="124" t="s">
        <v>276</v>
      </c>
      <c r="E9" s="124" t="s">
        <v>279</v>
      </c>
      <c r="F9" s="124" t="s">
        <v>271</v>
      </c>
      <c r="G9" s="123" t="s">
        <v>272</v>
      </c>
      <c r="H9" s="123" t="s">
        <v>273</v>
      </c>
      <c r="I9" s="124" t="s">
        <v>274</v>
      </c>
      <c r="J9" s="124" t="s">
        <v>280</v>
      </c>
    </row>
    <row r="10" ht="52.5" customHeight="1" outlineLevel="1" spans="1:10">
      <c r="A10" s="124" t="s">
        <v>221</v>
      </c>
      <c r="B10" s="124" t="s">
        <v>267</v>
      </c>
      <c r="C10" s="124" t="s">
        <v>268</v>
      </c>
      <c r="D10" s="124" t="s">
        <v>276</v>
      </c>
      <c r="E10" s="124" t="s">
        <v>281</v>
      </c>
      <c r="F10" s="124" t="s">
        <v>282</v>
      </c>
      <c r="G10" s="123" t="s">
        <v>283</v>
      </c>
      <c r="H10" s="123" t="s">
        <v>273</v>
      </c>
      <c r="I10" s="124" t="s">
        <v>274</v>
      </c>
      <c r="J10" s="124" t="s">
        <v>284</v>
      </c>
    </row>
    <row r="11" ht="52.5" customHeight="1" outlineLevel="1" spans="1:10">
      <c r="A11" s="124" t="s">
        <v>221</v>
      </c>
      <c r="B11" s="124" t="s">
        <v>267</v>
      </c>
      <c r="C11" s="124" t="s">
        <v>268</v>
      </c>
      <c r="D11" s="124" t="s">
        <v>276</v>
      </c>
      <c r="E11" s="124" t="s">
        <v>285</v>
      </c>
      <c r="F11" s="124" t="s">
        <v>271</v>
      </c>
      <c r="G11" s="123" t="s">
        <v>272</v>
      </c>
      <c r="H11" s="123" t="s">
        <v>273</v>
      </c>
      <c r="I11" s="124" t="s">
        <v>274</v>
      </c>
      <c r="J11" s="124" t="s">
        <v>286</v>
      </c>
    </row>
    <row r="12" ht="52.5" customHeight="1" outlineLevel="1" spans="1:10">
      <c r="A12" s="124" t="s">
        <v>221</v>
      </c>
      <c r="B12" s="124" t="s">
        <v>267</v>
      </c>
      <c r="C12" s="124" t="s">
        <v>268</v>
      </c>
      <c r="D12" s="124" t="s">
        <v>287</v>
      </c>
      <c r="E12" s="124" t="s">
        <v>288</v>
      </c>
      <c r="F12" s="124" t="s">
        <v>271</v>
      </c>
      <c r="G12" s="123" t="s">
        <v>272</v>
      </c>
      <c r="H12" s="123" t="s">
        <v>273</v>
      </c>
      <c r="I12" s="124" t="s">
        <v>274</v>
      </c>
      <c r="J12" s="124" t="s">
        <v>289</v>
      </c>
    </row>
    <row r="13" ht="52.5" customHeight="1" outlineLevel="1" spans="1:10">
      <c r="A13" s="124" t="s">
        <v>221</v>
      </c>
      <c r="B13" s="124" t="s">
        <v>267</v>
      </c>
      <c r="C13" s="124" t="s">
        <v>290</v>
      </c>
      <c r="D13" s="124" t="s">
        <v>291</v>
      </c>
      <c r="E13" s="124" t="s">
        <v>292</v>
      </c>
      <c r="F13" s="124" t="s">
        <v>282</v>
      </c>
      <c r="G13" s="123" t="s">
        <v>283</v>
      </c>
      <c r="H13" s="123" t="s">
        <v>273</v>
      </c>
      <c r="I13" s="124" t="s">
        <v>274</v>
      </c>
      <c r="J13" s="124" t="s">
        <v>293</v>
      </c>
    </row>
    <row r="14" ht="52.5" customHeight="1" outlineLevel="1" spans="1:10">
      <c r="A14" s="124" t="s">
        <v>221</v>
      </c>
      <c r="B14" s="124" t="s">
        <v>267</v>
      </c>
      <c r="C14" s="124" t="s">
        <v>290</v>
      </c>
      <c r="D14" s="124" t="s">
        <v>291</v>
      </c>
      <c r="E14" s="124" t="s">
        <v>294</v>
      </c>
      <c r="F14" s="124" t="s">
        <v>271</v>
      </c>
      <c r="G14" s="123" t="s">
        <v>295</v>
      </c>
      <c r="H14" s="123" t="s">
        <v>296</v>
      </c>
      <c r="I14" s="124" t="s">
        <v>274</v>
      </c>
      <c r="J14" s="124" t="s">
        <v>297</v>
      </c>
    </row>
    <row r="15" ht="52.5" customHeight="1" outlineLevel="1" spans="1:10">
      <c r="A15" s="124" t="s">
        <v>221</v>
      </c>
      <c r="B15" s="124" t="s">
        <v>267</v>
      </c>
      <c r="C15" s="124" t="s">
        <v>298</v>
      </c>
      <c r="D15" s="124" t="s">
        <v>299</v>
      </c>
      <c r="E15" s="124" t="s">
        <v>300</v>
      </c>
      <c r="F15" s="124" t="s">
        <v>282</v>
      </c>
      <c r="G15" s="123" t="s">
        <v>283</v>
      </c>
      <c r="H15" s="123" t="s">
        <v>273</v>
      </c>
      <c r="I15" s="124" t="s">
        <v>274</v>
      </c>
      <c r="J15" s="124" t="s">
        <v>301</v>
      </c>
    </row>
    <row r="16" ht="52.5" customHeight="1" outlineLevel="1" spans="1:10">
      <c r="A16" s="124" t="s">
        <v>254</v>
      </c>
      <c r="B16" s="124" t="s">
        <v>302</v>
      </c>
      <c r="C16" s="124" t="s">
        <v>268</v>
      </c>
      <c r="D16" s="124" t="s">
        <v>269</v>
      </c>
      <c r="E16" s="124" t="s">
        <v>303</v>
      </c>
      <c r="F16" s="124" t="s">
        <v>271</v>
      </c>
      <c r="G16" s="123" t="s">
        <v>304</v>
      </c>
      <c r="H16" s="123" t="s">
        <v>305</v>
      </c>
      <c r="I16" s="124" t="s">
        <v>274</v>
      </c>
      <c r="J16" s="124" t="s">
        <v>306</v>
      </c>
    </row>
    <row r="17" ht="52.5" customHeight="1" outlineLevel="1" spans="1:10">
      <c r="A17" s="124" t="s">
        <v>254</v>
      </c>
      <c r="B17" s="124" t="s">
        <v>302</v>
      </c>
      <c r="C17" s="124" t="s">
        <v>290</v>
      </c>
      <c r="D17" s="124" t="s">
        <v>291</v>
      </c>
      <c r="E17" s="124" t="s">
        <v>307</v>
      </c>
      <c r="F17" s="124" t="s">
        <v>271</v>
      </c>
      <c r="G17" s="123" t="s">
        <v>308</v>
      </c>
      <c r="H17" s="123"/>
      <c r="I17" s="124" t="s">
        <v>309</v>
      </c>
      <c r="J17" s="124" t="s">
        <v>310</v>
      </c>
    </row>
    <row r="18" ht="66" customHeight="1" outlineLevel="1" spans="1:10">
      <c r="A18" s="124" t="s">
        <v>254</v>
      </c>
      <c r="B18" s="124" t="s">
        <v>302</v>
      </c>
      <c r="C18" s="124" t="s">
        <v>290</v>
      </c>
      <c r="D18" s="124" t="s">
        <v>291</v>
      </c>
      <c r="E18" s="124" t="s">
        <v>311</v>
      </c>
      <c r="F18" s="124" t="s">
        <v>271</v>
      </c>
      <c r="G18" s="123" t="s">
        <v>312</v>
      </c>
      <c r="H18" s="123"/>
      <c r="I18" s="124" t="s">
        <v>309</v>
      </c>
      <c r="J18" s="124" t="s">
        <v>313</v>
      </c>
    </row>
    <row r="19" ht="52.5" customHeight="1" outlineLevel="1" spans="1:10">
      <c r="A19" s="124" t="s">
        <v>254</v>
      </c>
      <c r="B19" s="124" t="s">
        <v>302</v>
      </c>
      <c r="C19" s="124" t="s">
        <v>298</v>
      </c>
      <c r="D19" s="124" t="s">
        <v>299</v>
      </c>
      <c r="E19" s="124" t="s">
        <v>314</v>
      </c>
      <c r="F19" s="124" t="s">
        <v>282</v>
      </c>
      <c r="G19" s="123" t="s">
        <v>283</v>
      </c>
      <c r="H19" s="123" t="s">
        <v>273</v>
      </c>
      <c r="I19" s="124" t="s">
        <v>274</v>
      </c>
      <c r="J19" s="124" t="s">
        <v>315</v>
      </c>
    </row>
    <row r="20" ht="52.5" customHeight="1" outlineLevel="1" spans="1:10">
      <c r="A20" s="124" t="s">
        <v>254</v>
      </c>
      <c r="B20" s="124" t="s">
        <v>302</v>
      </c>
      <c r="C20" s="124" t="s">
        <v>298</v>
      </c>
      <c r="D20" s="124" t="s">
        <v>299</v>
      </c>
      <c r="E20" s="124" t="s">
        <v>316</v>
      </c>
      <c r="F20" s="124" t="s">
        <v>282</v>
      </c>
      <c r="G20" s="123" t="s">
        <v>283</v>
      </c>
      <c r="H20" s="123" t="s">
        <v>273</v>
      </c>
      <c r="I20" s="124" t="s">
        <v>274</v>
      </c>
      <c r="J20" s="124" t="s">
        <v>317</v>
      </c>
    </row>
    <row r="21" ht="52.5" customHeight="1" outlineLevel="1" spans="1:10">
      <c r="A21" s="124" t="s">
        <v>245</v>
      </c>
      <c r="B21" s="124" t="s">
        <v>318</v>
      </c>
      <c r="C21" s="124" t="s">
        <v>268</v>
      </c>
      <c r="D21" s="124" t="s">
        <v>269</v>
      </c>
      <c r="E21" s="124" t="s">
        <v>270</v>
      </c>
      <c r="F21" s="124" t="s">
        <v>271</v>
      </c>
      <c r="G21" s="123" t="s">
        <v>272</v>
      </c>
      <c r="H21" s="123" t="s">
        <v>273</v>
      </c>
      <c r="I21" s="124" t="s">
        <v>274</v>
      </c>
      <c r="J21" s="124" t="s">
        <v>275</v>
      </c>
    </row>
    <row r="22" ht="52.5" customHeight="1" outlineLevel="1" spans="1:10">
      <c r="A22" s="124" t="s">
        <v>245</v>
      </c>
      <c r="B22" s="124" t="s">
        <v>318</v>
      </c>
      <c r="C22" s="124" t="s">
        <v>268</v>
      </c>
      <c r="D22" s="124" t="s">
        <v>276</v>
      </c>
      <c r="E22" s="124" t="s">
        <v>277</v>
      </c>
      <c r="F22" s="124" t="s">
        <v>271</v>
      </c>
      <c r="G22" s="123" t="s">
        <v>272</v>
      </c>
      <c r="H22" s="123" t="s">
        <v>273</v>
      </c>
      <c r="I22" s="124" t="s">
        <v>274</v>
      </c>
      <c r="J22" s="124" t="s">
        <v>278</v>
      </c>
    </row>
    <row r="23" ht="52.5" customHeight="1" outlineLevel="1" spans="1:10">
      <c r="A23" s="124" t="s">
        <v>245</v>
      </c>
      <c r="B23" s="124" t="s">
        <v>318</v>
      </c>
      <c r="C23" s="124" t="s">
        <v>268</v>
      </c>
      <c r="D23" s="124" t="s">
        <v>276</v>
      </c>
      <c r="E23" s="124" t="s">
        <v>285</v>
      </c>
      <c r="F23" s="124" t="s">
        <v>271</v>
      </c>
      <c r="G23" s="123" t="s">
        <v>272</v>
      </c>
      <c r="H23" s="123" t="s">
        <v>273</v>
      </c>
      <c r="I23" s="124" t="s">
        <v>274</v>
      </c>
      <c r="J23" s="124" t="s">
        <v>286</v>
      </c>
    </row>
    <row r="24" ht="52.5" customHeight="1" outlineLevel="1" spans="1:10">
      <c r="A24" s="124" t="s">
        <v>245</v>
      </c>
      <c r="B24" s="124" t="s">
        <v>318</v>
      </c>
      <c r="C24" s="124" t="s">
        <v>268</v>
      </c>
      <c r="D24" s="124" t="s">
        <v>276</v>
      </c>
      <c r="E24" s="124" t="s">
        <v>279</v>
      </c>
      <c r="F24" s="124" t="s">
        <v>271</v>
      </c>
      <c r="G24" s="123" t="s">
        <v>272</v>
      </c>
      <c r="H24" s="123" t="s">
        <v>273</v>
      </c>
      <c r="I24" s="124" t="s">
        <v>274</v>
      </c>
      <c r="J24" s="124" t="s">
        <v>280</v>
      </c>
    </row>
    <row r="25" ht="52.5" customHeight="1" outlineLevel="1" spans="1:10">
      <c r="A25" s="124" t="s">
        <v>245</v>
      </c>
      <c r="B25" s="124" t="s">
        <v>318</v>
      </c>
      <c r="C25" s="124" t="s">
        <v>268</v>
      </c>
      <c r="D25" s="124" t="s">
        <v>276</v>
      </c>
      <c r="E25" s="124" t="s">
        <v>281</v>
      </c>
      <c r="F25" s="124" t="s">
        <v>271</v>
      </c>
      <c r="G25" s="123" t="s">
        <v>272</v>
      </c>
      <c r="H25" s="123" t="s">
        <v>273</v>
      </c>
      <c r="I25" s="124" t="s">
        <v>274</v>
      </c>
      <c r="J25" s="124" t="s">
        <v>284</v>
      </c>
    </row>
    <row r="26" ht="52.5" customHeight="1" outlineLevel="1" spans="1:10">
      <c r="A26" s="124" t="s">
        <v>245</v>
      </c>
      <c r="B26" s="124" t="s">
        <v>318</v>
      </c>
      <c r="C26" s="124" t="s">
        <v>268</v>
      </c>
      <c r="D26" s="124" t="s">
        <v>287</v>
      </c>
      <c r="E26" s="124" t="s">
        <v>288</v>
      </c>
      <c r="F26" s="124" t="s">
        <v>271</v>
      </c>
      <c r="G26" s="123" t="s">
        <v>272</v>
      </c>
      <c r="H26" s="123" t="s">
        <v>273</v>
      </c>
      <c r="I26" s="124" t="s">
        <v>274</v>
      </c>
      <c r="J26" s="124" t="s">
        <v>289</v>
      </c>
    </row>
    <row r="27" ht="52.5" customHeight="1" outlineLevel="1" spans="1:10">
      <c r="A27" s="124" t="s">
        <v>245</v>
      </c>
      <c r="B27" s="124" t="s">
        <v>318</v>
      </c>
      <c r="C27" s="124" t="s">
        <v>290</v>
      </c>
      <c r="D27" s="124" t="s">
        <v>291</v>
      </c>
      <c r="E27" s="124" t="s">
        <v>319</v>
      </c>
      <c r="F27" s="124" t="s">
        <v>282</v>
      </c>
      <c r="G27" s="123" t="s">
        <v>283</v>
      </c>
      <c r="H27" s="123" t="s">
        <v>273</v>
      </c>
      <c r="I27" s="124" t="s">
        <v>274</v>
      </c>
      <c r="J27" s="124" t="s">
        <v>320</v>
      </c>
    </row>
    <row r="28" ht="52.5" customHeight="1" outlineLevel="1" spans="1:10">
      <c r="A28" s="124" t="s">
        <v>245</v>
      </c>
      <c r="B28" s="124" t="s">
        <v>318</v>
      </c>
      <c r="C28" s="124" t="s">
        <v>290</v>
      </c>
      <c r="D28" s="124" t="s">
        <v>291</v>
      </c>
      <c r="E28" s="124" t="s">
        <v>321</v>
      </c>
      <c r="F28" s="124" t="s">
        <v>271</v>
      </c>
      <c r="G28" s="123" t="s">
        <v>295</v>
      </c>
      <c r="H28" s="123" t="s">
        <v>296</v>
      </c>
      <c r="I28" s="124" t="s">
        <v>309</v>
      </c>
      <c r="J28" s="124" t="s">
        <v>322</v>
      </c>
    </row>
    <row r="29" ht="52.5" customHeight="1" outlineLevel="1" spans="1:10">
      <c r="A29" s="124" t="s">
        <v>245</v>
      </c>
      <c r="B29" s="124" t="s">
        <v>318</v>
      </c>
      <c r="C29" s="124" t="s">
        <v>298</v>
      </c>
      <c r="D29" s="124" t="s">
        <v>299</v>
      </c>
      <c r="E29" s="124" t="s">
        <v>300</v>
      </c>
      <c r="F29" s="124" t="s">
        <v>282</v>
      </c>
      <c r="G29" s="123" t="s">
        <v>283</v>
      </c>
      <c r="H29" s="123" t="s">
        <v>273</v>
      </c>
      <c r="I29" s="124" t="s">
        <v>274</v>
      </c>
      <c r="J29" s="124" t="s">
        <v>301</v>
      </c>
    </row>
    <row r="30" ht="52.5" customHeight="1" outlineLevel="1" spans="1:10">
      <c r="A30" s="124" t="s">
        <v>219</v>
      </c>
      <c r="B30" s="124" t="s">
        <v>323</v>
      </c>
      <c r="C30" s="124" t="s">
        <v>268</v>
      </c>
      <c r="D30" s="124" t="s">
        <v>269</v>
      </c>
      <c r="E30" s="124" t="s">
        <v>270</v>
      </c>
      <c r="F30" s="124" t="s">
        <v>271</v>
      </c>
      <c r="G30" s="123" t="s">
        <v>272</v>
      </c>
      <c r="H30" s="123" t="s">
        <v>273</v>
      </c>
      <c r="I30" s="124" t="s">
        <v>274</v>
      </c>
      <c r="J30" s="124" t="s">
        <v>324</v>
      </c>
    </row>
    <row r="31" ht="52.5" customHeight="1" outlineLevel="1" spans="1:10">
      <c r="A31" s="124" t="s">
        <v>219</v>
      </c>
      <c r="B31" s="124" t="s">
        <v>323</v>
      </c>
      <c r="C31" s="124" t="s">
        <v>268</v>
      </c>
      <c r="D31" s="124" t="s">
        <v>276</v>
      </c>
      <c r="E31" s="124" t="s">
        <v>277</v>
      </c>
      <c r="F31" s="124" t="s">
        <v>271</v>
      </c>
      <c r="G31" s="123" t="s">
        <v>272</v>
      </c>
      <c r="H31" s="123" t="s">
        <v>273</v>
      </c>
      <c r="I31" s="124" t="s">
        <v>274</v>
      </c>
      <c r="J31" s="124" t="s">
        <v>324</v>
      </c>
    </row>
    <row r="32" ht="52.5" customHeight="1" outlineLevel="1" spans="1:10">
      <c r="A32" s="124" t="s">
        <v>219</v>
      </c>
      <c r="B32" s="124" t="s">
        <v>323</v>
      </c>
      <c r="C32" s="124" t="s">
        <v>268</v>
      </c>
      <c r="D32" s="124" t="s">
        <v>287</v>
      </c>
      <c r="E32" s="124" t="s">
        <v>325</v>
      </c>
      <c r="F32" s="124" t="s">
        <v>271</v>
      </c>
      <c r="G32" s="123" t="s">
        <v>272</v>
      </c>
      <c r="H32" s="123" t="s">
        <v>273</v>
      </c>
      <c r="I32" s="124" t="s">
        <v>274</v>
      </c>
      <c r="J32" s="124" t="s">
        <v>324</v>
      </c>
    </row>
    <row r="33" ht="52.5" customHeight="1" outlineLevel="1" spans="1:10">
      <c r="A33" s="124" t="s">
        <v>219</v>
      </c>
      <c r="B33" s="124" t="s">
        <v>323</v>
      </c>
      <c r="C33" s="124" t="s">
        <v>290</v>
      </c>
      <c r="D33" s="124" t="s">
        <v>291</v>
      </c>
      <c r="E33" s="124" t="s">
        <v>292</v>
      </c>
      <c r="F33" s="124" t="s">
        <v>282</v>
      </c>
      <c r="G33" s="123" t="s">
        <v>283</v>
      </c>
      <c r="H33" s="123" t="s">
        <v>273</v>
      </c>
      <c r="I33" s="124" t="s">
        <v>274</v>
      </c>
      <c r="J33" s="124" t="s">
        <v>324</v>
      </c>
    </row>
    <row r="34" ht="52.5" customHeight="1" outlineLevel="1" spans="1:10">
      <c r="A34" s="124" t="s">
        <v>219</v>
      </c>
      <c r="B34" s="124" t="s">
        <v>323</v>
      </c>
      <c r="C34" s="124" t="s">
        <v>298</v>
      </c>
      <c r="D34" s="124" t="s">
        <v>299</v>
      </c>
      <c r="E34" s="124" t="s">
        <v>300</v>
      </c>
      <c r="F34" s="124" t="s">
        <v>282</v>
      </c>
      <c r="G34" s="123" t="s">
        <v>283</v>
      </c>
      <c r="H34" s="123" t="s">
        <v>273</v>
      </c>
      <c r="I34" s="124" t="s">
        <v>274</v>
      </c>
      <c r="J34" s="124" t="s">
        <v>324</v>
      </c>
    </row>
    <row r="35" ht="52.5" customHeight="1" outlineLevel="1" spans="1:10">
      <c r="A35" s="124" t="s">
        <v>215</v>
      </c>
      <c r="B35" s="124" t="s">
        <v>326</v>
      </c>
      <c r="C35" s="124" t="s">
        <v>268</v>
      </c>
      <c r="D35" s="124" t="s">
        <v>269</v>
      </c>
      <c r="E35" s="124" t="s">
        <v>270</v>
      </c>
      <c r="F35" s="124" t="s">
        <v>271</v>
      </c>
      <c r="G35" s="123" t="s">
        <v>272</v>
      </c>
      <c r="H35" s="123" t="s">
        <v>273</v>
      </c>
      <c r="I35" s="124" t="s">
        <v>274</v>
      </c>
      <c r="J35" s="124" t="s">
        <v>324</v>
      </c>
    </row>
    <row r="36" ht="52.5" customHeight="1" outlineLevel="1" spans="1:10">
      <c r="A36" s="124" t="s">
        <v>215</v>
      </c>
      <c r="B36" s="124" t="s">
        <v>326</v>
      </c>
      <c r="C36" s="124" t="s">
        <v>268</v>
      </c>
      <c r="D36" s="124" t="s">
        <v>287</v>
      </c>
      <c r="E36" s="124" t="s">
        <v>325</v>
      </c>
      <c r="F36" s="124" t="s">
        <v>271</v>
      </c>
      <c r="G36" s="123" t="s">
        <v>272</v>
      </c>
      <c r="H36" s="123" t="s">
        <v>273</v>
      </c>
      <c r="I36" s="124" t="s">
        <v>274</v>
      </c>
      <c r="J36" s="124" t="s">
        <v>324</v>
      </c>
    </row>
    <row r="37" ht="52.5" customHeight="1" outlineLevel="1" spans="1:10">
      <c r="A37" s="124" t="s">
        <v>215</v>
      </c>
      <c r="B37" s="124" t="s">
        <v>326</v>
      </c>
      <c r="C37" s="124" t="s">
        <v>268</v>
      </c>
      <c r="D37" s="124" t="s">
        <v>327</v>
      </c>
      <c r="E37" s="124" t="s">
        <v>328</v>
      </c>
      <c r="F37" s="124" t="s">
        <v>282</v>
      </c>
      <c r="G37" s="123" t="s">
        <v>329</v>
      </c>
      <c r="H37" s="123" t="s">
        <v>273</v>
      </c>
      <c r="I37" s="124" t="s">
        <v>274</v>
      </c>
      <c r="J37" s="124" t="s">
        <v>324</v>
      </c>
    </row>
    <row r="38" ht="52.5" customHeight="1" outlineLevel="1" spans="1:10">
      <c r="A38" s="124" t="s">
        <v>215</v>
      </c>
      <c r="B38" s="124" t="s">
        <v>326</v>
      </c>
      <c r="C38" s="124" t="s">
        <v>290</v>
      </c>
      <c r="D38" s="124" t="s">
        <v>291</v>
      </c>
      <c r="E38" s="124" t="s">
        <v>292</v>
      </c>
      <c r="F38" s="124" t="s">
        <v>282</v>
      </c>
      <c r="G38" s="123" t="s">
        <v>330</v>
      </c>
      <c r="H38" s="123" t="s">
        <v>273</v>
      </c>
      <c r="I38" s="124" t="s">
        <v>274</v>
      </c>
      <c r="J38" s="124" t="s">
        <v>324</v>
      </c>
    </row>
    <row r="39" ht="52.5" customHeight="1" outlineLevel="1" spans="1:10">
      <c r="A39" s="124" t="s">
        <v>215</v>
      </c>
      <c r="B39" s="124" t="s">
        <v>326</v>
      </c>
      <c r="C39" s="124" t="s">
        <v>298</v>
      </c>
      <c r="D39" s="124" t="s">
        <v>299</v>
      </c>
      <c r="E39" s="124" t="s">
        <v>300</v>
      </c>
      <c r="F39" s="124" t="s">
        <v>282</v>
      </c>
      <c r="G39" s="123" t="s">
        <v>330</v>
      </c>
      <c r="H39" s="123" t="s">
        <v>273</v>
      </c>
      <c r="I39" s="124" t="s">
        <v>274</v>
      </c>
      <c r="J39" s="124" t="s">
        <v>324</v>
      </c>
    </row>
    <row r="40" ht="52.5" customHeight="1" outlineLevel="1" spans="1:10">
      <c r="A40" s="124" t="s">
        <v>252</v>
      </c>
      <c r="B40" s="124" t="s">
        <v>331</v>
      </c>
      <c r="C40" s="124" t="s">
        <v>268</v>
      </c>
      <c r="D40" s="124" t="s">
        <v>269</v>
      </c>
      <c r="E40" s="124" t="s">
        <v>303</v>
      </c>
      <c r="F40" s="124" t="s">
        <v>271</v>
      </c>
      <c r="G40" s="123" t="s">
        <v>304</v>
      </c>
      <c r="H40" s="123" t="s">
        <v>305</v>
      </c>
      <c r="I40" s="124" t="s">
        <v>274</v>
      </c>
      <c r="J40" s="124" t="s">
        <v>306</v>
      </c>
    </row>
    <row r="41" ht="52.5" customHeight="1" outlineLevel="1" spans="1:10">
      <c r="A41" s="124" t="s">
        <v>252</v>
      </c>
      <c r="B41" s="124" t="s">
        <v>331</v>
      </c>
      <c r="C41" s="124" t="s">
        <v>290</v>
      </c>
      <c r="D41" s="124" t="s">
        <v>291</v>
      </c>
      <c r="E41" s="124" t="s">
        <v>307</v>
      </c>
      <c r="F41" s="124" t="s">
        <v>271</v>
      </c>
      <c r="G41" s="123" t="s">
        <v>308</v>
      </c>
      <c r="H41" s="123"/>
      <c r="I41" s="124" t="s">
        <v>309</v>
      </c>
      <c r="J41" s="124" t="s">
        <v>310</v>
      </c>
    </row>
    <row r="42" ht="81" customHeight="1" outlineLevel="1" spans="1:10">
      <c r="A42" s="124" t="s">
        <v>252</v>
      </c>
      <c r="B42" s="124" t="s">
        <v>331</v>
      </c>
      <c r="C42" s="124" t="s">
        <v>290</v>
      </c>
      <c r="D42" s="124" t="s">
        <v>291</v>
      </c>
      <c r="E42" s="124" t="s">
        <v>311</v>
      </c>
      <c r="F42" s="124" t="s">
        <v>271</v>
      </c>
      <c r="G42" s="123" t="s">
        <v>312</v>
      </c>
      <c r="H42" s="123"/>
      <c r="I42" s="124" t="s">
        <v>309</v>
      </c>
      <c r="J42" s="124" t="s">
        <v>313</v>
      </c>
    </row>
    <row r="43" ht="52.5" customHeight="1" outlineLevel="1" spans="1:10">
      <c r="A43" s="124" t="s">
        <v>252</v>
      </c>
      <c r="B43" s="124" t="s">
        <v>331</v>
      </c>
      <c r="C43" s="124" t="s">
        <v>298</v>
      </c>
      <c r="D43" s="124" t="s">
        <v>299</v>
      </c>
      <c r="E43" s="124" t="s">
        <v>314</v>
      </c>
      <c r="F43" s="124" t="s">
        <v>282</v>
      </c>
      <c r="G43" s="123" t="s">
        <v>283</v>
      </c>
      <c r="H43" s="123" t="s">
        <v>273</v>
      </c>
      <c r="I43" s="124" t="s">
        <v>274</v>
      </c>
      <c r="J43" s="124" t="s">
        <v>315</v>
      </c>
    </row>
    <row r="44" ht="52.5" customHeight="1" outlineLevel="1" spans="1:10">
      <c r="A44" s="124" t="s">
        <v>252</v>
      </c>
      <c r="B44" s="124" t="s">
        <v>331</v>
      </c>
      <c r="C44" s="124" t="s">
        <v>298</v>
      </c>
      <c r="D44" s="124" t="s">
        <v>299</v>
      </c>
      <c r="E44" s="124" t="s">
        <v>316</v>
      </c>
      <c r="F44" s="124" t="s">
        <v>282</v>
      </c>
      <c r="G44" s="123" t="s">
        <v>283</v>
      </c>
      <c r="H44" s="123" t="s">
        <v>273</v>
      </c>
      <c r="I44" s="124" t="s">
        <v>274</v>
      </c>
      <c r="J44" s="124" t="s">
        <v>317</v>
      </c>
    </row>
    <row r="45" ht="52.5" customHeight="1" outlineLevel="1" spans="1:10">
      <c r="A45" s="124" t="s">
        <v>247</v>
      </c>
      <c r="B45" s="124" t="s">
        <v>332</v>
      </c>
      <c r="C45" s="124" t="s">
        <v>268</v>
      </c>
      <c r="D45" s="124" t="s">
        <v>287</v>
      </c>
      <c r="E45" s="124" t="s">
        <v>333</v>
      </c>
      <c r="F45" s="124" t="s">
        <v>271</v>
      </c>
      <c r="G45" s="123" t="s">
        <v>272</v>
      </c>
      <c r="H45" s="123" t="s">
        <v>273</v>
      </c>
      <c r="I45" s="124" t="s">
        <v>274</v>
      </c>
      <c r="J45" s="124" t="s">
        <v>334</v>
      </c>
    </row>
    <row r="46" ht="52.5" customHeight="1" outlineLevel="1" spans="1:10">
      <c r="A46" s="124" t="s">
        <v>247</v>
      </c>
      <c r="B46" s="124" t="s">
        <v>332</v>
      </c>
      <c r="C46" s="124" t="s">
        <v>290</v>
      </c>
      <c r="D46" s="124" t="s">
        <v>335</v>
      </c>
      <c r="E46" s="124" t="s">
        <v>336</v>
      </c>
      <c r="F46" s="124" t="s">
        <v>271</v>
      </c>
      <c r="G46" s="123" t="s">
        <v>272</v>
      </c>
      <c r="H46" s="123" t="s">
        <v>273</v>
      </c>
      <c r="I46" s="124" t="s">
        <v>274</v>
      </c>
      <c r="J46" s="124" t="s">
        <v>337</v>
      </c>
    </row>
    <row r="47" ht="52.5" customHeight="1" outlineLevel="1" spans="1:10">
      <c r="A47" s="124" t="s">
        <v>247</v>
      </c>
      <c r="B47" s="124" t="s">
        <v>332</v>
      </c>
      <c r="C47" s="124" t="s">
        <v>298</v>
      </c>
      <c r="D47" s="124" t="s">
        <v>299</v>
      </c>
      <c r="E47" s="124" t="s">
        <v>338</v>
      </c>
      <c r="F47" s="124" t="s">
        <v>282</v>
      </c>
      <c r="G47" s="123" t="s">
        <v>283</v>
      </c>
      <c r="H47" s="123" t="s">
        <v>273</v>
      </c>
      <c r="I47" s="124" t="s">
        <v>274</v>
      </c>
      <c r="J47" s="124" t="s">
        <v>339</v>
      </c>
    </row>
    <row r="48" ht="52.5" customHeight="1" outlineLevel="1" spans="1:10">
      <c r="A48" s="124" t="s">
        <v>212</v>
      </c>
      <c r="B48" s="124" t="s">
        <v>340</v>
      </c>
      <c r="C48" s="124" t="s">
        <v>268</v>
      </c>
      <c r="D48" s="124" t="s">
        <v>269</v>
      </c>
      <c r="E48" s="124" t="s">
        <v>341</v>
      </c>
      <c r="F48" s="124" t="s">
        <v>271</v>
      </c>
      <c r="G48" s="123" t="s">
        <v>272</v>
      </c>
      <c r="H48" s="123" t="s">
        <v>273</v>
      </c>
      <c r="I48" s="124" t="s">
        <v>274</v>
      </c>
      <c r="J48" s="124" t="s">
        <v>342</v>
      </c>
    </row>
    <row r="49" ht="52.5" customHeight="1" outlineLevel="1" spans="1:10">
      <c r="A49" s="124" t="s">
        <v>212</v>
      </c>
      <c r="B49" s="124" t="s">
        <v>340</v>
      </c>
      <c r="C49" s="124" t="s">
        <v>268</v>
      </c>
      <c r="D49" s="124" t="s">
        <v>276</v>
      </c>
      <c r="E49" s="124" t="s">
        <v>292</v>
      </c>
      <c r="F49" s="124" t="s">
        <v>282</v>
      </c>
      <c r="G49" s="123" t="s">
        <v>283</v>
      </c>
      <c r="H49" s="123" t="s">
        <v>273</v>
      </c>
      <c r="I49" s="124" t="s">
        <v>274</v>
      </c>
      <c r="J49" s="124" t="s">
        <v>343</v>
      </c>
    </row>
    <row r="50" ht="52.5" customHeight="1" outlineLevel="1" spans="1:10">
      <c r="A50" s="124" t="s">
        <v>212</v>
      </c>
      <c r="B50" s="124" t="s">
        <v>340</v>
      </c>
      <c r="C50" s="124" t="s">
        <v>268</v>
      </c>
      <c r="D50" s="124" t="s">
        <v>276</v>
      </c>
      <c r="E50" s="124" t="s">
        <v>344</v>
      </c>
      <c r="F50" s="124" t="s">
        <v>271</v>
      </c>
      <c r="G50" s="123" t="s">
        <v>272</v>
      </c>
      <c r="H50" s="123" t="s">
        <v>273</v>
      </c>
      <c r="I50" s="124" t="s">
        <v>274</v>
      </c>
      <c r="J50" s="124" t="s">
        <v>345</v>
      </c>
    </row>
    <row r="51" ht="52.5" customHeight="1" outlineLevel="1" spans="1:10">
      <c r="A51" s="124" t="s">
        <v>212</v>
      </c>
      <c r="B51" s="124" t="s">
        <v>340</v>
      </c>
      <c r="C51" s="124" t="s">
        <v>290</v>
      </c>
      <c r="D51" s="124" t="s">
        <v>291</v>
      </c>
      <c r="E51" s="124" t="s">
        <v>346</v>
      </c>
      <c r="F51" s="124" t="s">
        <v>282</v>
      </c>
      <c r="G51" s="123" t="s">
        <v>68</v>
      </c>
      <c r="H51" s="123" t="s">
        <v>273</v>
      </c>
      <c r="I51" s="124" t="s">
        <v>274</v>
      </c>
      <c r="J51" s="124" t="s">
        <v>347</v>
      </c>
    </row>
    <row r="52" ht="52.5" customHeight="1" outlineLevel="1" spans="1:10">
      <c r="A52" s="124" t="s">
        <v>212</v>
      </c>
      <c r="B52" s="124" t="s">
        <v>340</v>
      </c>
      <c r="C52" s="124" t="s">
        <v>298</v>
      </c>
      <c r="D52" s="124" t="s">
        <v>299</v>
      </c>
      <c r="E52" s="124" t="s">
        <v>348</v>
      </c>
      <c r="F52" s="124" t="s">
        <v>282</v>
      </c>
      <c r="G52" s="123" t="s">
        <v>349</v>
      </c>
      <c r="H52" s="123" t="s">
        <v>273</v>
      </c>
      <c r="I52" s="124" t="s">
        <v>274</v>
      </c>
      <c r="J52" s="124" t="s">
        <v>350</v>
      </c>
    </row>
    <row r="53" ht="52.5" customHeight="1" outlineLevel="1" spans="1:10">
      <c r="A53" s="124" t="s">
        <v>223</v>
      </c>
      <c r="B53" s="124" t="s">
        <v>351</v>
      </c>
      <c r="C53" s="124" t="s">
        <v>268</v>
      </c>
      <c r="D53" s="124" t="s">
        <v>269</v>
      </c>
      <c r="E53" s="124" t="s">
        <v>346</v>
      </c>
      <c r="F53" s="124" t="s">
        <v>271</v>
      </c>
      <c r="G53" s="123" t="s">
        <v>68</v>
      </c>
      <c r="H53" s="123" t="s">
        <v>273</v>
      </c>
      <c r="I53" s="124" t="s">
        <v>274</v>
      </c>
      <c r="J53" s="124" t="s">
        <v>352</v>
      </c>
    </row>
    <row r="54" ht="52.5" customHeight="1" outlineLevel="1" spans="1:10">
      <c r="A54" s="124" t="s">
        <v>223</v>
      </c>
      <c r="B54" s="124" t="s">
        <v>351</v>
      </c>
      <c r="C54" s="124" t="s">
        <v>268</v>
      </c>
      <c r="D54" s="124" t="s">
        <v>276</v>
      </c>
      <c r="E54" s="124" t="s">
        <v>353</v>
      </c>
      <c r="F54" s="124" t="s">
        <v>271</v>
      </c>
      <c r="G54" s="123" t="s">
        <v>272</v>
      </c>
      <c r="H54" s="123" t="s">
        <v>273</v>
      </c>
      <c r="I54" s="124" t="s">
        <v>274</v>
      </c>
      <c r="J54" s="124" t="s">
        <v>354</v>
      </c>
    </row>
    <row r="55" ht="52.5" customHeight="1" outlineLevel="1" spans="1:10">
      <c r="A55" s="124" t="s">
        <v>223</v>
      </c>
      <c r="B55" s="124" t="s">
        <v>351</v>
      </c>
      <c r="C55" s="124" t="s">
        <v>290</v>
      </c>
      <c r="D55" s="124" t="s">
        <v>291</v>
      </c>
      <c r="E55" s="124" t="s">
        <v>355</v>
      </c>
      <c r="F55" s="124" t="s">
        <v>282</v>
      </c>
      <c r="G55" s="123" t="s">
        <v>349</v>
      </c>
      <c r="H55" s="123" t="s">
        <v>273</v>
      </c>
      <c r="I55" s="124" t="s">
        <v>274</v>
      </c>
      <c r="J55" s="124" t="s">
        <v>356</v>
      </c>
    </row>
    <row r="56" ht="52.5" customHeight="1" outlineLevel="1" spans="1:10">
      <c r="A56" s="124" t="s">
        <v>223</v>
      </c>
      <c r="B56" s="124" t="s">
        <v>351</v>
      </c>
      <c r="C56" s="124" t="s">
        <v>298</v>
      </c>
      <c r="D56" s="124" t="s">
        <v>299</v>
      </c>
      <c r="E56" s="124" t="s">
        <v>357</v>
      </c>
      <c r="F56" s="124" t="s">
        <v>282</v>
      </c>
      <c r="G56" s="123" t="s">
        <v>349</v>
      </c>
      <c r="H56" s="123" t="s">
        <v>273</v>
      </c>
      <c r="I56" s="124" t="s">
        <v>274</v>
      </c>
      <c r="J56" s="124" t="s">
        <v>358</v>
      </c>
    </row>
  </sheetData>
  <mergeCells count="20">
    <mergeCell ref="A2:J2"/>
    <mergeCell ref="A3:E3"/>
    <mergeCell ref="A7:A15"/>
    <mergeCell ref="A16:A20"/>
    <mergeCell ref="A21:A29"/>
    <mergeCell ref="A30:A34"/>
    <mergeCell ref="A35:A39"/>
    <mergeCell ref="A40:A44"/>
    <mergeCell ref="A45:A47"/>
    <mergeCell ref="A48:A52"/>
    <mergeCell ref="A53:A56"/>
    <mergeCell ref="B7:B15"/>
    <mergeCell ref="B16:B20"/>
    <mergeCell ref="B21:B29"/>
    <mergeCell ref="B30:B34"/>
    <mergeCell ref="B35:B39"/>
    <mergeCell ref="B40:B44"/>
    <mergeCell ref="B45:B47"/>
    <mergeCell ref="B48:B52"/>
    <mergeCell ref="B53:B5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2025-03-31T08:45:00Z</dcterms:created>
  <dcterms:modified xsi:type="dcterms:W3CDTF">2025-04-24T10:38:07Z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2052-12.1.0.19298</vt:lpwstr>
  </property>
  <property fmtid="{D5CDD505-2E9C-101B-9397-08002B2CF9AE}" pid="3" name="ICV">
    <vt:lpwstr>1169B8DFA15B44539BB1BEE86C3F1E98_13</vt:lpwstr>
  </property>
</Properties>
</file>