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<sst xmlns="http://schemas.openxmlformats.org/spreadsheetml/2006/main" count="1322" uniqueCount="434">
  <si>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</si>
  <si>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</si>
  <si>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</si>
  <si>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</si>
  <si>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</si>
  <si>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</si>
  <si>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</si>
  <si>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</si>
  <si>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</si>
  <si>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</si>
  <si>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</si>
  <si>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</si>
  <si>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</si>
  <si>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</si>
  <si>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</si>
  <si>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</si>
  <si>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</si>
  <si>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</si>
  <si>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</si>
  <si>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</si>
  <si>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</si>
  <si>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</si>
  <si>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</si>
  <si>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</si>
  <si>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</si>
  <si>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</si>
  <si>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</si>
  <si>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</si>
  <si>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</si>
  <si>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</si>
  <si>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</si>
  <si>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</si>
  <si>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</si>
  <si>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</si>
  <si>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</si>
  <si>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</si>
  <si>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</si>
  <si>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</si>
  <si>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</si>
  <si>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</si>
  <si>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</si>
  <si>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</si>
  <si>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</si>
  <si>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</si>
  <si>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</si>
  <si>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105005</t>
  </si>
  <si>
    <t>盈江县职业高级中学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</si>
  <si>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</si>
  <si>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</si>
  <si>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</si>
  <si>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</si>
  <si>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</si>
  <si>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</si>
  <si>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</si>
  <si>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</si>
  <si>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</si>
  <si>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</si>
  <si>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</si>
  <si>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</si>
  <si>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</si>
  <si>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</si>
  <si>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</si>
  <si>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</si>
  <si>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</si>
  <si>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</si>
  <si>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</si>
  <si>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</si>
  <si>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</si>
  <si>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</si>
  <si>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</si>
  <si>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</si>
  <si>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</si>
  <si>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</si>
  <si>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</si>
  <si>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</si>
  <si>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</si>
  <si>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</si>
  <si>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</si>
  <si>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</si>
  <si>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</si>
  <si>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</si>
  <si>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</si>
  <si>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20503</t>
  </si>
  <si>
    <t>职业教育</t>
  </si>
  <si>
    <t>2050302</t>
  </si>
  <si>
    <t>中等职业教育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</si>
  <si>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</si>
  <si>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</si>
  <si>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</si>
  <si>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</si>
  <si>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</si>
  <si>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</si>
  <si>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</si>
  <si>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</si>
  <si>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</si>
  <si>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</si>
  <si>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</si>
  <si>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</si>
  <si>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</si>
  <si>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</si>
  <si>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</si>
  <si>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</si>
  <si>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</si>
  <si>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</si>
  <si>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</si>
  <si>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</si>
  <si>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</si>
  <si>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</si>
  <si>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</si>
  <si>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</si>
  <si>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</si>
  <si>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</si>
  <si>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</si>
  <si>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</si>
  <si>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</si>
  <si>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</si>
  <si>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</si>
  <si>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</si>
  <si>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</si>
  <si>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</si>
  <si>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</si>
  <si>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</si>
  <si>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</si>
  <si>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</si>
  <si>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</si>
  <si>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</si>
  <si>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</si>
  <si>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</si>
  <si>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</si>
  <si>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</si>
  <si>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</si>
  <si>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</si>
  <si>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</si>
  <si>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</si>
  <si>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</si>
  <si>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</si>
  <si>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</si>
  <si>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</si>
  <si>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</si>
  <si>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</si>
  <si>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</si>
  <si>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</si>
  <si>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</si>
  <si>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</si>
  <si>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</si>
  <si>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</si>
  <si>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</si>
  <si>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</si>
  <si>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</si>
  <si>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</si>
  <si>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</si>
  <si>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</si>
  <si>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</si>
  <si>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</si>
  <si>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</si>
  <si>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</si>
  <si>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</si>
  <si>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</si>
  <si>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</si>
  <si>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</si>
  <si>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</si>
  <si>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</si>
  <si>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</si>
  <si>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</si>
  <si>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</si>
  <si>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</si>
  <si>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</si>
  <si>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</si>
  <si>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</si>
  <si>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533123210000000004022</t>
  </si>
  <si>
    <t>事业人员支出工资</t>
  </si>
  <si>
    <t>30101</t>
  </si>
  <si>
    <t>基本工资</t>
  </si>
  <si>
    <t>30102</t>
  </si>
  <si>
    <t>津贴补贴</t>
  </si>
  <si>
    <t>30107</t>
  </si>
  <si>
    <t>绩效工资</t>
  </si>
  <si>
    <t>533123231100001424196</t>
  </si>
  <si>
    <t>事业绩效奖励</t>
  </si>
  <si>
    <t>533123231100001424187</t>
  </si>
  <si>
    <t>事业人员奖励性绩效改革性补贴</t>
  </si>
  <si>
    <t>533123210000000004023</t>
  </si>
  <si>
    <t>社会保障缴费</t>
  </si>
  <si>
    <t>30108</t>
  </si>
  <si>
    <t>机关事业单位基本养老保险缴费</t>
  </si>
  <si>
    <t>30109</t>
  </si>
  <si>
    <t>职业年金缴费</t>
  </si>
  <si>
    <t>30110</t>
  </si>
  <si>
    <t>职工基本医疗保险缴费</t>
  </si>
  <si>
    <t>533123221100000362770</t>
  </si>
  <si>
    <t>社会保险经费</t>
  </si>
  <si>
    <t>30112</t>
  </si>
  <si>
    <t>其他社会保障缴费</t>
  </si>
  <si>
    <t>533123210000000004024</t>
  </si>
  <si>
    <t>30113</t>
  </si>
  <si>
    <t>533123241100002344939</t>
  </si>
  <si>
    <t>编外人员经费</t>
  </si>
  <si>
    <t>30199</t>
  </si>
  <si>
    <t>其他工资福利支出</t>
  </si>
  <si>
    <t>533123210000000004027</t>
  </si>
  <si>
    <t>退休公用经费</t>
  </si>
  <si>
    <t>30201</t>
  </si>
  <si>
    <t>办公费</t>
  </si>
  <si>
    <t>30299</t>
  </si>
  <si>
    <t>其他商品和服务支出</t>
  </si>
  <si>
    <t>533123221100000362787</t>
  </si>
  <si>
    <t>工会经费</t>
  </si>
  <si>
    <t>30228</t>
  </si>
  <si>
    <t>533123231100001152761</t>
  </si>
  <si>
    <t>离退休干部党组织书记工作补贴</t>
  </si>
  <si>
    <t>30305</t>
  </si>
  <si>
    <t>生活补助</t>
  </si>
  <si>
    <t>533123231100001537276</t>
  </si>
  <si>
    <t>离退休干部党组织副书记、委员工作补贴</t>
  </si>
  <si>
    <t>533123261100005005506</t>
  </si>
  <si>
    <t>财政补差退休人员</t>
  </si>
  <si>
    <t>533123231100001333808</t>
  </si>
  <si>
    <t>中等职业教育生均公用经费县级资金</t>
  </si>
  <si>
    <t>30205</t>
  </si>
  <si>
    <t>水费</t>
  </si>
  <si>
    <t>30206</t>
  </si>
  <si>
    <t>电费</t>
  </si>
  <si>
    <t>533123251100003728482</t>
  </si>
  <si>
    <t>单位资金安排保运转支出项目经费</t>
  </si>
  <si>
    <t>30211</t>
  </si>
  <si>
    <t>差旅费</t>
  </si>
  <si>
    <t>30213</t>
  </si>
  <si>
    <t>维修（护）费</t>
  </si>
  <si>
    <t>30216</t>
  </si>
  <si>
    <t>培训费</t>
  </si>
  <si>
    <t>30218</t>
  </si>
  <si>
    <t>专用材料费</t>
  </si>
  <si>
    <t>30226</t>
  </si>
  <si>
    <t>劳务费</t>
  </si>
  <si>
    <t>533123251100003768388</t>
  </si>
  <si>
    <t>离退休干部党组织工作经费</t>
  </si>
  <si>
    <t>533123261100005005480</t>
  </si>
  <si>
    <t>教育部门党组织工作经费</t>
  </si>
  <si>
    <t>533123261100005005505</t>
  </si>
  <si>
    <t>2026年教职工体检经费</t>
  </si>
  <si>
    <t>30114</t>
  </si>
  <si>
    <t>医疗费</t>
  </si>
  <si>
    <t>533123261100005005507</t>
  </si>
  <si>
    <t>教育部门党组织党员活动经费</t>
  </si>
  <si>
    <t>533123261100005010697</t>
  </si>
  <si>
    <t>财政补差退休人员公用经费</t>
  </si>
  <si>
    <t>533123261100005023960</t>
  </si>
  <si>
    <t>财政补差退休人员大病补充医疗保险经费</t>
  </si>
  <si>
    <t>533123261100005032857</t>
  </si>
  <si>
    <t>机关事业单位职工遗属生活补助资金</t>
  </si>
  <si>
    <t>30304</t>
  </si>
  <si>
    <t>抚恤金</t>
  </si>
  <si>
    <t>预算05-1表</t>
  </si>
  <si>
    <t>项目分类</t>
  </si>
  <si>
    <t>项目单位</t>
  </si>
  <si>
    <t>经济科目编码</t>
  </si>
  <si>
    <t>经济科目名称</t>
  </si>
  <si>
    <t>本年拨款</t>
  </si>
  <si>
    <t>其中：本次下达</t>
  </si>
  <si>
    <t>单位资金安排教育事业发展项目经费</t>
  </si>
  <si>
    <t>事业发展类</t>
  </si>
  <si>
    <t>533123261100005005460</t>
  </si>
  <si>
    <t>30209</t>
  </si>
  <si>
    <t>物业管理费</t>
  </si>
  <si>
    <t>30214</t>
  </si>
  <si>
    <t>租赁费</t>
  </si>
  <si>
    <t>30239</t>
  </si>
  <si>
    <t>其他交通费用</t>
  </si>
  <si>
    <t>31002</t>
  </si>
  <si>
    <t>办公设备购置</t>
  </si>
  <si>
    <t>31003</t>
  </si>
  <si>
    <t>专用设备购置</t>
  </si>
  <si>
    <t>中等职业教育国家助学金专项资金</t>
  </si>
  <si>
    <t>民生类</t>
  </si>
  <si>
    <t>533123231100001146491</t>
  </si>
  <si>
    <t>30308</t>
  </si>
  <si>
    <t>助学金</t>
  </si>
  <si>
    <t>中等职业教育免学费补助资金</t>
  </si>
  <si>
    <t>533123231100001146500</t>
  </si>
  <si>
    <t>中等职业教育住宿费收入经费</t>
  </si>
  <si>
    <t>533123251100003729975</t>
  </si>
  <si>
    <t>30217</t>
  </si>
  <si>
    <t>预算05-2表</t>
  </si>
  <si>
    <t>单位名称、项目名称</t>
  </si>
  <si>
    <t>项目年度绩效目标</t>
  </si>
  <si>
    <t>一级指标</t>
  </si>
  <si>
    <t>二级指标</t>
  </si>
  <si>
    <t>三级指标</t>
  </si>
  <si>
    <t>指标性质</t>
  </si>
  <si>
    <t>指标值</t>
  </si>
  <si>
    <t>度量单位</t>
  </si>
  <si>
    <t>指标属性</t>
  </si>
  <si>
    <t>指标内容</t>
  </si>
  <si>
    <t>完成上年结余自由资金支出，单位自有资金纳入预算管理，存入自有资金账户，保障单位正常运转。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</si>
  <si>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</si>
  <si>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</si>
  <si>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</si>
  <si>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</si>
  <si>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</si>
  <si>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</si>
  <si>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</si>
  <si>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</si>
  <si>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</si>
  <si>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</si>
  <si>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</si>
  <si>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</si>
  <si>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</si>
  <si>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</si>
  <si>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</si>
  <si>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</si>
  <si>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</si>
  <si>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</si>
  <si>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维持日常教学正常开展，提高教育教学质量部。</t>
  </si>
  <si>
    <t>数量指标</t>
  </si>
  <si>
    <t>补助学生覆盖率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</si>
  <si>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</si>
  <si>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</si>
  <si>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</si>
  <si>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</si>
  <si>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</si>
  <si>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</si>
  <si>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</si>
  <si>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</si>
  <si>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</si>
  <si>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</si>
  <si>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</si>
  <si>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</si>
  <si>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社会效益</t>
  </si>
  <si>
    <t>补助对象对政策的知晓度</t>
  </si>
  <si>
    <t>反映补助对象对政策的知晓度。补助对象对政策的知晓度=抽查政策知晓人数/抽查总人数*100%。</t>
  </si>
  <si>
    <t>改善贫困学生生活状况</t>
  </si>
  <si>
    <t>有效改善</t>
  </si>
  <si>
    <t>定性指标</t>
  </si>
  <si>
    <t>反映贫困学生生活状况改善情况。</t>
  </si>
  <si>
    <t>受益对象满意度</t>
  </si>
  <si>
    <t>反映受益对象满意度。满意度=满意人员数量/调查总人数*100%。</t>
  </si>
  <si>
    <t xml:space="preserve">做好本部门人员、公用经费保障，确保学校日常运转按规定落实干部职工各项待遇，支持部门正常履职。						
</t>
  </si>
  <si>
    <t>公用经费保障人数</t>
  </si>
  <si>
    <t>1400</t>
  </si>
  <si>
    <t>人</t>
  </si>
  <si>
    <t xml:space="preserve">反映公用经费保障部门（单位）正常运转的在职人数情况。在职人数主要指办公、会议、培训、差旅、水费、电费等公用经费中服务保障的人数。
</t>
  </si>
  <si>
    <t>部门运转</t>
  </si>
  <si>
    <t>正常运转</t>
  </si>
  <si>
    <t xml:space="preserve">反映部门（单位）正常运转情况。
</t>
  </si>
  <si>
    <t>社会公众满意度</t>
  </si>
  <si>
    <t xml:space="preserve">反映社会公众对部门（单位）履职情况的满意程度。
</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</si>
  <si>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进一步提升职业教育办学水平。</t>
  </si>
  <si>
    <t>"反映获补助对象认定的准确性情况。
获补对象准确率=抽检符合标准的补助对象数/抽检实际补助对象数*100%。"</t>
  </si>
  <si>
    <t>"反映补助准确发放的情况。
补助兑现准确率=补助兑付额/应付额*100%。"</t>
  </si>
  <si>
    <t>获补覆盖率</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</si>
  <si>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</si>
  <si>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</si>
  <si>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</si>
  <si>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</si>
  <si>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</si>
  <si>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</si>
  <si>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</si>
  <si>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</si>
  <si>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</si>
  <si>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备注：盈江县职业高级中学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</si>
  <si>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</si>
  <si>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</si>
  <si>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</si>
  <si>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</si>
  <si>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</si>
  <si>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</si>
  <si>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</si>
  <si>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</si>
  <si>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</si>
  <si>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</si>
  <si>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</si>
  <si>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</si>
  <si>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2026年中等职业教育免学费中央资金</t>
  </si>
  <si>
    <t>空调机</t>
  </si>
  <si>
    <t>A02061804</t>
  </si>
  <si>
    <t>套</t>
  </si>
  <si>
    <t>是</t>
  </si>
  <si>
    <t>2027年中等职业教育免学费中央资金</t>
  </si>
  <si>
    <t>复印机</t>
  </si>
  <si>
    <t>A02020100</t>
  </si>
  <si>
    <t>台</t>
  </si>
  <si>
    <t>2026年国门学校资金或质量提升资金</t>
  </si>
  <si>
    <t>LED显示屏</t>
  </si>
  <si>
    <t>A02021103</t>
  </si>
  <si>
    <t>平方米</t>
  </si>
  <si>
    <t>数据库软件</t>
  </si>
  <si>
    <t>A08060301</t>
  </si>
  <si>
    <t>预算08表</t>
  </si>
  <si>
    <t>政府购买服务项目</t>
  </si>
  <si>
    <t>政府购买服务目录</t>
  </si>
  <si>
    <r>
      <rPr>
        <sz val="11"/>
        <color rgb="FF000000"/>
        <rFont val="宋体"/>
        <charset val="134"/>
      </rPr>
      <t>备注：盈江县职业高级中学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</si>
  <si>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</si>
  <si>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</si>
  <si>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</si>
  <si>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</si>
  <si>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</si>
  <si>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</si>
  <si>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</si>
  <si>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</si>
  <si>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</si>
  <si>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</si>
  <si>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</si>
  <si>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</si>
  <si>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</si>
  <si>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</si>
  <si>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</si>
  <si>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</si>
  <si>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</si>
  <si>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</si>
  <si>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</si>
  <si>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</si>
  <si>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</si>
  <si>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备注：盈江县职业高级中学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</si>
  <si>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</si>
  <si>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</si>
  <si>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</si>
  <si>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</si>
  <si>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</si>
  <si>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</si>
  <si>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</si>
  <si>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</si>
  <si>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</si>
  <si>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备注：盈江县职业高级中学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</si>
  <si>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</si>
  <si>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</si>
  <si>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备注：盈江县职业高级中学</t>
    </r>
    <r>
      <rPr>
        <sz val="11"/>
        <color rgb="FF000000"/>
        <rFont val="Calibri"/>
        <charset val="134"/>
      </rPr>
      <t>2026</t>
    </r>
    <r>
      <rPr>
        <sz val="11"/>
        <color rgb="FF000000"/>
        <rFont val="宋体"/>
        <charset val="134"/>
      </rPr>
      <t>年无上级补助项目支出预算，故公开空表。</t>
    </r>
  </si>
  <si>
    <t>预算12表</t>
  </si>
  <si>
    <t>项目级次</t>
  </si>
  <si>
    <t>112 社会保障缴费</t>
  </si>
  <si>
    <t>本级</t>
  </si>
  <si>
    <t>114 对个人和家庭的补助</t>
  </si>
  <si>
    <t>115 其他工资福利支出</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</si>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</sst>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178" fontId="1" fillId="0" borderId="7" xfId="54" applyAlignment="1" applyProtection="1">
      <alignment horizontal="center" vertical="center"/>
      <protection locked="0"/>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3"/>
      <c r="B1" s="173"/>
      <c r="C1" s="173"/>
      <c r="D1" s="174" t="s">
        <v>0</v>
      </c>
    </row>
    <row r="2" ht="42" customHeight="1" spans="1:4">
      <c r="A2" s="175" t="str">
        <f>"2026"&amp;"年部门财务收支预算总表"</f>
        <v>2026年部门财务收支预算总表</v>
      </c>
      <c r="B2" s="175"/>
      <c r="C2" s="175"/>
      <c r="D2" s="175"/>
    </row>
    <row r="3" ht="18.75" customHeight="1" spans="1:4">
      <c r="A3" s="173" t="str">
        <f>"单位名称："&amp;"盈江县职业高级中学"</f>
        <v>单位名称：盈江县职业高级中学</v>
      </c>
      <c r="B3" s="173"/>
      <c r="C3" s="176"/>
      <c r="D3" s="174"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31" t="s">
        <v>7</v>
      </c>
      <c r="B6" s="132">
        <v>12133865.87</v>
      </c>
      <c r="C6" s="131" t="str">
        <f>"一"&amp;"、"&amp;"一般公共服务支出"</f>
        <v>一、一般公共服务支出</v>
      </c>
      <c r="D6" s="132">
        <v>8400</v>
      </c>
    </row>
    <row r="7" ht="18.75" customHeight="1" spans="1:4">
      <c r="A7" s="131" t="s">
        <v>8</v>
      </c>
      <c r="B7" s="132"/>
      <c r="C7" s="131" t="str">
        <f>"二"&amp;"、"&amp;"教育支出"</f>
        <v>二、教育支出</v>
      </c>
      <c r="D7" s="132">
        <v>13285131.82</v>
      </c>
    </row>
    <row r="8" ht="18.75" customHeight="1" spans="1:4">
      <c r="A8" s="131" t="s">
        <v>9</v>
      </c>
      <c r="B8" s="132"/>
      <c r="C8" s="131" t="str">
        <f>"三"&amp;"、"&amp;"社会保障和就业支出"</f>
        <v>三、社会保障和就业支出</v>
      </c>
      <c r="D8" s="132">
        <v>1469221.63</v>
      </c>
    </row>
    <row r="9" ht="18.75" customHeight="1" spans="1:4">
      <c r="A9" s="131" t="s">
        <v>10</v>
      </c>
      <c r="B9" s="132">
        <v>975000</v>
      </c>
      <c r="C9" s="131" t="str">
        <f>"四"&amp;"、"&amp;"卫生健康支出"</f>
        <v>四、卫生健康支出</v>
      </c>
      <c r="D9" s="132">
        <v>514878.42</v>
      </c>
    </row>
    <row r="10" ht="18.75" customHeight="1" spans="1:4">
      <c r="A10" s="131" t="s">
        <v>11</v>
      </c>
      <c r="B10" s="132">
        <v>3040000</v>
      </c>
      <c r="C10" s="131" t="str">
        <f>"五"&amp;"、"&amp;"住房保障支出"</f>
        <v>五、住房保障支出</v>
      </c>
      <c r="D10" s="132">
        <v>871234</v>
      </c>
    </row>
    <row r="11" ht="18.75" customHeight="1" spans="1:4">
      <c r="A11" s="131" t="s">
        <v>12</v>
      </c>
      <c r="B11" s="132"/>
      <c r="C11" s="131"/>
      <c r="D11" s="132"/>
    </row>
    <row r="12" ht="18.75" customHeight="1" spans="1:4">
      <c r="A12" s="131" t="s">
        <v>13</v>
      </c>
      <c r="B12" s="132"/>
      <c r="C12" s="131"/>
      <c r="D12" s="132"/>
    </row>
    <row r="13" ht="18.75" customHeight="1" spans="1:4">
      <c r="A13" s="131" t="s">
        <v>14</v>
      </c>
      <c r="B13" s="132"/>
      <c r="C13" s="131"/>
      <c r="D13" s="132"/>
    </row>
    <row r="14" ht="18.75" customHeight="1" spans="1:4">
      <c r="A14" s="131" t="s">
        <v>15</v>
      </c>
      <c r="B14" s="132"/>
      <c r="C14" s="131"/>
      <c r="D14" s="132"/>
    </row>
    <row r="15" ht="18.75" customHeight="1" spans="1:4">
      <c r="A15" s="131" t="s">
        <v>16</v>
      </c>
      <c r="B15" s="132">
        <v>3040000</v>
      </c>
      <c r="C15" s="131"/>
      <c r="D15" s="132"/>
    </row>
    <row r="16" ht="18.75" customHeight="1" spans="1:4">
      <c r="A16" s="131"/>
      <c r="B16" s="132"/>
      <c r="C16" s="131"/>
      <c r="D16" s="132"/>
    </row>
    <row r="17" ht="18.75" customHeight="1" spans="1:4">
      <c r="A17" s="131"/>
      <c r="B17" s="132"/>
      <c r="C17" s="131"/>
      <c r="D17" s="132"/>
    </row>
    <row r="18" ht="18.75" customHeight="1" spans="1:4">
      <c r="A18" s="131"/>
      <c r="B18" s="132"/>
      <c r="C18" s="131"/>
      <c r="D18" s="132"/>
    </row>
    <row r="19" ht="18.75" customHeight="1" spans="1:4">
      <c r="A19" s="131"/>
      <c r="B19" s="132"/>
      <c r="C19" s="131"/>
      <c r="D19" s="132"/>
    </row>
    <row r="20" ht="18.75" customHeight="1" spans="1:4">
      <c r="A20" s="131"/>
      <c r="B20" s="132"/>
      <c r="C20" s="131"/>
      <c r="D20" s="132"/>
    </row>
    <row r="21" ht="18.75" customHeight="1" spans="1:4">
      <c r="A21" s="131"/>
      <c r="B21" s="132"/>
      <c r="C21" s="131"/>
      <c r="D21" s="132"/>
    </row>
    <row r="22" ht="18.75" customHeight="1" spans="1:4">
      <c r="A22" s="131"/>
      <c r="B22" s="132"/>
      <c r="C22" s="131"/>
      <c r="D22" s="132"/>
    </row>
    <row r="23" ht="18.75" customHeight="1" spans="1:4">
      <c r="A23" s="131"/>
      <c r="B23" s="132"/>
      <c r="C23" s="131"/>
      <c r="D23" s="132"/>
    </row>
    <row r="24" ht="18.75" customHeight="1" spans="1:4">
      <c r="A24" s="131"/>
      <c r="B24" s="132"/>
      <c r="C24" s="131"/>
      <c r="D24" s="132"/>
    </row>
    <row r="25" ht="18.75" customHeight="1" spans="1:4">
      <c r="A25" s="131"/>
      <c r="B25" s="132"/>
      <c r="C25" s="131"/>
      <c r="D25" s="132"/>
    </row>
    <row r="26" ht="18.75" customHeight="1" spans="1:4">
      <c r="A26" s="131"/>
      <c r="B26" s="132"/>
      <c r="C26" s="131"/>
      <c r="D26" s="132"/>
    </row>
    <row r="27" ht="18.75" customHeight="1" spans="1:4">
      <c r="A27" s="131"/>
      <c r="B27" s="132"/>
      <c r="C27" s="131"/>
      <c r="D27" s="132"/>
    </row>
    <row r="28" ht="18.75" customHeight="1" spans="1:4">
      <c r="A28" s="131"/>
      <c r="B28" s="132"/>
      <c r="C28" s="131"/>
      <c r="D28" s="132"/>
    </row>
    <row r="29" ht="18.75" customHeight="1" spans="1:4">
      <c r="A29" s="131"/>
      <c r="B29" s="132"/>
      <c r="C29" s="131"/>
      <c r="D29" s="132"/>
    </row>
    <row r="30" ht="18.75" customHeight="1" spans="1:4">
      <c r="A30" s="131"/>
      <c r="B30" s="132"/>
      <c r="C30" s="131"/>
      <c r="D30" s="132"/>
    </row>
    <row r="31" ht="18.75" customHeight="1" spans="1:4">
      <c r="A31" s="131"/>
      <c r="B31" s="132"/>
      <c r="C31" s="131"/>
      <c r="D31" s="132"/>
    </row>
    <row r="32" ht="18.75" customHeight="1" spans="1:4">
      <c r="A32" s="131" t="s">
        <v>17</v>
      </c>
      <c r="B32" s="132">
        <v>16148865.87</v>
      </c>
      <c r="C32" s="131" t="s">
        <v>18</v>
      </c>
      <c r="D32" s="132">
        <v>16148865.87</v>
      </c>
    </row>
    <row r="33" ht="18.75" customHeight="1" spans="1:4">
      <c r="A33" s="131" t="s">
        <v>19</v>
      </c>
      <c r="B33" s="132"/>
      <c r="C33" s="131" t="s">
        <v>20</v>
      </c>
      <c r="D33" s="132"/>
    </row>
    <row r="34" ht="18.75" customHeight="1" spans="1:4">
      <c r="A34" s="131" t="s">
        <v>21</v>
      </c>
      <c r="B34" s="132"/>
      <c r="C34" s="131" t="s">
        <v>21</v>
      </c>
      <c r="D34" s="132"/>
    </row>
    <row r="35" ht="18.75" customHeight="1" spans="1:4">
      <c r="A35" s="131" t="s">
        <v>22</v>
      </c>
      <c r="B35" s="132"/>
      <c r="C35" s="131" t="s">
        <v>23</v>
      </c>
      <c r="D35" s="132"/>
    </row>
    <row r="36" ht="18.75" customHeight="1" spans="1:4">
      <c r="A36" s="131" t="s">
        <v>24</v>
      </c>
      <c r="B36" s="132">
        <v>16148865.87</v>
      </c>
      <c r="C36" s="131" t="s">
        <v>25</v>
      </c>
      <c r="D36" s="132">
        <v>16148865.87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5" sqref="D15"/>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6"/>
      <c r="E1" s="86"/>
      <c r="F1" s="93" t="s">
        <v>354</v>
      </c>
    </row>
    <row r="2" ht="26.25" customHeight="1" spans="1:6">
      <c r="A2" s="114" t="str">
        <f>"2026"&amp;"年部门政府性基金预算支出预算表"</f>
        <v>2026年部门政府性基金预算支出预算表</v>
      </c>
      <c r="B2" s="114" t="s">
        <v>355</v>
      </c>
      <c r="C2" s="115"/>
      <c r="D2" s="116"/>
      <c r="E2" s="116"/>
      <c r="F2" s="116"/>
    </row>
    <row r="3" ht="13.5" customHeight="1" spans="1:6">
      <c r="A3" s="117" t="str">
        <f>"单位名称："&amp;"盈江县职业高级中学"</f>
        <v>单位名称：盈江县职业高级中学</v>
      </c>
      <c r="B3" s="117" t="s">
        <v>356</v>
      </c>
      <c r="C3" s="118"/>
      <c r="D3" s="86"/>
      <c r="E3" s="86"/>
      <c r="F3" s="93" t="s">
        <v>1</v>
      </c>
    </row>
    <row r="4" ht="19.5" customHeight="1" spans="1:6">
      <c r="A4" s="60" t="s">
        <v>146</v>
      </c>
      <c r="B4" s="119" t="s">
        <v>48</v>
      </c>
      <c r="C4" s="60" t="s">
        <v>49</v>
      </c>
      <c r="D4" s="36" t="s">
        <v>357</v>
      </c>
      <c r="E4" s="36"/>
      <c r="F4" s="36"/>
    </row>
    <row r="5" ht="18.55" customHeight="1" spans="1:6">
      <c r="A5" s="60"/>
      <c r="B5" s="119"/>
      <c r="C5" s="60"/>
      <c r="D5" s="36" t="s">
        <v>30</v>
      </c>
      <c r="E5" s="36" t="s">
        <v>52</v>
      </c>
      <c r="F5" s="36" t="s">
        <v>53</v>
      </c>
    </row>
    <row r="6" ht="20.25" customHeight="1" spans="1:6">
      <c r="A6" s="60">
        <v>1</v>
      </c>
      <c r="B6" s="120" t="s">
        <v>60</v>
      </c>
      <c r="C6" s="120" t="s">
        <v>61</v>
      </c>
      <c r="D6" s="120" t="s">
        <v>62</v>
      </c>
      <c r="E6" s="120" t="s">
        <v>63</v>
      </c>
      <c r="F6" s="120" t="s">
        <v>64</v>
      </c>
    </row>
    <row r="7" ht="30" customHeight="1" spans="1:6">
      <c r="A7" s="34"/>
      <c r="B7" s="119"/>
      <c r="C7" s="34"/>
      <c r="D7" s="81"/>
      <c r="E7" s="121"/>
      <c r="F7" s="121"/>
    </row>
    <row r="8" ht="30" customHeight="1" spans="1:6">
      <c r="A8" s="22"/>
      <c r="B8" s="22"/>
      <c r="C8" s="22"/>
      <c r="D8" s="81"/>
      <c r="E8" s="121"/>
      <c r="F8" s="121"/>
    </row>
    <row r="9" ht="30" customHeight="1" spans="1:6">
      <c r="A9" s="20" t="s">
        <v>358</v>
      </c>
      <c r="B9" s="20" t="s">
        <v>358</v>
      </c>
      <c r="C9" s="20" t="s">
        <v>358</v>
      </c>
      <c r="D9" s="81"/>
      <c r="E9" s="121"/>
      <c r="F9" s="121"/>
    </row>
    <row r="10" customHeight="1" spans="1:6">
      <c r="A10" s="42" t="s">
        <v>359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5" sqref="F15"/>
    </sheetView>
  </sheetViews>
  <sheetFormatPr defaultColWidth="9.14285714285714" defaultRowHeight="14.25" customHeight="1"/>
  <cols>
    <col min="1" max="1" width="16.1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360</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"单位名称："&amp;"盈江县职业高级中学"</f>
        <v>单位名称：盈江县职业高级中学</v>
      </c>
      <c r="B3" s="32"/>
      <c r="C3" s="32"/>
      <c r="D3" s="32"/>
      <c r="E3" s="32"/>
      <c r="F3" s="32"/>
      <c r="G3" s="32"/>
      <c r="H3" s="32"/>
      <c r="I3" s="32"/>
      <c r="J3" s="32"/>
      <c r="K3" s="1"/>
      <c r="L3" s="1"/>
      <c r="M3" s="1"/>
      <c r="N3" s="1"/>
      <c r="O3" s="92"/>
      <c r="P3" s="92"/>
      <c r="Q3" s="93" t="s">
        <v>27</v>
      </c>
    </row>
    <row r="4" ht="15.75" customHeight="1" spans="1:17">
      <c r="A4" s="11" t="s">
        <v>361</v>
      </c>
      <c r="B4" s="94" t="s">
        <v>362</v>
      </c>
      <c r="C4" s="94" t="s">
        <v>363</v>
      </c>
      <c r="D4" s="94" t="s">
        <v>364</v>
      </c>
      <c r="E4" s="94" t="s">
        <v>365</v>
      </c>
      <c r="F4" s="94" t="s">
        <v>366</v>
      </c>
      <c r="G4" s="48" t="s">
        <v>153</v>
      </c>
      <c r="H4" s="48"/>
      <c r="I4" s="48"/>
      <c r="J4" s="48"/>
      <c r="K4" s="95"/>
      <c r="L4" s="48"/>
      <c r="M4" s="48"/>
      <c r="N4" s="48"/>
      <c r="O4" s="74"/>
      <c r="P4" s="95"/>
      <c r="Q4" s="49"/>
    </row>
    <row r="5" ht="17.25" customHeight="1" spans="1:17">
      <c r="A5" s="16"/>
      <c r="B5" s="96"/>
      <c r="C5" s="96"/>
      <c r="D5" s="96"/>
      <c r="E5" s="96"/>
      <c r="F5" s="96"/>
      <c r="G5" s="96" t="s">
        <v>30</v>
      </c>
      <c r="H5" s="96" t="s">
        <v>34</v>
      </c>
      <c r="I5" s="96" t="s">
        <v>367</v>
      </c>
      <c r="J5" s="96" t="s">
        <v>368</v>
      </c>
      <c r="K5" s="97" t="s">
        <v>369</v>
      </c>
      <c r="L5" s="98" t="s">
        <v>370</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371</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372</v>
      </c>
      <c r="B8" s="106" t="s">
        <v>373</v>
      </c>
      <c r="C8" s="106" t="s">
        <v>374</v>
      </c>
      <c r="D8" s="107" t="s">
        <v>375</v>
      </c>
      <c r="E8" s="108">
        <v>4</v>
      </c>
      <c r="F8" s="109" t="s">
        <v>376</v>
      </c>
      <c r="G8" s="23">
        <v>45000</v>
      </c>
      <c r="H8" s="23">
        <v>45000</v>
      </c>
      <c r="I8" s="23"/>
      <c r="J8" s="23"/>
      <c r="K8" s="23"/>
      <c r="L8" s="23"/>
      <c r="M8" s="23"/>
      <c r="N8" s="23"/>
      <c r="O8" s="23"/>
      <c r="P8" s="23"/>
      <c r="Q8" s="23"/>
    </row>
    <row r="9" ht="52.5" customHeight="1" spans="1:17">
      <c r="A9" s="105" t="s">
        <v>377</v>
      </c>
      <c r="B9" s="106" t="s">
        <v>378</v>
      </c>
      <c r="C9" s="106" t="s">
        <v>379</v>
      </c>
      <c r="D9" s="107" t="s">
        <v>380</v>
      </c>
      <c r="E9" s="108">
        <v>1</v>
      </c>
      <c r="F9" s="109" t="s">
        <v>376</v>
      </c>
      <c r="G9" s="23">
        <v>20000</v>
      </c>
      <c r="H9" s="23">
        <v>20000</v>
      </c>
      <c r="I9" s="23"/>
      <c r="J9" s="23"/>
      <c r="K9" s="23"/>
      <c r="L9" s="23"/>
      <c r="M9" s="23"/>
      <c r="N9" s="23"/>
      <c r="O9" s="23"/>
      <c r="P9" s="23"/>
      <c r="Q9" s="23"/>
    </row>
    <row r="10" ht="52.5" customHeight="1" spans="1:17">
      <c r="A10" s="105" t="s">
        <v>381</v>
      </c>
      <c r="B10" s="106" t="s">
        <v>382</v>
      </c>
      <c r="C10" s="106" t="s">
        <v>383</v>
      </c>
      <c r="D10" s="106" t="s">
        <v>384</v>
      </c>
      <c r="E10" s="108">
        <v>25</v>
      </c>
      <c r="F10" s="109" t="s">
        <v>376</v>
      </c>
      <c r="G10" s="23">
        <v>300000</v>
      </c>
      <c r="H10" s="23">
        <v>300000</v>
      </c>
      <c r="I10" s="23"/>
      <c r="J10" s="23"/>
      <c r="K10" s="23"/>
      <c r="L10" s="23"/>
      <c r="M10" s="23"/>
      <c r="N10" s="23"/>
      <c r="O10" s="23"/>
      <c r="P10" s="23"/>
      <c r="Q10" s="23"/>
    </row>
    <row r="11" ht="52.5" customHeight="1" spans="1:17">
      <c r="A11" s="105" t="s">
        <v>381</v>
      </c>
      <c r="B11" s="106" t="s">
        <v>385</v>
      </c>
      <c r="C11" s="106" t="s">
        <v>386</v>
      </c>
      <c r="D11" s="107" t="s">
        <v>375</v>
      </c>
      <c r="E11" s="108">
        <v>1</v>
      </c>
      <c r="F11" s="109" t="s">
        <v>376</v>
      </c>
      <c r="G11" s="23">
        <v>500000</v>
      </c>
      <c r="H11" s="23">
        <v>500000</v>
      </c>
      <c r="I11" s="23"/>
      <c r="J11" s="23"/>
      <c r="K11" s="23"/>
      <c r="L11" s="23"/>
      <c r="M11" s="23"/>
      <c r="N11" s="23"/>
      <c r="O11" s="23"/>
      <c r="P11" s="23"/>
      <c r="Q11" s="23"/>
    </row>
    <row r="12" ht="30" customHeight="1" spans="1:17">
      <c r="A12" s="110" t="s">
        <v>358</v>
      </c>
      <c r="B12" s="111"/>
      <c r="C12" s="111"/>
      <c r="D12" s="111"/>
      <c r="E12" s="108"/>
      <c r="F12" s="23"/>
      <c r="G12" s="23">
        <f>SUM(G8:G11)</f>
        <v>865000</v>
      </c>
      <c r="H12" s="23">
        <f>SUM(H8:H11)</f>
        <v>865000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13" sqref="I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387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"单位名称："&amp;"盈江县职业高级中学"</f>
        <v>单位名称：盈江县职业高级中学</v>
      </c>
      <c r="B3" s="32"/>
      <c r="C3" s="32"/>
      <c r="D3" s="32"/>
      <c r="E3" s="32"/>
      <c r="F3" s="32"/>
      <c r="G3" s="32"/>
      <c r="H3" s="84"/>
      <c r="I3" s="1"/>
      <c r="J3" s="1"/>
      <c r="K3" s="84"/>
      <c r="L3" s="1"/>
      <c r="M3" s="86"/>
      <c r="N3" s="43" t="s">
        <v>27</v>
      </c>
    </row>
    <row r="4" ht="15.75" customHeight="1" spans="1:14">
      <c r="A4" s="11" t="s">
        <v>361</v>
      </c>
      <c r="B4" s="11" t="s">
        <v>388</v>
      </c>
      <c r="C4" s="11" t="s">
        <v>389</v>
      </c>
      <c r="D4" s="12" t="s">
        <v>153</v>
      </c>
      <c r="E4" s="13"/>
      <c r="F4" s="13"/>
      <c r="G4" s="13"/>
      <c r="H4" s="13"/>
      <c r="I4" s="13"/>
      <c r="J4" s="13"/>
      <c r="K4" s="13"/>
      <c r="L4" s="13"/>
      <c r="M4" s="13"/>
      <c r="N4" s="14"/>
    </row>
    <row r="5" ht="17.25" customHeight="1" spans="1:14">
      <c r="A5" s="16"/>
      <c r="B5" s="16"/>
      <c r="C5" s="16"/>
      <c r="D5" s="76" t="s">
        <v>30</v>
      </c>
      <c r="E5" s="11" t="s">
        <v>34</v>
      </c>
      <c r="F5" s="11" t="s">
        <v>367</v>
      </c>
      <c r="G5" s="11" t="s">
        <v>368</v>
      </c>
      <c r="H5" s="11" t="s">
        <v>369</v>
      </c>
      <c r="I5" s="12" t="s">
        <v>370</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390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L16" sqref="L16"/>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391</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"单位名称："&amp;"盈江县职业高级中学"</f>
        <v>单位名称：盈江县职业高级中学</v>
      </c>
      <c r="B4" s="71"/>
      <c r="C4" s="71"/>
      <c r="D4" s="9"/>
      <c r="E4" s="9"/>
      <c r="F4" s="9"/>
      <c r="G4" s="9"/>
      <c r="H4" s="9"/>
      <c r="I4" s="9"/>
      <c r="J4" s="9"/>
      <c r="K4" s="9"/>
      <c r="L4" s="9"/>
      <c r="M4" s="9"/>
      <c r="N4" s="9"/>
      <c r="O4" s="9"/>
      <c r="P4" s="9"/>
      <c r="Q4" s="9"/>
      <c r="R4" s="9"/>
      <c r="S4" s="9"/>
      <c r="T4" s="72"/>
    </row>
    <row r="5" ht="19.5" customHeight="1" spans="1:20">
      <c r="A5" s="73" t="s">
        <v>392</v>
      </c>
      <c r="B5" s="12" t="s">
        <v>153</v>
      </c>
      <c r="C5" s="13"/>
      <c r="D5" s="74"/>
      <c r="E5" s="60" t="s">
        <v>393</v>
      </c>
      <c r="F5" s="60"/>
      <c r="G5" s="60"/>
      <c r="H5" s="60"/>
      <c r="I5" s="60"/>
      <c r="J5" s="60"/>
      <c r="K5" s="60"/>
      <c r="L5" s="60"/>
      <c r="M5" s="60"/>
      <c r="N5" s="60"/>
      <c r="O5" s="60"/>
      <c r="P5" s="60"/>
      <c r="Q5" s="60"/>
      <c r="R5" s="60"/>
      <c r="S5" s="60"/>
      <c r="T5" s="36"/>
    </row>
    <row r="6" ht="61.3" customHeight="1" spans="1:20">
      <c r="A6" s="75"/>
      <c r="B6" s="76" t="s">
        <v>30</v>
      </c>
      <c r="C6" s="11" t="s">
        <v>34</v>
      </c>
      <c r="D6" s="77" t="s">
        <v>394</v>
      </c>
      <c r="E6" s="34" t="s">
        <v>395</v>
      </c>
      <c r="F6" s="34" t="s">
        <v>396</v>
      </c>
      <c r="G6" s="34" t="s">
        <v>397</v>
      </c>
      <c r="H6" s="34" t="s">
        <v>398</v>
      </c>
      <c r="I6" s="34" t="s">
        <v>399</v>
      </c>
      <c r="J6" s="34" t="s">
        <v>400</v>
      </c>
      <c r="K6" s="34" t="s">
        <v>401</v>
      </c>
      <c r="L6" s="34" t="s">
        <v>402</v>
      </c>
      <c r="M6" s="34" t="s">
        <v>403</v>
      </c>
      <c r="N6" s="34" t="s">
        <v>404</v>
      </c>
      <c r="O6" s="34" t="s">
        <v>405</v>
      </c>
      <c r="P6" s="34" t="s">
        <v>406</v>
      </c>
      <c r="Q6" s="34" t="s">
        <v>407</v>
      </c>
      <c r="R6" s="34" t="s">
        <v>408</v>
      </c>
      <c r="S6" s="34" t="s">
        <v>409</v>
      </c>
      <c r="T6" s="35" t="s">
        <v>410</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411</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412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2" sqref="F12"/>
    </sheetView>
  </sheetViews>
  <sheetFormatPr defaultColWidth="9.14285714285714" defaultRowHeight="12" customHeight="1" outlineLevelRow="7"/>
  <cols>
    <col min="1" max="10" width="13.2" customWidth="1"/>
  </cols>
  <sheetData>
    <row r="1" customHeight="1" spans="1:10">
      <c r="J1" s="55" t="s">
        <v>413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"单位名称："&amp;"盈江县职业高级中学"</f>
        <v>单位名称：盈江县职业高级中学</v>
      </c>
      <c r="B3" s="58"/>
      <c r="C3" s="58"/>
      <c r="D3" s="58"/>
      <c r="E3" s="58"/>
      <c r="F3" s="59"/>
      <c r="G3" s="58"/>
      <c r="H3" s="59"/>
    </row>
    <row r="4" ht="44.25" customHeight="1" spans="1:10">
      <c r="A4" s="35" t="s">
        <v>283</v>
      </c>
      <c r="B4" s="35" t="s">
        <v>284</v>
      </c>
      <c r="C4" s="35" t="s">
        <v>285</v>
      </c>
      <c r="D4" s="35" t="s">
        <v>286</v>
      </c>
      <c r="E4" s="35" t="s">
        <v>287</v>
      </c>
      <c r="F4" s="60" t="s">
        <v>288</v>
      </c>
      <c r="G4" s="35" t="s">
        <v>289</v>
      </c>
      <c r="H4" s="60" t="s">
        <v>290</v>
      </c>
      <c r="I4" s="60" t="s">
        <v>291</v>
      </c>
      <c r="J4" s="35" t="s">
        <v>292</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411</v>
      </c>
      <c r="C7" s="22" t="s">
        <v>411</v>
      </c>
      <c r="D7" s="22" t="s">
        <v>411</v>
      </c>
      <c r="E7" s="37" t="s">
        <v>411</v>
      </c>
      <c r="F7" s="22" t="s">
        <v>411</v>
      </c>
      <c r="G7" s="37" t="s">
        <v>411</v>
      </c>
      <c r="H7" s="22" t="s">
        <v>411</v>
      </c>
      <c r="I7" s="22" t="s">
        <v>411</v>
      </c>
      <c r="J7" s="37" t="s">
        <v>411</v>
      </c>
    </row>
    <row r="8" ht="28" customHeight="1" spans="1:10">
      <c r="A8" s="42" t="s">
        <v>412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1" sqref="E1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414</v>
      </c>
    </row>
    <row r="2" ht="28.5" customHeight="1" spans="1:8">
      <c r="A2" s="44" t="str">
        <f>"2026"&amp;"年新增资产配置表"</f>
        <v>2026年新增资产配置表</v>
      </c>
      <c r="B2" s="29"/>
      <c r="C2" s="29"/>
      <c r="D2" s="29"/>
      <c r="E2" s="29"/>
      <c r="F2" s="29"/>
      <c r="G2" s="29"/>
      <c r="H2" s="29"/>
    </row>
    <row r="3" ht="13.5" customHeight="1" spans="1:8">
      <c r="A3" s="45" t="str">
        <f>"单位名称："&amp;"盈江县职业高级中学"</f>
        <v>单位名称：盈江县职业高级中学</v>
      </c>
      <c r="B3" s="31"/>
      <c r="C3" s="46"/>
      <c r="D3" s="1"/>
      <c r="E3" s="1"/>
      <c r="F3" s="1"/>
      <c r="G3" s="1"/>
      <c r="H3" s="1"/>
    </row>
    <row r="4" ht="18" customHeight="1" spans="1:8">
      <c r="A4" s="11" t="s">
        <v>146</v>
      </c>
      <c r="B4" s="11" t="s">
        <v>415</v>
      </c>
      <c r="C4" s="11" t="s">
        <v>416</v>
      </c>
      <c r="D4" s="11" t="s">
        <v>417</v>
      </c>
      <c r="E4" s="11" t="s">
        <v>418</v>
      </c>
      <c r="F4" s="47" t="s">
        <v>419</v>
      </c>
      <c r="G4" s="48"/>
      <c r="H4" s="49"/>
    </row>
    <row r="5" ht="18" customHeight="1" spans="1:8">
      <c r="A5" s="18"/>
      <c r="B5" s="18"/>
      <c r="C5" s="18"/>
      <c r="D5" s="18"/>
      <c r="E5" s="18"/>
      <c r="F5" s="35" t="s">
        <v>365</v>
      </c>
      <c r="G5" s="35" t="s">
        <v>420</v>
      </c>
      <c r="H5" s="35" t="s">
        <v>421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24" customHeight="1" spans="1:8">
      <c r="A9" s="42" t="s">
        <v>422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6" sqref="E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"单位名称："&amp;"盈江县职业高级中学"</f>
        <v>单位名称：盈江县职业高级中学</v>
      </c>
      <c r="B3" s="31"/>
      <c r="C3" s="31"/>
      <c r="D3" s="31"/>
      <c r="E3" s="31"/>
      <c r="F3" s="31"/>
      <c r="G3" s="31"/>
      <c r="H3" s="32"/>
      <c r="I3" s="32"/>
      <c r="J3" s="32"/>
      <c r="K3" s="33" t="s">
        <v>27</v>
      </c>
    </row>
    <row r="4" ht="21.75" customHeight="1" spans="1:11">
      <c r="A4" s="34" t="s">
        <v>253</v>
      </c>
      <c r="B4" s="34" t="s">
        <v>148</v>
      </c>
      <c r="C4" s="34" t="s">
        <v>254</v>
      </c>
      <c r="D4" s="35" t="s">
        <v>149</v>
      </c>
      <c r="E4" s="35" t="s">
        <v>150</v>
      </c>
      <c r="F4" s="35" t="s">
        <v>255</v>
      </c>
      <c r="G4" s="35" t="s">
        <v>256</v>
      </c>
      <c r="H4" s="36" t="s">
        <v>30</v>
      </c>
      <c r="I4" s="36" t="s">
        <v>424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358</v>
      </c>
      <c r="B10" s="41"/>
      <c r="C10" s="41"/>
      <c r="D10" s="41"/>
      <c r="E10" s="41"/>
      <c r="F10" s="41"/>
      <c r="G10" s="41"/>
      <c r="H10" s="23"/>
      <c r="I10" s="23"/>
      <c r="J10" s="23"/>
      <c r="K10" s="39"/>
    </row>
    <row r="11" ht="23" customHeight="1" spans="1:11">
      <c r="A11" s="42" t="s">
        <v>425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abSelected="1" workbookViewId="0">
      <selection activeCell="A1" sqref="A1"/>
    </sheetView>
  </sheetViews>
  <sheetFormatPr defaultColWidth="9.14285714285714" defaultRowHeight="14.25" customHeight="1" outlineLevelCol="6"/>
  <cols>
    <col min="1" max="2" width="20.047619047619" customWidth="1"/>
    <col min="3" max="3" width="19.5714285714286" customWidth="1"/>
    <col min="4" max="4" width="20.047619047619" customWidth="1"/>
    <col min="5" max="7" width="21.047619047619" customWidth="1"/>
  </cols>
  <sheetData>
    <row r="1" ht="13.5" customHeight="1" spans="1:7">
      <c r="A1" s="1"/>
      <c r="B1" s="1"/>
      <c r="C1" s="1"/>
      <c r="D1" s="2"/>
      <c r="E1" s="3"/>
      <c r="F1" s="3"/>
      <c r="G1" s="4" t="s">
        <v>426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"单位名称："&amp;"盈江县职业高级中学"</f>
        <v>单位名称：盈江县职业高级中学</v>
      </c>
      <c r="B3" s="7"/>
      <c r="C3" s="7"/>
      <c r="D3" s="7"/>
      <c r="E3" s="8"/>
      <c r="F3" s="8"/>
      <c r="G3" s="9" t="s">
        <v>27</v>
      </c>
    </row>
    <row r="4" ht="21.75" customHeight="1" spans="1:7">
      <c r="A4" s="10" t="s">
        <v>254</v>
      </c>
      <c r="B4" s="10" t="s">
        <v>253</v>
      </c>
      <c r="C4" s="10" t="s">
        <v>148</v>
      </c>
      <c r="D4" s="11" t="s">
        <v>427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327643.7</v>
      </c>
      <c r="F8" s="23"/>
      <c r="G8" s="23"/>
    </row>
    <row r="9" ht="52.5" customHeight="1" spans="1:7">
      <c r="A9" s="24"/>
      <c r="B9" s="22" t="s">
        <v>428</v>
      </c>
      <c r="C9" s="22" t="s">
        <v>247</v>
      </c>
      <c r="D9" s="22" t="s">
        <v>429</v>
      </c>
      <c r="E9" s="23">
        <v>600</v>
      </c>
      <c r="F9" s="23"/>
      <c r="G9" s="23"/>
    </row>
    <row r="10" ht="52.5" customHeight="1" spans="1:7">
      <c r="A10" s="25"/>
      <c r="B10" s="22" t="s">
        <v>430</v>
      </c>
      <c r="C10" s="22" t="s">
        <v>249</v>
      </c>
      <c r="D10" s="22" t="s">
        <v>429</v>
      </c>
      <c r="E10" s="23">
        <v>6684</v>
      </c>
      <c r="F10" s="23"/>
      <c r="G10" s="23"/>
    </row>
    <row r="11" ht="52.5" customHeight="1" spans="1:7">
      <c r="A11" s="25"/>
      <c r="B11" s="22" t="s">
        <v>431</v>
      </c>
      <c r="C11" s="22" t="s">
        <v>239</v>
      </c>
      <c r="D11" s="22" t="s">
        <v>429</v>
      </c>
      <c r="E11" s="23">
        <v>18300</v>
      </c>
      <c r="F11" s="23"/>
      <c r="G11" s="23"/>
    </row>
    <row r="12" ht="52.5" customHeight="1" spans="1:7">
      <c r="A12" s="25"/>
      <c r="B12" s="22" t="s">
        <v>432</v>
      </c>
      <c r="C12" s="22" t="s">
        <v>217</v>
      </c>
      <c r="D12" s="22" t="s">
        <v>429</v>
      </c>
      <c r="E12" s="23">
        <v>149900</v>
      </c>
      <c r="F12" s="23"/>
      <c r="G12" s="23"/>
    </row>
    <row r="13" ht="52.5" customHeight="1" spans="1:7">
      <c r="A13" s="25"/>
      <c r="B13" s="22" t="s">
        <v>432</v>
      </c>
      <c r="C13" s="22" t="s">
        <v>235</v>
      </c>
      <c r="D13" s="22" t="s">
        <v>429</v>
      </c>
      <c r="E13" s="23">
        <v>4000</v>
      </c>
      <c r="F13" s="23"/>
      <c r="G13" s="23"/>
    </row>
    <row r="14" ht="52.5" customHeight="1" spans="1:7">
      <c r="A14" s="25"/>
      <c r="B14" s="22" t="s">
        <v>432</v>
      </c>
      <c r="C14" s="22" t="s">
        <v>237</v>
      </c>
      <c r="D14" s="22" t="s">
        <v>429</v>
      </c>
      <c r="E14" s="23">
        <v>5400</v>
      </c>
      <c r="F14" s="23"/>
      <c r="G14" s="23"/>
    </row>
    <row r="15" ht="52.5" customHeight="1" spans="1:7">
      <c r="A15" s="25"/>
      <c r="B15" s="22" t="s">
        <v>432</v>
      </c>
      <c r="C15" s="22" t="s">
        <v>243</v>
      </c>
      <c r="D15" s="22" t="s">
        <v>429</v>
      </c>
      <c r="E15" s="23">
        <v>5400</v>
      </c>
      <c r="F15" s="23"/>
      <c r="G15" s="23"/>
    </row>
    <row r="16" ht="52.5" customHeight="1" spans="1:7">
      <c r="A16" s="25"/>
      <c r="B16" s="22" t="s">
        <v>432</v>
      </c>
      <c r="C16" s="22" t="s">
        <v>245</v>
      </c>
      <c r="D16" s="22" t="s">
        <v>429</v>
      </c>
      <c r="E16" s="23">
        <v>2000</v>
      </c>
      <c r="F16" s="23"/>
      <c r="G16" s="23"/>
    </row>
    <row r="17" ht="52.5" customHeight="1" spans="1:7">
      <c r="A17" s="25"/>
      <c r="B17" s="22" t="s">
        <v>433</v>
      </c>
      <c r="C17" s="22" t="s">
        <v>272</v>
      </c>
      <c r="D17" s="22" t="s">
        <v>429</v>
      </c>
      <c r="E17" s="23">
        <v>72401.7</v>
      </c>
      <c r="F17" s="23"/>
      <c r="G17" s="23"/>
    </row>
    <row r="18" ht="52.5" customHeight="1" spans="1:7">
      <c r="A18" s="25"/>
      <c r="B18" s="22" t="s">
        <v>433</v>
      </c>
      <c r="C18" s="22" t="s">
        <v>277</v>
      </c>
      <c r="D18" s="22" t="s">
        <v>429</v>
      </c>
      <c r="E18" s="23">
        <v>62958</v>
      </c>
      <c r="F18" s="23"/>
      <c r="G18" s="23"/>
    </row>
    <row r="19" ht="30" customHeight="1" spans="1:7">
      <c r="A19" s="26" t="s">
        <v>30</v>
      </c>
      <c r="B19" s="27" t="s">
        <v>411</v>
      </c>
      <c r="C19" s="27"/>
      <c r="D19" s="28"/>
      <c r="E19" s="23">
        <v>327643.7</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10.4285714285714"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9"/>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"单位名称："&amp;"盈江县职业高级中学"</f>
        <v>单位名称：盈江县职业高级中学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0" t="s">
        <v>38</v>
      </c>
      <c r="J5" s="170"/>
      <c r="K5" s="170"/>
      <c r="L5" s="170"/>
      <c r="M5" s="170"/>
      <c r="N5" s="170"/>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1" t="s">
        <v>45</v>
      </c>
      <c r="B8" s="171" t="s">
        <v>46</v>
      </c>
      <c r="C8" s="23">
        <v>16148865.87</v>
      </c>
      <c r="D8" s="23">
        <v>16148865.87</v>
      </c>
      <c r="E8" s="23">
        <v>12133865.87</v>
      </c>
      <c r="F8" s="23"/>
      <c r="G8" s="23"/>
      <c r="H8" s="23">
        <v>975000</v>
      </c>
      <c r="I8" s="23">
        <v>3040000</v>
      </c>
      <c r="J8" s="23"/>
      <c r="K8" s="23"/>
      <c r="L8" s="23"/>
      <c r="M8" s="23"/>
      <c r="N8" s="23">
        <v>3040000</v>
      </c>
      <c r="O8" s="23"/>
      <c r="P8" s="23"/>
      <c r="Q8" s="23"/>
      <c r="R8" s="23"/>
      <c r="S8" s="23"/>
    </row>
    <row r="9" ht="30" customHeight="1" spans="1:19">
      <c r="A9" s="12" t="s">
        <v>30</v>
      </c>
      <c r="B9" s="172"/>
      <c r="C9" s="160">
        <v>16148865.87</v>
      </c>
      <c r="D9" s="160">
        <v>16148865.87</v>
      </c>
      <c r="E9" s="160">
        <v>12133865.87</v>
      </c>
      <c r="F9" s="160"/>
      <c r="G9" s="160"/>
      <c r="H9" s="160">
        <v>975000</v>
      </c>
      <c r="I9" s="160">
        <v>3040000</v>
      </c>
      <c r="J9" s="160"/>
      <c r="K9" s="160"/>
      <c r="L9" s="160"/>
      <c r="M9" s="160"/>
      <c r="N9" s="160">
        <v>3040000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E1" sqref="A$1:O$1048576"/>
    </sheetView>
  </sheetViews>
  <sheetFormatPr defaultColWidth="8.84761904761905" defaultRowHeight="15" customHeight="1"/>
  <cols>
    <col min="1" max="1" width="9.57142857142857" customWidth="1"/>
    <col min="2" max="2" width="12.1428571428571" customWidth="1"/>
    <col min="3" max="5" width="13" customWidth="1"/>
    <col min="6" max="6" width="10.1428571428571" customWidth="1"/>
    <col min="7" max="7" width="11" customWidth="1"/>
    <col min="8" max="8" width="7.57142857142857" customWidth="1"/>
    <col min="9" max="9" width="10.1428571428571" customWidth="1"/>
    <col min="10" max="10" width="12.1428571428571" customWidth="1"/>
    <col min="11" max="11" width="7.57142857142857" customWidth="1"/>
    <col min="12" max="12" width="12.7142857142857" customWidth="1"/>
    <col min="13" max="13" width="11" customWidth="1"/>
    <col min="14" max="14" width="5.85714285714286" customWidth="1"/>
    <col min="15" max="15" width="12.1428571428571"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31" t="str">
        <f>"单位名称："&amp;"盈江县职业高级中学"</f>
        <v>单位名称：盈江县职业高级中学</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6" t="s">
        <v>75</v>
      </c>
      <c r="C7" s="132">
        <v>8400</v>
      </c>
      <c r="D7" s="132">
        <v>8400</v>
      </c>
      <c r="E7" s="132">
        <v>8400</v>
      </c>
      <c r="F7" s="132"/>
      <c r="G7" s="132"/>
      <c r="H7" s="132"/>
      <c r="I7" s="132"/>
      <c r="J7" s="132"/>
      <c r="K7" s="132"/>
      <c r="L7" s="132"/>
      <c r="M7" s="132"/>
      <c r="N7" s="132"/>
      <c r="O7" s="132"/>
    </row>
    <row r="8" ht="52.5" customHeight="1" spans="1:15">
      <c r="A8" s="167" t="s">
        <v>76</v>
      </c>
      <c r="B8" s="167" t="s">
        <v>77</v>
      </c>
      <c r="C8" s="132">
        <v>8400</v>
      </c>
      <c r="D8" s="132">
        <v>8400</v>
      </c>
      <c r="E8" s="132">
        <v>8400</v>
      </c>
      <c r="F8" s="132"/>
      <c r="G8" s="132"/>
      <c r="H8" s="132"/>
      <c r="I8" s="132"/>
      <c r="J8" s="132"/>
      <c r="K8" s="132"/>
      <c r="L8" s="132"/>
      <c r="M8" s="132"/>
      <c r="N8" s="132"/>
      <c r="O8" s="132"/>
    </row>
    <row r="9" ht="52.5" customHeight="1" spans="1:15">
      <c r="A9" s="168" t="s">
        <v>78</v>
      </c>
      <c r="B9" s="168" t="s">
        <v>79</v>
      </c>
      <c r="C9" s="132">
        <v>8400</v>
      </c>
      <c r="D9" s="132">
        <v>8400</v>
      </c>
      <c r="E9" s="132">
        <v>8400</v>
      </c>
      <c r="F9" s="132"/>
      <c r="G9" s="132"/>
      <c r="H9" s="132"/>
      <c r="I9" s="132"/>
      <c r="J9" s="132"/>
      <c r="K9" s="132"/>
      <c r="L9" s="132"/>
      <c r="M9" s="132"/>
      <c r="N9" s="132"/>
      <c r="O9" s="132"/>
    </row>
    <row r="10" ht="52.5" customHeight="1" spans="1:15">
      <c r="A10" s="166" t="s">
        <v>80</v>
      </c>
      <c r="B10" s="166" t="s">
        <v>81</v>
      </c>
      <c r="C10" s="132">
        <v>13285131.82</v>
      </c>
      <c r="D10" s="132">
        <v>9270131.82</v>
      </c>
      <c r="E10" s="132">
        <v>9134772.12</v>
      </c>
      <c r="F10" s="132">
        <v>135359.7</v>
      </c>
      <c r="G10" s="132"/>
      <c r="H10" s="132"/>
      <c r="I10" s="132">
        <v>975000</v>
      </c>
      <c r="J10" s="132">
        <v>3040000</v>
      </c>
      <c r="K10" s="132"/>
      <c r="L10" s="132"/>
      <c r="M10" s="132"/>
      <c r="N10" s="132"/>
      <c r="O10" s="132">
        <v>3040000</v>
      </c>
    </row>
    <row r="11" ht="52.5" customHeight="1" spans="1:15">
      <c r="A11" s="167" t="s">
        <v>82</v>
      </c>
      <c r="B11" s="167" t="s">
        <v>83</v>
      </c>
      <c r="C11" s="132">
        <v>13266831.82</v>
      </c>
      <c r="D11" s="132">
        <v>9251831.82</v>
      </c>
      <c r="E11" s="132">
        <v>9116472.12</v>
      </c>
      <c r="F11" s="132">
        <v>135359.7</v>
      </c>
      <c r="G11" s="132"/>
      <c r="H11" s="132"/>
      <c r="I11" s="132">
        <v>975000</v>
      </c>
      <c r="J11" s="132">
        <v>3040000</v>
      </c>
      <c r="K11" s="132"/>
      <c r="L11" s="132"/>
      <c r="M11" s="132"/>
      <c r="N11" s="132"/>
      <c r="O11" s="132">
        <v>3040000</v>
      </c>
    </row>
    <row r="12" ht="52.5" customHeight="1" spans="1:15">
      <c r="A12" s="168" t="s">
        <v>84</v>
      </c>
      <c r="B12" s="168" t="s">
        <v>85</v>
      </c>
      <c r="C12" s="132">
        <v>13266831.82</v>
      </c>
      <c r="D12" s="132">
        <v>9251831.82</v>
      </c>
      <c r="E12" s="132">
        <v>9116472.12</v>
      </c>
      <c r="F12" s="132">
        <v>135359.7</v>
      </c>
      <c r="G12" s="132"/>
      <c r="H12" s="132"/>
      <c r="I12" s="132">
        <v>975000</v>
      </c>
      <c r="J12" s="132">
        <v>3040000</v>
      </c>
      <c r="K12" s="132"/>
      <c r="L12" s="132"/>
      <c r="M12" s="132"/>
      <c r="N12" s="132"/>
      <c r="O12" s="132">
        <v>3040000</v>
      </c>
    </row>
    <row r="13" ht="52.5" customHeight="1" spans="1:15">
      <c r="A13" s="167" t="s">
        <v>86</v>
      </c>
      <c r="B13" s="167" t="s">
        <v>87</v>
      </c>
      <c r="C13" s="132">
        <v>18300</v>
      </c>
      <c r="D13" s="132">
        <v>18300</v>
      </c>
      <c r="E13" s="132">
        <v>18300</v>
      </c>
      <c r="F13" s="132"/>
      <c r="G13" s="132"/>
      <c r="H13" s="132"/>
      <c r="I13" s="132"/>
      <c r="J13" s="132"/>
      <c r="K13" s="132"/>
      <c r="L13" s="132"/>
      <c r="M13" s="132"/>
      <c r="N13" s="132"/>
      <c r="O13" s="132"/>
    </row>
    <row r="14" ht="52.5" customHeight="1" spans="1:15">
      <c r="A14" s="168" t="s">
        <v>88</v>
      </c>
      <c r="B14" s="168" t="s">
        <v>87</v>
      </c>
      <c r="C14" s="132">
        <v>18300</v>
      </c>
      <c r="D14" s="132">
        <v>18300</v>
      </c>
      <c r="E14" s="132">
        <v>18300</v>
      </c>
      <c r="F14" s="132"/>
      <c r="G14" s="132"/>
      <c r="H14" s="132"/>
      <c r="I14" s="132"/>
      <c r="J14" s="132"/>
      <c r="K14" s="132"/>
      <c r="L14" s="132"/>
      <c r="M14" s="132"/>
      <c r="N14" s="132"/>
      <c r="O14" s="132"/>
    </row>
    <row r="15" ht="52.5" customHeight="1" spans="1:15">
      <c r="A15" s="166" t="s">
        <v>89</v>
      </c>
      <c r="B15" s="166" t="s">
        <v>90</v>
      </c>
      <c r="C15" s="132">
        <v>1469221.63</v>
      </c>
      <c r="D15" s="132">
        <v>1469221.63</v>
      </c>
      <c r="E15" s="132">
        <v>1469221.63</v>
      </c>
      <c r="F15" s="132"/>
      <c r="G15" s="132"/>
      <c r="H15" s="132"/>
      <c r="I15" s="132"/>
      <c r="J15" s="132"/>
      <c r="K15" s="132"/>
      <c r="L15" s="132"/>
      <c r="M15" s="132"/>
      <c r="N15" s="132"/>
      <c r="O15" s="132"/>
    </row>
    <row r="16" ht="52.5" customHeight="1" spans="1:15">
      <c r="A16" s="167" t="s">
        <v>91</v>
      </c>
      <c r="B16" s="167" t="s">
        <v>92</v>
      </c>
      <c r="C16" s="132">
        <v>1411715.68</v>
      </c>
      <c r="D16" s="132">
        <v>1411715.68</v>
      </c>
      <c r="E16" s="132">
        <v>1411715.68</v>
      </c>
      <c r="F16" s="132"/>
      <c r="G16" s="132"/>
      <c r="H16" s="132"/>
      <c r="I16" s="132"/>
      <c r="J16" s="132"/>
      <c r="K16" s="132"/>
      <c r="L16" s="132"/>
      <c r="M16" s="132"/>
      <c r="N16" s="132"/>
      <c r="O16" s="132"/>
    </row>
    <row r="17" ht="52.5" customHeight="1" spans="1:15">
      <c r="A17" s="168" t="s">
        <v>93</v>
      </c>
      <c r="B17" s="168" t="s">
        <v>94</v>
      </c>
      <c r="C17" s="132">
        <v>250071.04</v>
      </c>
      <c r="D17" s="132">
        <v>250071.04</v>
      </c>
      <c r="E17" s="132">
        <v>250071.04</v>
      </c>
      <c r="F17" s="132"/>
      <c r="G17" s="132"/>
      <c r="H17" s="132"/>
      <c r="I17" s="132"/>
      <c r="J17" s="132"/>
      <c r="K17" s="132"/>
      <c r="L17" s="132"/>
      <c r="M17" s="132"/>
      <c r="N17" s="132"/>
      <c r="O17" s="132"/>
    </row>
    <row r="18" ht="52.5" customHeight="1" spans="1:15">
      <c r="A18" s="168" t="s">
        <v>95</v>
      </c>
      <c r="B18" s="168" t="s">
        <v>96</v>
      </c>
      <c r="C18" s="132">
        <v>1161644.64</v>
      </c>
      <c r="D18" s="132">
        <v>1161644.64</v>
      </c>
      <c r="E18" s="132">
        <v>1161644.64</v>
      </c>
      <c r="F18" s="132"/>
      <c r="G18" s="132"/>
      <c r="H18" s="132"/>
      <c r="I18" s="132"/>
      <c r="J18" s="132"/>
      <c r="K18" s="132"/>
      <c r="L18" s="132"/>
      <c r="M18" s="132"/>
      <c r="N18" s="132"/>
      <c r="O18" s="132"/>
    </row>
    <row r="19" ht="52.5" customHeight="1" spans="1:15">
      <c r="A19" s="168" t="s">
        <v>97</v>
      </c>
      <c r="B19" s="168" t="s">
        <v>98</v>
      </c>
      <c r="C19" s="132"/>
      <c r="D19" s="132"/>
      <c r="E19" s="132"/>
      <c r="F19" s="132"/>
      <c r="G19" s="132"/>
      <c r="H19" s="132"/>
      <c r="I19" s="132"/>
      <c r="J19" s="132"/>
      <c r="K19" s="132"/>
      <c r="L19" s="132"/>
      <c r="M19" s="132"/>
      <c r="N19" s="132"/>
      <c r="O19" s="132"/>
    </row>
    <row r="20" ht="52.5" customHeight="1" spans="1:15">
      <c r="A20" s="167" t="s">
        <v>99</v>
      </c>
      <c r="B20" s="167" t="s">
        <v>100</v>
      </c>
      <c r="C20" s="132">
        <v>6684</v>
      </c>
      <c r="D20" s="132">
        <v>6684</v>
      </c>
      <c r="E20" s="132">
        <v>6684</v>
      </c>
      <c r="F20" s="132"/>
      <c r="G20" s="132"/>
      <c r="H20" s="132"/>
      <c r="I20" s="132"/>
      <c r="J20" s="132"/>
      <c r="K20" s="132"/>
      <c r="L20" s="132"/>
      <c r="M20" s="132"/>
      <c r="N20" s="132"/>
      <c r="O20" s="132"/>
    </row>
    <row r="21" ht="52.5" customHeight="1" spans="1:15">
      <c r="A21" s="168" t="s">
        <v>101</v>
      </c>
      <c r="B21" s="168" t="s">
        <v>102</v>
      </c>
      <c r="C21" s="132">
        <v>6684</v>
      </c>
      <c r="D21" s="132">
        <v>6684</v>
      </c>
      <c r="E21" s="132">
        <v>6684</v>
      </c>
      <c r="F21" s="132"/>
      <c r="G21" s="132"/>
      <c r="H21" s="132"/>
      <c r="I21" s="132"/>
      <c r="J21" s="132"/>
      <c r="K21" s="132"/>
      <c r="L21" s="132"/>
      <c r="M21" s="132"/>
      <c r="N21" s="132"/>
      <c r="O21" s="132"/>
    </row>
    <row r="22" ht="52.5" customHeight="1" spans="1:15">
      <c r="A22" s="167" t="s">
        <v>103</v>
      </c>
      <c r="B22" s="167" t="s">
        <v>104</v>
      </c>
      <c r="C22" s="132">
        <v>50821.95</v>
      </c>
      <c r="D22" s="132">
        <v>50821.95</v>
      </c>
      <c r="E22" s="132">
        <v>50821.95</v>
      </c>
      <c r="F22" s="132"/>
      <c r="G22" s="132"/>
      <c r="H22" s="132"/>
      <c r="I22" s="132"/>
      <c r="J22" s="132"/>
      <c r="K22" s="132"/>
      <c r="L22" s="132"/>
      <c r="M22" s="132"/>
      <c r="N22" s="132"/>
      <c r="O22" s="132"/>
    </row>
    <row r="23" ht="52.5" customHeight="1" spans="1:15">
      <c r="A23" s="168" t="s">
        <v>105</v>
      </c>
      <c r="B23" s="168" t="s">
        <v>104</v>
      </c>
      <c r="C23" s="132">
        <v>50821.95</v>
      </c>
      <c r="D23" s="132">
        <v>50821.95</v>
      </c>
      <c r="E23" s="132">
        <v>50821.95</v>
      </c>
      <c r="F23" s="132"/>
      <c r="G23" s="132"/>
      <c r="H23" s="132"/>
      <c r="I23" s="132"/>
      <c r="J23" s="132"/>
      <c r="K23" s="132"/>
      <c r="L23" s="132"/>
      <c r="M23" s="132"/>
      <c r="N23" s="132"/>
      <c r="O23" s="132"/>
    </row>
    <row r="24" ht="52.5" customHeight="1" spans="1:15">
      <c r="A24" s="166" t="s">
        <v>106</v>
      </c>
      <c r="B24" s="166" t="s">
        <v>107</v>
      </c>
      <c r="C24" s="132">
        <v>514878.42</v>
      </c>
      <c r="D24" s="132">
        <v>514878.42</v>
      </c>
      <c r="E24" s="132">
        <v>514878.42</v>
      </c>
      <c r="F24" s="132"/>
      <c r="G24" s="132"/>
      <c r="H24" s="132"/>
      <c r="I24" s="132"/>
      <c r="J24" s="132"/>
      <c r="K24" s="132"/>
      <c r="L24" s="132"/>
      <c r="M24" s="132"/>
      <c r="N24" s="132"/>
      <c r="O24" s="132"/>
    </row>
    <row r="25" ht="52.5" customHeight="1" spans="1:15">
      <c r="A25" s="167" t="s">
        <v>108</v>
      </c>
      <c r="B25" s="167" t="s">
        <v>109</v>
      </c>
      <c r="C25" s="132">
        <v>514878.42</v>
      </c>
      <c r="D25" s="132">
        <v>514878.42</v>
      </c>
      <c r="E25" s="132">
        <v>514878.42</v>
      </c>
      <c r="F25" s="132"/>
      <c r="G25" s="132"/>
      <c r="H25" s="132"/>
      <c r="I25" s="132"/>
      <c r="J25" s="132"/>
      <c r="K25" s="132"/>
      <c r="L25" s="132"/>
      <c r="M25" s="132"/>
      <c r="N25" s="132"/>
      <c r="O25" s="132"/>
    </row>
    <row r="26" ht="52.5" customHeight="1" spans="1:15">
      <c r="A26" s="168" t="s">
        <v>110</v>
      </c>
      <c r="B26" s="168" t="s">
        <v>111</v>
      </c>
      <c r="C26" s="132"/>
      <c r="D26" s="132"/>
      <c r="E26" s="132"/>
      <c r="F26" s="132"/>
      <c r="G26" s="132"/>
      <c r="H26" s="132"/>
      <c r="I26" s="132"/>
      <c r="J26" s="132"/>
      <c r="K26" s="132"/>
      <c r="L26" s="132"/>
      <c r="M26" s="132"/>
      <c r="N26" s="132"/>
      <c r="O26" s="132"/>
    </row>
    <row r="27" ht="52.5" customHeight="1" spans="1:15">
      <c r="A27" s="168" t="s">
        <v>112</v>
      </c>
      <c r="B27" s="168" t="s">
        <v>113</v>
      </c>
      <c r="C27" s="132">
        <v>450737.3</v>
      </c>
      <c r="D27" s="132">
        <v>450737.3</v>
      </c>
      <c r="E27" s="132">
        <v>450737.3</v>
      </c>
      <c r="F27" s="132"/>
      <c r="G27" s="132"/>
      <c r="H27" s="132"/>
      <c r="I27" s="132"/>
      <c r="J27" s="132"/>
      <c r="K27" s="132"/>
      <c r="L27" s="132"/>
      <c r="M27" s="132"/>
      <c r="N27" s="132"/>
      <c r="O27" s="132"/>
    </row>
    <row r="28" ht="52.5" customHeight="1" spans="1:15">
      <c r="A28" s="168" t="s">
        <v>114</v>
      </c>
      <c r="B28" s="168" t="s">
        <v>115</v>
      </c>
      <c r="C28" s="132">
        <v>64141.12</v>
      </c>
      <c r="D28" s="132">
        <v>64141.12</v>
      </c>
      <c r="E28" s="132">
        <v>64141.12</v>
      </c>
      <c r="F28" s="132"/>
      <c r="G28" s="132"/>
      <c r="H28" s="132"/>
      <c r="I28" s="132"/>
      <c r="J28" s="132"/>
      <c r="K28" s="132"/>
      <c r="L28" s="132"/>
      <c r="M28" s="132"/>
      <c r="N28" s="132"/>
      <c r="O28" s="132"/>
    </row>
    <row r="29" ht="52.5" customHeight="1" spans="1:15">
      <c r="A29" s="166" t="s">
        <v>116</v>
      </c>
      <c r="B29" s="166" t="s">
        <v>117</v>
      </c>
      <c r="C29" s="132">
        <v>871234</v>
      </c>
      <c r="D29" s="132">
        <v>871234</v>
      </c>
      <c r="E29" s="132">
        <v>871234</v>
      </c>
      <c r="F29" s="132"/>
      <c r="G29" s="132"/>
      <c r="H29" s="132"/>
      <c r="I29" s="132"/>
      <c r="J29" s="132"/>
      <c r="K29" s="132"/>
      <c r="L29" s="132"/>
      <c r="M29" s="132"/>
      <c r="N29" s="132"/>
      <c r="O29" s="132"/>
    </row>
    <row r="30" ht="52.5" customHeight="1" spans="1:15">
      <c r="A30" s="167" t="s">
        <v>118</v>
      </c>
      <c r="B30" s="167" t="s">
        <v>119</v>
      </c>
      <c r="C30" s="132">
        <v>871234</v>
      </c>
      <c r="D30" s="132">
        <v>871234</v>
      </c>
      <c r="E30" s="132">
        <v>871234</v>
      </c>
      <c r="F30" s="132"/>
      <c r="G30" s="132"/>
      <c r="H30" s="132"/>
      <c r="I30" s="132"/>
      <c r="J30" s="132"/>
      <c r="K30" s="132"/>
      <c r="L30" s="132"/>
      <c r="M30" s="132"/>
      <c r="N30" s="132"/>
      <c r="O30" s="132"/>
    </row>
    <row r="31" ht="52.5" customHeight="1" spans="1:15">
      <c r="A31" s="168" t="s">
        <v>120</v>
      </c>
      <c r="B31" s="168" t="s">
        <v>121</v>
      </c>
      <c r="C31" s="132">
        <v>871234</v>
      </c>
      <c r="D31" s="132">
        <v>871234</v>
      </c>
      <c r="E31" s="132">
        <v>871234</v>
      </c>
      <c r="F31" s="132"/>
      <c r="G31" s="132"/>
      <c r="H31" s="132"/>
      <c r="I31" s="132"/>
      <c r="J31" s="132"/>
      <c r="K31" s="132"/>
      <c r="L31" s="132"/>
      <c r="M31" s="132"/>
      <c r="N31" s="132"/>
      <c r="O31" s="132"/>
    </row>
    <row r="32" ht="30" customHeight="1" spans="1:15">
      <c r="A32" s="165" t="s">
        <v>30</v>
      </c>
      <c r="B32" s="165"/>
      <c r="C32" s="132">
        <v>16148865.87</v>
      </c>
      <c r="D32" s="132">
        <v>12133865.87</v>
      </c>
      <c r="E32" s="132">
        <v>11998506.17</v>
      </c>
      <c r="F32" s="132">
        <v>135359.7</v>
      </c>
      <c r="G32" s="132"/>
      <c r="H32" s="132"/>
      <c r="I32" s="132">
        <v>975000</v>
      </c>
      <c r="J32" s="132">
        <v>3040000</v>
      </c>
      <c r="K32" s="132"/>
      <c r="L32" s="132"/>
      <c r="M32" s="132"/>
      <c r="N32" s="132"/>
      <c r="O32" s="132">
        <v>3040000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5" t="s">
        <v>122</v>
      </c>
    </row>
    <row r="2" ht="30.75" customHeight="1" spans="1:4">
      <c r="A2" s="155" t="str">
        <f>"2026"&amp;"年部门财政拨款收支预算总表"</f>
        <v>2026年部门财政拨款收支预算总表</v>
      </c>
      <c r="B2" s="155"/>
      <c r="C2" s="155"/>
      <c r="D2" s="155"/>
    </row>
    <row r="3" ht="18.75" customHeight="1" spans="1:4">
      <c r="A3" s="31" t="str">
        <f>"单位名称："&amp;"盈江县职业高级中学"</f>
        <v>单位名称：盈江县职业高级中学</v>
      </c>
      <c r="B3" s="156"/>
      <c r="C3" s="156"/>
      <c r="D3" s="86" t="s">
        <v>1</v>
      </c>
    </row>
    <row r="4" ht="19.5" customHeight="1" spans="1:4">
      <c r="A4" s="12" t="s">
        <v>123</v>
      </c>
      <c r="B4" s="14"/>
      <c r="C4" s="12" t="s">
        <v>124</v>
      </c>
      <c r="D4" s="14"/>
    </row>
    <row r="5" ht="21.75" customHeight="1" spans="1:4">
      <c r="A5" s="73" t="s">
        <v>125</v>
      </c>
      <c r="B5" s="11" t="s">
        <v>5</v>
      </c>
      <c r="C5" s="73" t="s">
        <v>126</v>
      </c>
      <c r="D5" s="11" t="s">
        <v>5</v>
      </c>
    </row>
    <row r="6" ht="17.25" customHeight="1" spans="1:4">
      <c r="A6" s="75"/>
      <c r="B6" s="18"/>
      <c r="C6" s="75"/>
      <c r="D6" s="18"/>
    </row>
    <row r="7" ht="19.5" customHeight="1" spans="1:4">
      <c r="A7" s="87" t="s">
        <v>127</v>
      </c>
      <c r="B7" s="23">
        <v>12133865.87</v>
      </c>
      <c r="C7" s="87" t="s">
        <v>128</v>
      </c>
      <c r="D7" s="23">
        <v>12133865.87</v>
      </c>
    </row>
    <row r="8" ht="19.5" customHeight="1" spans="1:4">
      <c r="A8" s="87" t="s">
        <v>129</v>
      </c>
      <c r="B8" s="23">
        <v>12133865.87</v>
      </c>
      <c r="C8" s="157" t="str">
        <f>"（"&amp;"一"&amp;"）"&amp;"一般公共服务支出"</f>
        <v>（一）一般公共服务支出</v>
      </c>
      <c r="D8" s="23">
        <v>8400</v>
      </c>
    </row>
    <row r="9" ht="19.5" customHeight="1" spans="1:4">
      <c r="A9" s="158" t="s">
        <v>130</v>
      </c>
      <c r="B9" s="23"/>
      <c r="C9" s="157" t="str">
        <f>"（"&amp;"二"&amp;"）"&amp;"教育支出"</f>
        <v>（二）教育支出</v>
      </c>
      <c r="D9" s="23">
        <v>9270131.82</v>
      </c>
    </row>
    <row r="10" ht="19.5" customHeight="1" spans="1:4">
      <c r="A10" s="158" t="s">
        <v>131</v>
      </c>
      <c r="B10" s="23"/>
      <c r="C10" s="157" t="str">
        <f>"（"&amp;"三"&amp;"）"&amp;"社会保障和就业支出"</f>
        <v>（三）社会保障和就业支出</v>
      </c>
      <c r="D10" s="23">
        <v>1469221.63</v>
      </c>
    </row>
    <row r="11" ht="19.5" customHeight="1" spans="1:4">
      <c r="A11" s="158" t="s">
        <v>132</v>
      </c>
      <c r="B11" s="23"/>
      <c r="C11" s="157" t="str">
        <f>"（"&amp;"四"&amp;"）"&amp;"卫生健康支出"</f>
        <v>（四）卫生健康支出</v>
      </c>
      <c r="D11" s="23">
        <v>514878.42</v>
      </c>
    </row>
    <row r="12" ht="19.5" customHeight="1" spans="1:4">
      <c r="A12" s="158" t="s">
        <v>129</v>
      </c>
      <c r="B12" s="23"/>
      <c r="C12" s="157" t="str">
        <f>"（"&amp;"五"&amp;"）"&amp;"住房保障支出"</f>
        <v>（五）住房保障支出</v>
      </c>
      <c r="D12" s="23">
        <v>871234</v>
      </c>
    </row>
    <row r="13" ht="19.5" customHeight="1" spans="1:4">
      <c r="A13" s="158" t="s">
        <v>130</v>
      </c>
      <c r="B13" s="23"/>
      <c r="C13" s="157"/>
      <c r="D13" s="23"/>
    </row>
    <row r="14" ht="19.5" customHeight="1" spans="1:4">
      <c r="A14" s="158" t="s">
        <v>131</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7"/>
      <c r="B20" s="23"/>
      <c r="C20" s="157"/>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7"/>
      <c r="B26" s="23"/>
      <c r="C26" s="87"/>
      <c r="D26" s="23"/>
    </row>
    <row r="27" ht="19.5" customHeight="1" spans="1:4">
      <c r="A27" s="87"/>
      <c r="B27" s="23"/>
      <c r="C27" s="87"/>
      <c r="D27" s="23"/>
    </row>
    <row r="28" customHeight="1" spans="1:4">
      <c r="A28" s="87"/>
      <c r="B28" s="23"/>
      <c r="C28" s="158"/>
      <c r="D28" s="23"/>
    </row>
    <row r="29" ht="19.5" customHeight="1" spans="1:4">
      <c r="A29" s="87"/>
      <c r="B29" s="23"/>
      <c r="C29" s="87"/>
      <c r="D29" s="23"/>
    </row>
    <row r="30" ht="19.5" customHeight="1" spans="1:4">
      <c r="A30" s="157"/>
      <c r="B30" s="23"/>
      <c r="C30" s="87"/>
      <c r="D30" s="23"/>
    </row>
    <row r="31" ht="18" customHeight="1" spans="1:4">
      <c r="A31" s="157"/>
      <c r="B31" s="23"/>
      <c r="C31" s="87"/>
      <c r="D31" s="23"/>
    </row>
    <row r="32" ht="18" customHeight="1" spans="1:4">
      <c r="A32" s="157"/>
      <c r="B32" s="23"/>
      <c r="C32" s="158"/>
      <c r="D32" s="23"/>
    </row>
    <row r="33" ht="18" customHeight="1" spans="1:4">
      <c r="A33" s="157"/>
      <c r="B33" s="23"/>
      <c r="C33" s="158"/>
      <c r="D33" s="23"/>
    </row>
    <row r="34" ht="19.5" customHeight="1" spans="1:4">
      <c r="A34" s="157"/>
      <c r="B34" s="160"/>
      <c r="C34" s="87"/>
      <c r="D34" s="160"/>
    </row>
    <row r="35" ht="19.5" customHeight="1" spans="1:4">
      <c r="A35" s="157"/>
      <c r="B35" s="23"/>
      <c r="C35" s="87" t="s">
        <v>133</v>
      </c>
      <c r="D35" s="23"/>
    </row>
    <row r="36" ht="19.5" customHeight="1" spans="1:4">
      <c r="A36" s="161" t="s">
        <v>24</v>
      </c>
      <c r="B36" s="23">
        <v>12133865.87</v>
      </c>
      <c r="C36" s="161" t="s">
        <v>25</v>
      </c>
      <c r="D36" s="23">
        <v>12133865.87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A1" sqref="A1"/>
    </sheetView>
  </sheetViews>
  <sheetFormatPr defaultColWidth="10.2857142857143" defaultRowHeight="15" customHeight="1" outlineLevelCol="6"/>
  <cols>
    <col min="1" max="1" width="26.3428571428571" customWidth="1"/>
    <col min="2" max="2" width="35" customWidth="1"/>
    <col min="3" max="7" width="19.2857142857143" customWidth="1"/>
  </cols>
  <sheetData>
    <row r="1" ht="18.75" customHeight="1" spans="1:7">
      <c r="A1" s="122"/>
      <c r="B1" s="122"/>
      <c r="C1" s="122"/>
      <c r="D1" s="122"/>
      <c r="E1" s="122"/>
      <c r="F1" s="122"/>
      <c r="G1" s="123" t="s">
        <v>134</v>
      </c>
    </row>
    <row r="2" ht="33" customHeight="1" spans="1:7">
      <c r="A2" s="148" t="str">
        <f>"2026"&amp;"年一般公共预算支出预算表（按功能科目分类）"</f>
        <v>2026年一般公共预算支出预算表（按功能科目分类）</v>
      </c>
      <c r="B2" s="148"/>
      <c r="C2" s="148"/>
      <c r="D2" s="148"/>
      <c r="E2" s="148"/>
      <c r="F2" s="148"/>
      <c r="G2" s="148"/>
    </row>
    <row r="3" ht="18.75" customHeight="1" spans="1:7">
      <c r="A3" s="149" t="str">
        <f>"单位名称："&amp;"盈江县职业高级中学"</f>
        <v>单位名称：盈江县职业高级中学</v>
      </c>
      <c r="B3" s="149"/>
      <c r="C3" s="122"/>
      <c r="D3" s="122"/>
      <c r="E3" s="122"/>
      <c r="F3" s="122"/>
      <c r="G3" s="123" t="s">
        <v>1</v>
      </c>
    </row>
    <row r="4" ht="18.75" customHeight="1" spans="1:7">
      <c r="A4" s="150" t="s">
        <v>135</v>
      </c>
      <c r="B4" s="150"/>
      <c r="C4" s="150" t="s">
        <v>30</v>
      </c>
      <c r="D4" s="150" t="s">
        <v>52</v>
      </c>
      <c r="E4" s="150"/>
      <c r="F4" s="150"/>
      <c r="G4" s="150" t="s">
        <v>53</v>
      </c>
    </row>
    <row r="5" ht="18.75" customHeight="1" spans="1:7">
      <c r="A5" s="150" t="s">
        <v>48</v>
      </c>
      <c r="B5" s="150" t="s">
        <v>49</v>
      </c>
      <c r="C5" s="150"/>
      <c r="D5" s="150" t="s">
        <v>33</v>
      </c>
      <c r="E5" s="150" t="s">
        <v>136</v>
      </c>
      <c r="F5" s="150" t="s">
        <v>137</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8400</v>
      </c>
      <c r="D7" s="152">
        <v>8400</v>
      </c>
      <c r="E7" s="152">
        <v>8400</v>
      </c>
      <c r="F7" s="152"/>
      <c r="G7" s="152"/>
    </row>
    <row r="8" ht="18.75" customHeight="1" outlineLevel="1" spans="1:7">
      <c r="A8" s="153" t="s">
        <v>76</v>
      </c>
      <c r="B8" s="153" t="s">
        <v>77</v>
      </c>
      <c r="C8" s="152">
        <v>8400</v>
      </c>
      <c r="D8" s="152">
        <v>8400</v>
      </c>
      <c r="E8" s="152">
        <v>8400</v>
      </c>
      <c r="F8" s="152"/>
      <c r="G8" s="152"/>
    </row>
    <row r="9" ht="18.75" customHeight="1" outlineLevel="2" spans="1:7">
      <c r="A9" s="154" t="s">
        <v>78</v>
      </c>
      <c r="B9" s="154" t="s">
        <v>79</v>
      </c>
      <c r="C9" s="152">
        <v>8400</v>
      </c>
      <c r="D9" s="152">
        <v>8400</v>
      </c>
      <c r="E9" s="152">
        <v>8400</v>
      </c>
      <c r="F9" s="152"/>
      <c r="G9" s="152"/>
    </row>
    <row r="10" ht="18.75" customHeight="1" spans="1:7">
      <c r="A10" s="151" t="s">
        <v>80</v>
      </c>
      <c r="B10" s="151" t="s">
        <v>81</v>
      </c>
      <c r="C10" s="152">
        <v>9270131.82</v>
      </c>
      <c r="D10" s="152">
        <v>9134772.12</v>
      </c>
      <c r="E10" s="152">
        <v>8844639</v>
      </c>
      <c r="F10" s="152">
        <v>290133.12</v>
      </c>
      <c r="G10" s="152">
        <v>135359.7</v>
      </c>
    </row>
    <row r="11" ht="18.75" customHeight="1" outlineLevel="1" spans="1:7">
      <c r="A11" s="153" t="s">
        <v>82</v>
      </c>
      <c r="B11" s="153" t="s">
        <v>83</v>
      </c>
      <c r="C11" s="152">
        <v>9251831.82</v>
      </c>
      <c r="D11" s="152">
        <v>9116472.12</v>
      </c>
      <c r="E11" s="152">
        <v>8826339</v>
      </c>
      <c r="F11" s="152">
        <v>290133.12</v>
      </c>
      <c r="G11" s="152">
        <v>135359.7</v>
      </c>
    </row>
    <row r="12" ht="18.75" customHeight="1" outlineLevel="2" spans="1:7">
      <c r="A12" s="154" t="s">
        <v>84</v>
      </c>
      <c r="B12" s="154" t="s">
        <v>85</v>
      </c>
      <c r="C12" s="152">
        <v>9251831.82</v>
      </c>
      <c r="D12" s="152">
        <v>9116472.12</v>
      </c>
      <c r="E12" s="152">
        <v>8826339</v>
      </c>
      <c r="F12" s="152">
        <v>290133.12</v>
      </c>
      <c r="G12" s="152">
        <v>135359.7</v>
      </c>
    </row>
    <row r="13" ht="18.75" customHeight="1" outlineLevel="1" spans="1:7">
      <c r="A13" s="153" t="s">
        <v>86</v>
      </c>
      <c r="B13" s="153" t="s">
        <v>87</v>
      </c>
      <c r="C13" s="152">
        <v>18300</v>
      </c>
      <c r="D13" s="152">
        <v>18300</v>
      </c>
      <c r="E13" s="152">
        <v>18300</v>
      </c>
      <c r="F13" s="152"/>
      <c r="G13" s="152"/>
    </row>
    <row r="14" ht="18.75" customHeight="1" outlineLevel="2" spans="1:7">
      <c r="A14" s="154" t="s">
        <v>88</v>
      </c>
      <c r="B14" s="154" t="s">
        <v>87</v>
      </c>
      <c r="C14" s="152">
        <v>18300</v>
      </c>
      <c r="D14" s="152">
        <v>18300</v>
      </c>
      <c r="E14" s="152">
        <v>18300</v>
      </c>
      <c r="F14" s="152"/>
      <c r="G14" s="152"/>
    </row>
    <row r="15" ht="18.75" customHeight="1" spans="1:7">
      <c r="A15" s="151" t="s">
        <v>89</v>
      </c>
      <c r="B15" s="151" t="s">
        <v>90</v>
      </c>
      <c r="C15" s="152">
        <v>1469221.63</v>
      </c>
      <c r="D15" s="152">
        <v>1469221.63</v>
      </c>
      <c r="E15" s="152">
        <v>1411221.63</v>
      </c>
      <c r="F15" s="152">
        <v>58000</v>
      </c>
      <c r="G15" s="152"/>
    </row>
    <row r="16" ht="18.75" customHeight="1" outlineLevel="1" spans="1:7">
      <c r="A16" s="153" t="s">
        <v>91</v>
      </c>
      <c r="B16" s="153" t="s">
        <v>92</v>
      </c>
      <c r="C16" s="152">
        <v>1411715.68</v>
      </c>
      <c r="D16" s="152">
        <v>1411715.68</v>
      </c>
      <c r="E16" s="152">
        <v>1353715.68</v>
      </c>
      <c r="F16" s="152">
        <v>58000</v>
      </c>
      <c r="G16" s="152"/>
    </row>
    <row r="17" ht="18.75" customHeight="1" outlineLevel="2" spans="1:7">
      <c r="A17" s="154" t="s">
        <v>93</v>
      </c>
      <c r="B17" s="154" t="s">
        <v>94</v>
      </c>
      <c r="C17" s="152">
        <v>250071.04</v>
      </c>
      <c r="D17" s="152">
        <v>250071.04</v>
      </c>
      <c r="E17" s="152">
        <v>192071.04</v>
      </c>
      <c r="F17" s="152">
        <v>58000</v>
      </c>
      <c r="G17" s="152"/>
    </row>
    <row r="18" ht="29" customHeight="1" outlineLevel="2" spans="1:7">
      <c r="A18" s="154" t="s">
        <v>95</v>
      </c>
      <c r="B18" s="154" t="s">
        <v>96</v>
      </c>
      <c r="C18" s="152">
        <v>1161644.64</v>
      </c>
      <c r="D18" s="152">
        <v>1161644.64</v>
      </c>
      <c r="E18" s="152">
        <v>1161644.64</v>
      </c>
      <c r="F18" s="152"/>
      <c r="G18" s="152"/>
    </row>
    <row r="19" ht="18.75" customHeight="1" outlineLevel="1" spans="1:7">
      <c r="A19" s="153" t="s">
        <v>99</v>
      </c>
      <c r="B19" s="153" t="s">
        <v>100</v>
      </c>
      <c r="C19" s="152">
        <v>6684</v>
      </c>
      <c r="D19" s="152">
        <v>6684</v>
      </c>
      <c r="E19" s="152">
        <v>6684</v>
      </c>
      <c r="F19" s="152"/>
      <c r="G19" s="152"/>
    </row>
    <row r="20" ht="18.75" customHeight="1" outlineLevel="2" spans="1:7">
      <c r="A20" s="154" t="s">
        <v>101</v>
      </c>
      <c r="B20" s="154" t="s">
        <v>102</v>
      </c>
      <c r="C20" s="152">
        <v>6684</v>
      </c>
      <c r="D20" s="152">
        <v>6684</v>
      </c>
      <c r="E20" s="152">
        <v>6684</v>
      </c>
      <c r="F20" s="152"/>
      <c r="G20" s="152"/>
    </row>
    <row r="21" ht="18.75" customHeight="1" outlineLevel="1" spans="1:7">
      <c r="A21" s="153" t="s">
        <v>103</v>
      </c>
      <c r="B21" s="153" t="s">
        <v>104</v>
      </c>
      <c r="C21" s="152">
        <v>50821.95</v>
      </c>
      <c r="D21" s="152">
        <v>50821.95</v>
      </c>
      <c r="E21" s="152">
        <v>50821.95</v>
      </c>
      <c r="F21" s="152"/>
      <c r="G21" s="152"/>
    </row>
    <row r="22" ht="18.75" customHeight="1" outlineLevel="2" spans="1:7">
      <c r="A22" s="154" t="s">
        <v>105</v>
      </c>
      <c r="B22" s="154" t="s">
        <v>104</v>
      </c>
      <c r="C22" s="152">
        <v>50821.95</v>
      </c>
      <c r="D22" s="152">
        <v>50821.95</v>
      </c>
      <c r="E22" s="152">
        <v>50821.95</v>
      </c>
      <c r="F22" s="152"/>
      <c r="G22" s="152"/>
    </row>
    <row r="23" ht="18.75" customHeight="1" spans="1:7">
      <c r="A23" s="151" t="s">
        <v>106</v>
      </c>
      <c r="B23" s="151" t="s">
        <v>107</v>
      </c>
      <c r="C23" s="152">
        <v>514878.42</v>
      </c>
      <c r="D23" s="152">
        <v>514878.42</v>
      </c>
      <c r="E23" s="152">
        <v>514878.42</v>
      </c>
      <c r="F23" s="152"/>
      <c r="G23" s="152"/>
    </row>
    <row r="24" ht="18.75" customHeight="1" outlineLevel="1" spans="1:7">
      <c r="A24" s="153" t="s">
        <v>108</v>
      </c>
      <c r="B24" s="153" t="s">
        <v>109</v>
      </c>
      <c r="C24" s="152">
        <v>514878.42</v>
      </c>
      <c r="D24" s="152">
        <v>514878.42</v>
      </c>
      <c r="E24" s="152">
        <v>514878.42</v>
      </c>
      <c r="F24" s="152"/>
      <c r="G24" s="152"/>
    </row>
    <row r="25" ht="18.75" customHeight="1" outlineLevel="2" spans="1:7">
      <c r="A25" s="154" t="s">
        <v>112</v>
      </c>
      <c r="B25" s="154" t="s">
        <v>113</v>
      </c>
      <c r="C25" s="152">
        <v>450737.3</v>
      </c>
      <c r="D25" s="152">
        <v>450737.3</v>
      </c>
      <c r="E25" s="152">
        <v>450737.3</v>
      </c>
      <c r="F25" s="152"/>
      <c r="G25" s="152"/>
    </row>
    <row r="26" ht="18.75" customHeight="1" outlineLevel="2" spans="1:7">
      <c r="A26" s="154" t="s">
        <v>114</v>
      </c>
      <c r="B26" s="154" t="s">
        <v>115</v>
      </c>
      <c r="C26" s="152">
        <v>64141.12</v>
      </c>
      <c r="D26" s="152">
        <v>64141.12</v>
      </c>
      <c r="E26" s="152">
        <v>64141.12</v>
      </c>
      <c r="F26" s="152"/>
      <c r="G26" s="152"/>
    </row>
    <row r="27" ht="18.75" customHeight="1" spans="1:7">
      <c r="A27" s="151" t="s">
        <v>116</v>
      </c>
      <c r="B27" s="151" t="s">
        <v>117</v>
      </c>
      <c r="C27" s="152">
        <v>871234</v>
      </c>
      <c r="D27" s="152">
        <v>871234</v>
      </c>
      <c r="E27" s="152">
        <v>871234</v>
      </c>
      <c r="F27" s="152"/>
      <c r="G27" s="152"/>
    </row>
    <row r="28" ht="18.75" customHeight="1" outlineLevel="1" spans="1:7">
      <c r="A28" s="153" t="s">
        <v>118</v>
      </c>
      <c r="B28" s="153" t="s">
        <v>119</v>
      </c>
      <c r="C28" s="152">
        <v>871234</v>
      </c>
      <c r="D28" s="152">
        <v>871234</v>
      </c>
      <c r="E28" s="152">
        <v>871234</v>
      </c>
      <c r="F28" s="152"/>
      <c r="G28" s="152"/>
    </row>
    <row r="29" ht="18.75" customHeight="1" outlineLevel="2" spans="1:7">
      <c r="A29" s="154" t="s">
        <v>120</v>
      </c>
      <c r="B29" s="154" t="s">
        <v>121</v>
      </c>
      <c r="C29" s="152">
        <v>871234</v>
      </c>
      <c r="D29" s="152">
        <v>871234</v>
      </c>
      <c r="E29" s="152">
        <v>871234</v>
      </c>
      <c r="F29" s="152"/>
      <c r="G29" s="152"/>
    </row>
    <row r="30" ht="18.75" customHeight="1" spans="1:7">
      <c r="A30" s="150" t="s">
        <v>30</v>
      </c>
      <c r="B30" s="150"/>
      <c r="C30" s="152">
        <v>12133865.87</v>
      </c>
      <c r="D30" s="152">
        <v>11998506.17</v>
      </c>
      <c r="E30" s="152">
        <v>11650373.05</v>
      </c>
      <c r="F30" s="152">
        <v>348133.12</v>
      </c>
      <c r="G30" s="152">
        <v>135359.7</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9" sqref="C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138</v>
      </c>
    </row>
    <row r="2" ht="33.75" customHeight="1" spans="1:6">
      <c r="A2" s="142" t="str">
        <f>"2026"&amp;"年一般公共预算“三公”经费支出预算表"</f>
        <v>2026年一般公共预算“三公”经费支出预算表</v>
      </c>
      <c r="B2" s="142"/>
      <c r="C2" s="142"/>
      <c r="D2" s="142"/>
      <c r="E2" s="142"/>
      <c r="F2" s="142"/>
    </row>
    <row r="3" ht="21.75" customHeight="1" spans="1:6">
      <c r="A3" s="143" t="str">
        <f>"单位名称："&amp;"盈江县职业高级中学"</f>
        <v>单位名称：盈江县职业高级中学</v>
      </c>
      <c r="B3" s="139"/>
      <c r="C3" s="140"/>
      <c r="D3" s="3"/>
      <c r="E3" s="1"/>
      <c r="F3" s="141" t="s">
        <v>27</v>
      </c>
    </row>
    <row r="4" ht="19.5" customHeight="1" spans="1:6">
      <c r="A4" s="11" t="s">
        <v>139</v>
      </c>
      <c r="B4" s="73" t="s">
        <v>140</v>
      </c>
      <c r="C4" s="12" t="s">
        <v>141</v>
      </c>
      <c r="D4" s="13"/>
      <c r="E4" s="14"/>
      <c r="F4" s="73" t="s">
        <v>142</v>
      </c>
    </row>
    <row r="5" ht="19.5" customHeight="1" spans="1:6">
      <c r="A5" s="18"/>
      <c r="B5" s="75"/>
      <c r="C5" s="36" t="s">
        <v>33</v>
      </c>
      <c r="D5" s="36" t="s">
        <v>143</v>
      </c>
      <c r="E5" s="36" t="s">
        <v>144</v>
      </c>
      <c r="F5" s="75"/>
    </row>
    <row r="6" ht="18.75" customHeight="1" spans="1:6">
      <c r="A6" s="144">
        <v>1</v>
      </c>
      <c r="B6" s="144">
        <v>2</v>
      </c>
      <c r="C6" s="145">
        <v>3</v>
      </c>
      <c r="D6" s="144">
        <v>4</v>
      </c>
      <c r="E6" s="144">
        <v>5</v>
      </c>
      <c r="F6" s="144">
        <v>6</v>
      </c>
    </row>
    <row r="7" ht="24.75" customHeight="1" spans="1:6">
      <c r="A7" s="146">
        <f>SUM(B7,C7,F7)</f>
        <v>10000</v>
      </c>
      <c r="B7" s="146"/>
      <c r="C7" s="147"/>
      <c r="D7" s="146"/>
      <c r="E7" s="146"/>
      <c r="F7" s="146">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4"/>
  <sheetViews>
    <sheetView showZeros="0" topLeftCell="A47" workbookViewId="0">
      <selection activeCell="A1" sqref="A1"/>
    </sheetView>
  </sheetViews>
  <sheetFormatPr defaultColWidth="10.2857142857143" defaultRowHeight="15" customHeight="1"/>
  <cols>
    <col min="1" max="1" width="11" customWidth="1"/>
    <col min="2" max="2" width="12.4190476190476"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4" customWidth="1"/>
    <col min="19" max="22" width="4.71428571428571" customWidth="1"/>
    <col min="23" max="23" width="10.7809523809524"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5" t="s">
        <v>145</v>
      </c>
      <c r="U1" s="135"/>
      <c r="V1" s="135"/>
      <c r="W1" s="135"/>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4" t="str">
        <f>"单位名称："&amp;"盈江县职业高级中学"</f>
        <v>单位名称：盈江县职业高级中学</v>
      </c>
      <c r="B3" s="134"/>
      <c r="C3" s="134"/>
      <c r="D3" s="134"/>
      <c r="E3" s="134"/>
      <c r="F3" s="134"/>
      <c r="G3" s="134"/>
      <c r="H3" s="134"/>
      <c r="I3" s="134"/>
      <c r="J3" s="134"/>
      <c r="K3" s="134"/>
      <c r="L3" s="134"/>
      <c r="M3" s="134"/>
      <c r="N3" s="134"/>
      <c r="O3" s="134"/>
      <c r="P3" s="134"/>
      <c r="Q3" s="134"/>
      <c r="R3" s="134"/>
      <c r="S3" s="134"/>
      <c r="T3" s="135" t="s">
        <v>27</v>
      </c>
      <c r="U3" s="135"/>
      <c r="V3" s="135"/>
      <c r="W3" s="135"/>
    </row>
    <row r="4" ht="18.75" customHeight="1" spans="1:23">
      <c r="A4" s="137" t="s">
        <v>146</v>
      </c>
      <c r="B4" s="137" t="s">
        <v>147</v>
      </c>
      <c r="C4" s="137" t="s">
        <v>148</v>
      </c>
      <c r="D4" s="137" t="s">
        <v>149</v>
      </c>
      <c r="E4" s="137" t="s">
        <v>150</v>
      </c>
      <c r="F4" s="137" t="s">
        <v>151</v>
      </c>
      <c r="G4" s="137" t="s">
        <v>152</v>
      </c>
      <c r="H4" s="137" t="s">
        <v>153</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154</v>
      </c>
      <c r="I5" s="137" t="s">
        <v>34</v>
      </c>
      <c r="J5" s="137" t="s">
        <v>155</v>
      </c>
      <c r="K5" s="137" t="s">
        <v>156</v>
      </c>
      <c r="L5" s="137" t="s">
        <v>157</v>
      </c>
      <c r="M5" s="137" t="s">
        <v>158</v>
      </c>
      <c r="N5" s="137" t="s">
        <v>159</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160</v>
      </c>
      <c r="J6" s="137" t="s">
        <v>155</v>
      </c>
      <c r="K6" s="137" t="s">
        <v>156</v>
      </c>
      <c r="L6" s="137" t="s">
        <v>157</v>
      </c>
      <c r="M6" s="137" t="s">
        <v>158</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161</v>
      </c>
      <c r="Q8" s="137" t="s">
        <v>162</v>
      </c>
      <c r="R8" s="137" t="s">
        <v>163</v>
      </c>
      <c r="S8" s="137" t="s">
        <v>164</v>
      </c>
      <c r="T8" s="137" t="s">
        <v>165</v>
      </c>
      <c r="U8" s="137" t="s">
        <v>166</v>
      </c>
      <c r="V8" s="137" t="s">
        <v>167</v>
      </c>
      <c r="W8" s="137" t="s">
        <v>168</v>
      </c>
    </row>
    <row r="9" ht="53.25" customHeight="1" spans="1:23">
      <c r="A9" s="131" t="s">
        <v>46</v>
      </c>
      <c r="B9" s="131"/>
      <c r="C9" s="131"/>
      <c r="D9" s="131"/>
      <c r="E9" s="131"/>
      <c r="F9" s="131"/>
      <c r="G9" s="131"/>
      <c r="H9" s="132">
        <v>12598506.17</v>
      </c>
      <c r="I9" s="132">
        <v>11998506.17</v>
      </c>
      <c r="J9" s="132"/>
      <c r="K9" s="132"/>
      <c r="L9" s="132">
        <v>11998506.17</v>
      </c>
      <c r="M9" s="132"/>
      <c r="N9" s="132"/>
      <c r="O9" s="132"/>
      <c r="P9" s="132"/>
      <c r="Q9" s="132"/>
      <c r="R9" s="132">
        <v>600000</v>
      </c>
      <c r="S9" s="132"/>
      <c r="T9" s="132"/>
      <c r="U9" s="132"/>
      <c r="V9" s="132"/>
      <c r="W9" s="132">
        <v>600000</v>
      </c>
    </row>
    <row r="10" ht="53.25" customHeight="1" outlineLevel="1" spans="1:23">
      <c r="A10" s="131" t="s">
        <v>46</v>
      </c>
      <c r="B10" s="131" t="s">
        <v>169</v>
      </c>
      <c r="C10" s="131" t="s">
        <v>170</v>
      </c>
      <c r="D10" s="131" t="s">
        <v>84</v>
      </c>
      <c r="E10" s="131" t="s">
        <v>85</v>
      </c>
      <c r="F10" s="131" t="s">
        <v>171</v>
      </c>
      <c r="G10" s="131" t="s">
        <v>172</v>
      </c>
      <c r="H10" s="132">
        <v>3512196</v>
      </c>
      <c r="I10" s="132">
        <v>3512196</v>
      </c>
      <c r="J10" s="132"/>
      <c r="K10" s="132"/>
      <c r="L10" s="132">
        <v>3512196</v>
      </c>
      <c r="M10" s="132"/>
      <c r="N10" s="132"/>
      <c r="O10" s="132"/>
      <c r="P10" s="132"/>
      <c r="Q10" s="132"/>
      <c r="R10" s="132"/>
      <c r="S10" s="132"/>
      <c r="T10" s="132"/>
      <c r="U10" s="132"/>
      <c r="V10" s="132"/>
      <c r="W10" s="132"/>
    </row>
    <row r="11" ht="53.25" customHeight="1" outlineLevel="1" spans="1:23">
      <c r="A11" s="131" t="s">
        <v>46</v>
      </c>
      <c r="B11" s="131" t="s">
        <v>169</v>
      </c>
      <c r="C11" s="131" t="s">
        <v>170</v>
      </c>
      <c r="D11" s="131" t="s">
        <v>84</v>
      </c>
      <c r="E11" s="131" t="s">
        <v>85</v>
      </c>
      <c r="F11" s="131" t="s">
        <v>173</v>
      </c>
      <c r="G11" s="131" t="s">
        <v>174</v>
      </c>
      <c r="H11" s="132">
        <v>324324</v>
      </c>
      <c r="I11" s="132">
        <v>324324</v>
      </c>
      <c r="J11" s="132"/>
      <c r="K11" s="132"/>
      <c r="L11" s="132">
        <v>324324</v>
      </c>
      <c r="M11" s="131"/>
      <c r="N11" s="132"/>
      <c r="O11" s="132"/>
      <c r="P11" s="132"/>
      <c r="Q11" s="132"/>
      <c r="R11" s="132"/>
      <c r="S11" s="132"/>
      <c r="T11" s="132"/>
      <c r="U11" s="132"/>
      <c r="V11" s="132"/>
      <c r="W11" s="132"/>
    </row>
    <row r="12" ht="53.25" customHeight="1" outlineLevel="1" spans="1:23">
      <c r="A12" s="131" t="s">
        <v>46</v>
      </c>
      <c r="B12" s="131" t="s">
        <v>169</v>
      </c>
      <c r="C12" s="131" t="s">
        <v>170</v>
      </c>
      <c r="D12" s="131" t="s">
        <v>84</v>
      </c>
      <c r="E12" s="131" t="s">
        <v>85</v>
      </c>
      <c r="F12" s="131" t="s">
        <v>175</v>
      </c>
      <c r="G12" s="131" t="s">
        <v>176</v>
      </c>
      <c r="H12" s="132">
        <v>292683</v>
      </c>
      <c r="I12" s="132">
        <v>292683</v>
      </c>
      <c r="J12" s="132"/>
      <c r="K12" s="132"/>
      <c r="L12" s="132">
        <v>292683</v>
      </c>
      <c r="M12" s="131"/>
      <c r="N12" s="132"/>
      <c r="O12" s="132"/>
      <c r="P12" s="132"/>
      <c r="Q12" s="132"/>
      <c r="R12" s="132"/>
      <c r="S12" s="132"/>
      <c r="T12" s="132"/>
      <c r="U12" s="132"/>
      <c r="V12" s="132"/>
      <c r="W12" s="132"/>
    </row>
    <row r="13" ht="53.25" customHeight="1" outlineLevel="1" spans="1:23">
      <c r="A13" s="131" t="s">
        <v>46</v>
      </c>
      <c r="B13" s="131" t="s">
        <v>177</v>
      </c>
      <c r="C13" s="131" t="s">
        <v>178</v>
      </c>
      <c r="D13" s="131" t="s">
        <v>84</v>
      </c>
      <c r="E13" s="131" t="s">
        <v>85</v>
      </c>
      <c r="F13" s="131" t="s">
        <v>175</v>
      </c>
      <c r="G13" s="131" t="s">
        <v>176</v>
      </c>
      <c r="H13" s="132">
        <v>732000</v>
      </c>
      <c r="I13" s="132">
        <v>732000</v>
      </c>
      <c r="J13" s="132"/>
      <c r="K13" s="132"/>
      <c r="L13" s="132">
        <v>732000</v>
      </c>
      <c r="M13" s="131"/>
      <c r="N13" s="132"/>
      <c r="O13" s="132"/>
      <c r="P13" s="132"/>
      <c r="Q13" s="132"/>
      <c r="R13" s="132"/>
      <c r="S13" s="132"/>
      <c r="T13" s="132"/>
      <c r="U13" s="132"/>
      <c r="V13" s="132"/>
      <c r="W13" s="132"/>
    </row>
    <row r="14" ht="53.25" customHeight="1" outlineLevel="1" spans="1:23">
      <c r="A14" s="131" t="s">
        <v>46</v>
      </c>
      <c r="B14" s="131" t="s">
        <v>169</v>
      </c>
      <c r="C14" s="131" t="s">
        <v>170</v>
      </c>
      <c r="D14" s="131" t="s">
        <v>84</v>
      </c>
      <c r="E14" s="131" t="s">
        <v>85</v>
      </c>
      <c r="F14" s="131" t="s">
        <v>175</v>
      </c>
      <c r="G14" s="131" t="s">
        <v>176</v>
      </c>
      <c r="H14" s="132">
        <v>696000</v>
      </c>
      <c r="I14" s="132">
        <v>696000</v>
      </c>
      <c r="J14" s="132"/>
      <c r="K14" s="132"/>
      <c r="L14" s="132">
        <v>696000</v>
      </c>
      <c r="M14" s="131"/>
      <c r="N14" s="132"/>
      <c r="O14" s="132"/>
      <c r="P14" s="132"/>
      <c r="Q14" s="132"/>
      <c r="R14" s="132"/>
      <c r="S14" s="132"/>
      <c r="T14" s="132"/>
      <c r="U14" s="132"/>
      <c r="V14" s="132"/>
      <c r="W14" s="132"/>
    </row>
    <row r="15" ht="53.25" customHeight="1" outlineLevel="1" spans="1:23">
      <c r="A15" s="131" t="s">
        <v>46</v>
      </c>
      <c r="B15" s="131" t="s">
        <v>169</v>
      </c>
      <c r="C15" s="131" t="s">
        <v>170</v>
      </c>
      <c r="D15" s="131" t="s">
        <v>84</v>
      </c>
      <c r="E15" s="131" t="s">
        <v>85</v>
      </c>
      <c r="F15" s="131" t="s">
        <v>175</v>
      </c>
      <c r="G15" s="131" t="s">
        <v>176</v>
      </c>
      <c r="H15" s="132">
        <v>829320</v>
      </c>
      <c r="I15" s="132">
        <v>829320</v>
      </c>
      <c r="J15" s="132"/>
      <c r="K15" s="132"/>
      <c r="L15" s="132">
        <v>829320</v>
      </c>
      <c r="M15" s="131"/>
      <c r="N15" s="132"/>
      <c r="O15" s="132"/>
      <c r="P15" s="132"/>
      <c r="Q15" s="132"/>
      <c r="R15" s="132"/>
      <c r="S15" s="132"/>
      <c r="T15" s="132"/>
      <c r="U15" s="132"/>
      <c r="V15" s="132"/>
      <c r="W15" s="132"/>
    </row>
    <row r="16" ht="53.25" customHeight="1" outlineLevel="1" spans="1:23">
      <c r="A16" s="131" t="s">
        <v>46</v>
      </c>
      <c r="B16" s="131" t="s">
        <v>179</v>
      </c>
      <c r="C16" s="131" t="s">
        <v>180</v>
      </c>
      <c r="D16" s="131" t="s">
        <v>84</v>
      </c>
      <c r="E16" s="131" t="s">
        <v>85</v>
      </c>
      <c r="F16" s="131" t="s">
        <v>175</v>
      </c>
      <c r="G16" s="131" t="s">
        <v>176</v>
      </c>
      <c r="H16" s="132">
        <v>873816</v>
      </c>
      <c r="I16" s="132">
        <v>873816</v>
      </c>
      <c r="J16" s="132"/>
      <c r="K16" s="132"/>
      <c r="L16" s="132">
        <v>873816</v>
      </c>
      <c r="M16" s="131"/>
      <c r="N16" s="132"/>
      <c r="O16" s="132"/>
      <c r="P16" s="132"/>
      <c r="Q16" s="132"/>
      <c r="R16" s="132"/>
      <c r="S16" s="132"/>
      <c r="T16" s="132"/>
      <c r="U16" s="132"/>
      <c r="V16" s="132"/>
      <c r="W16" s="132"/>
    </row>
    <row r="17" ht="53.25" customHeight="1" outlineLevel="1" spans="1:23">
      <c r="A17" s="131" t="s">
        <v>46</v>
      </c>
      <c r="B17" s="131" t="s">
        <v>181</v>
      </c>
      <c r="C17" s="131" t="s">
        <v>182</v>
      </c>
      <c r="D17" s="131" t="s">
        <v>95</v>
      </c>
      <c r="E17" s="131" t="s">
        <v>96</v>
      </c>
      <c r="F17" s="131" t="s">
        <v>183</v>
      </c>
      <c r="G17" s="131" t="s">
        <v>184</v>
      </c>
      <c r="H17" s="132"/>
      <c r="I17" s="132"/>
      <c r="J17" s="132"/>
      <c r="K17" s="132"/>
      <c r="L17" s="132"/>
      <c r="M17" s="131"/>
      <c r="N17" s="132"/>
      <c r="O17" s="132"/>
      <c r="P17" s="132"/>
      <c r="Q17" s="132"/>
      <c r="R17" s="132"/>
      <c r="S17" s="132"/>
      <c r="T17" s="132"/>
      <c r="U17" s="132"/>
      <c r="V17" s="132"/>
      <c r="W17" s="132"/>
    </row>
    <row r="18" ht="53.25" customHeight="1" outlineLevel="1" spans="1:23">
      <c r="A18" s="131" t="s">
        <v>46</v>
      </c>
      <c r="B18" s="131" t="s">
        <v>181</v>
      </c>
      <c r="C18" s="131" t="s">
        <v>182</v>
      </c>
      <c r="D18" s="131" t="s">
        <v>95</v>
      </c>
      <c r="E18" s="131" t="s">
        <v>96</v>
      </c>
      <c r="F18" s="131" t="s">
        <v>183</v>
      </c>
      <c r="G18" s="131" t="s">
        <v>184</v>
      </c>
      <c r="H18" s="132">
        <v>1161644.64</v>
      </c>
      <c r="I18" s="132">
        <v>1161644.64</v>
      </c>
      <c r="J18" s="132"/>
      <c r="K18" s="132"/>
      <c r="L18" s="132">
        <v>1161644.64</v>
      </c>
      <c r="M18" s="131"/>
      <c r="N18" s="132"/>
      <c r="O18" s="132"/>
      <c r="P18" s="132"/>
      <c r="Q18" s="132"/>
      <c r="R18" s="132"/>
      <c r="S18" s="132"/>
      <c r="T18" s="132"/>
      <c r="U18" s="132"/>
      <c r="V18" s="132"/>
      <c r="W18" s="132"/>
    </row>
    <row r="19" ht="53.25" customHeight="1" outlineLevel="1" spans="1:23">
      <c r="A19" s="131" t="s">
        <v>46</v>
      </c>
      <c r="B19" s="131" t="s">
        <v>181</v>
      </c>
      <c r="C19" s="131" t="s">
        <v>182</v>
      </c>
      <c r="D19" s="131" t="s">
        <v>97</v>
      </c>
      <c r="E19" s="131" t="s">
        <v>98</v>
      </c>
      <c r="F19" s="131" t="s">
        <v>185</v>
      </c>
      <c r="G19" s="131" t="s">
        <v>186</v>
      </c>
      <c r="H19" s="132"/>
      <c r="I19" s="132"/>
      <c r="J19" s="132"/>
      <c r="K19" s="132"/>
      <c r="L19" s="132"/>
      <c r="M19" s="131"/>
      <c r="N19" s="132"/>
      <c r="O19" s="132"/>
      <c r="P19" s="132"/>
      <c r="Q19" s="132"/>
      <c r="R19" s="132"/>
      <c r="S19" s="132"/>
      <c r="T19" s="132"/>
      <c r="U19" s="132"/>
      <c r="V19" s="132"/>
      <c r="W19" s="132"/>
    </row>
    <row r="20" ht="53.25" customHeight="1" outlineLevel="1" spans="1:23">
      <c r="A20" s="131" t="s">
        <v>46</v>
      </c>
      <c r="B20" s="131" t="s">
        <v>181</v>
      </c>
      <c r="C20" s="131" t="s">
        <v>182</v>
      </c>
      <c r="D20" s="131" t="s">
        <v>110</v>
      </c>
      <c r="E20" s="131" t="s">
        <v>111</v>
      </c>
      <c r="F20" s="131" t="s">
        <v>187</v>
      </c>
      <c r="G20" s="131" t="s">
        <v>188</v>
      </c>
      <c r="H20" s="132"/>
      <c r="I20" s="132"/>
      <c r="J20" s="132"/>
      <c r="K20" s="132"/>
      <c r="L20" s="132"/>
      <c r="M20" s="131"/>
      <c r="N20" s="132"/>
      <c r="O20" s="132"/>
      <c r="P20" s="132"/>
      <c r="Q20" s="132"/>
      <c r="R20" s="132"/>
      <c r="S20" s="132"/>
      <c r="T20" s="132"/>
      <c r="U20" s="132"/>
      <c r="V20" s="132"/>
      <c r="W20" s="132"/>
    </row>
    <row r="21" ht="53.25" customHeight="1" outlineLevel="1" spans="1:23">
      <c r="A21" s="131" t="s">
        <v>46</v>
      </c>
      <c r="B21" s="131" t="s">
        <v>189</v>
      </c>
      <c r="C21" s="131" t="s">
        <v>190</v>
      </c>
      <c r="D21" s="131" t="s">
        <v>112</v>
      </c>
      <c r="E21" s="131" t="s">
        <v>113</v>
      </c>
      <c r="F21" s="131" t="s">
        <v>187</v>
      </c>
      <c r="G21" s="131" t="s">
        <v>188</v>
      </c>
      <c r="H21" s="132">
        <v>435616.74</v>
      </c>
      <c r="I21" s="132">
        <v>435616.74</v>
      </c>
      <c r="J21" s="132"/>
      <c r="K21" s="132"/>
      <c r="L21" s="132">
        <v>435616.74</v>
      </c>
      <c r="M21" s="131"/>
      <c r="N21" s="132"/>
      <c r="O21" s="132"/>
      <c r="P21" s="132"/>
      <c r="Q21" s="132"/>
      <c r="R21" s="132"/>
      <c r="S21" s="132"/>
      <c r="T21" s="132"/>
      <c r="U21" s="132"/>
      <c r="V21" s="132"/>
      <c r="W21" s="132"/>
    </row>
    <row r="22" ht="53.25" customHeight="1" outlineLevel="1" spans="1:23">
      <c r="A22" s="131" t="s">
        <v>46</v>
      </c>
      <c r="B22" s="131" t="s">
        <v>181</v>
      </c>
      <c r="C22" s="131" t="s">
        <v>182</v>
      </c>
      <c r="D22" s="131" t="s">
        <v>112</v>
      </c>
      <c r="E22" s="131" t="s">
        <v>113</v>
      </c>
      <c r="F22" s="131" t="s">
        <v>187</v>
      </c>
      <c r="G22" s="131" t="s">
        <v>188</v>
      </c>
      <c r="H22" s="132">
        <v>14520.56</v>
      </c>
      <c r="I22" s="132">
        <v>14520.56</v>
      </c>
      <c r="J22" s="132"/>
      <c r="K22" s="132"/>
      <c r="L22" s="132">
        <v>14520.56</v>
      </c>
      <c r="M22" s="131"/>
      <c r="N22" s="132"/>
      <c r="O22" s="132"/>
      <c r="P22" s="132"/>
      <c r="Q22" s="132"/>
      <c r="R22" s="132"/>
      <c r="S22" s="132"/>
      <c r="T22" s="132"/>
      <c r="U22" s="132"/>
      <c r="V22" s="132"/>
      <c r="W22" s="132"/>
    </row>
    <row r="23" ht="53.25" customHeight="1" outlineLevel="1" spans="1:23">
      <c r="A23" s="131" t="s">
        <v>46</v>
      </c>
      <c r="B23" s="131" t="s">
        <v>181</v>
      </c>
      <c r="C23" s="131" t="s">
        <v>182</v>
      </c>
      <c r="D23" s="131" t="s">
        <v>110</v>
      </c>
      <c r="E23" s="131" t="s">
        <v>111</v>
      </c>
      <c r="F23" s="131" t="s">
        <v>187</v>
      </c>
      <c r="G23" s="131" t="s">
        <v>188</v>
      </c>
      <c r="H23" s="132"/>
      <c r="I23" s="132"/>
      <c r="J23" s="132"/>
      <c r="K23" s="132"/>
      <c r="L23" s="132"/>
      <c r="M23" s="131"/>
      <c r="N23" s="132"/>
      <c r="O23" s="132"/>
      <c r="P23" s="132"/>
      <c r="Q23" s="132"/>
      <c r="R23" s="132"/>
      <c r="S23" s="132"/>
      <c r="T23" s="132"/>
      <c r="U23" s="132"/>
      <c r="V23" s="132"/>
      <c r="W23" s="132"/>
    </row>
    <row r="24" ht="53.25" customHeight="1" outlineLevel="1" spans="1:23">
      <c r="A24" s="131" t="s">
        <v>46</v>
      </c>
      <c r="B24" s="131" t="s">
        <v>181</v>
      </c>
      <c r="C24" s="131" t="s">
        <v>182</v>
      </c>
      <c r="D24" s="131" t="s">
        <v>114</v>
      </c>
      <c r="E24" s="131" t="s">
        <v>115</v>
      </c>
      <c r="F24" s="131" t="s">
        <v>191</v>
      </c>
      <c r="G24" s="131" t="s">
        <v>192</v>
      </c>
      <c r="H24" s="132">
        <v>35100</v>
      </c>
      <c r="I24" s="132">
        <v>35100</v>
      </c>
      <c r="J24" s="132"/>
      <c r="K24" s="132"/>
      <c r="L24" s="132">
        <v>35100</v>
      </c>
      <c r="M24" s="131"/>
      <c r="N24" s="132"/>
      <c r="O24" s="132"/>
      <c r="P24" s="132"/>
      <c r="Q24" s="132"/>
      <c r="R24" s="132"/>
      <c r="S24" s="132"/>
      <c r="T24" s="132"/>
      <c r="U24" s="132"/>
      <c r="V24" s="132"/>
      <c r="W24" s="132"/>
    </row>
    <row r="25" ht="53.25" customHeight="1" outlineLevel="1" spans="1:23">
      <c r="A25" s="131" t="s">
        <v>46</v>
      </c>
      <c r="B25" s="131" t="s">
        <v>181</v>
      </c>
      <c r="C25" s="131" t="s">
        <v>182</v>
      </c>
      <c r="D25" s="131" t="s">
        <v>105</v>
      </c>
      <c r="E25" s="131" t="s">
        <v>104</v>
      </c>
      <c r="F25" s="131" t="s">
        <v>191</v>
      </c>
      <c r="G25" s="131" t="s">
        <v>192</v>
      </c>
      <c r="H25" s="132">
        <v>50821.95</v>
      </c>
      <c r="I25" s="132">
        <v>50821.95</v>
      </c>
      <c r="J25" s="132"/>
      <c r="K25" s="132"/>
      <c r="L25" s="132">
        <v>50821.95</v>
      </c>
      <c r="M25" s="131"/>
      <c r="N25" s="132"/>
      <c r="O25" s="132"/>
      <c r="P25" s="132"/>
      <c r="Q25" s="132"/>
      <c r="R25" s="132"/>
      <c r="S25" s="132"/>
      <c r="T25" s="132"/>
      <c r="U25" s="132"/>
      <c r="V25" s="132"/>
      <c r="W25" s="132"/>
    </row>
    <row r="26" ht="53.25" customHeight="1" outlineLevel="1" spans="1:23">
      <c r="A26" s="131" t="s">
        <v>46</v>
      </c>
      <c r="B26" s="131" t="s">
        <v>181</v>
      </c>
      <c r="C26" s="131" t="s">
        <v>182</v>
      </c>
      <c r="D26" s="131" t="s">
        <v>114</v>
      </c>
      <c r="E26" s="131" t="s">
        <v>115</v>
      </c>
      <c r="F26" s="131" t="s">
        <v>191</v>
      </c>
      <c r="G26" s="131" t="s">
        <v>192</v>
      </c>
      <c r="H26" s="132">
        <v>29041.12</v>
      </c>
      <c r="I26" s="132">
        <v>29041.12</v>
      </c>
      <c r="J26" s="132"/>
      <c r="K26" s="132"/>
      <c r="L26" s="132">
        <v>29041.12</v>
      </c>
      <c r="M26" s="131"/>
      <c r="N26" s="132"/>
      <c r="O26" s="132"/>
      <c r="P26" s="132"/>
      <c r="Q26" s="132"/>
      <c r="R26" s="132"/>
      <c r="S26" s="132"/>
      <c r="T26" s="132"/>
      <c r="U26" s="132"/>
      <c r="V26" s="132"/>
      <c r="W26" s="132"/>
    </row>
    <row r="27" ht="53.25" customHeight="1" outlineLevel="1" spans="1:23">
      <c r="A27" s="131" t="s">
        <v>46</v>
      </c>
      <c r="B27" s="131" t="s">
        <v>181</v>
      </c>
      <c r="C27" s="131" t="s">
        <v>182</v>
      </c>
      <c r="D27" s="131" t="s">
        <v>114</v>
      </c>
      <c r="E27" s="131" t="s">
        <v>115</v>
      </c>
      <c r="F27" s="131" t="s">
        <v>191</v>
      </c>
      <c r="G27" s="131" t="s">
        <v>192</v>
      </c>
      <c r="H27" s="132"/>
      <c r="I27" s="132"/>
      <c r="J27" s="132"/>
      <c r="K27" s="132"/>
      <c r="L27" s="132"/>
      <c r="M27" s="131"/>
      <c r="N27" s="132"/>
      <c r="O27" s="132"/>
      <c r="P27" s="132"/>
      <c r="Q27" s="132"/>
      <c r="R27" s="132"/>
      <c r="S27" s="132"/>
      <c r="T27" s="132"/>
      <c r="U27" s="132"/>
      <c r="V27" s="132"/>
      <c r="W27" s="132"/>
    </row>
    <row r="28" ht="53.25" customHeight="1" outlineLevel="1" spans="1:23">
      <c r="A28" s="131" t="s">
        <v>46</v>
      </c>
      <c r="B28" s="131" t="s">
        <v>181</v>
      </c>
      <c r="C28" s="131" t="s">
        <v>182</v>
      </c>
      <c r="D28" s="131" t="s">
        <v>105</v>
      </c>
      <c r="E28" s="131" t="s">
        <v>104</v>
      </c>
      <c r="F28" s="131" t="s">
        <v>191</v>
      </c>
      <c r="G28" s="131" t="s">
        <v>192</v>
      </c>
      <c r="H28" s="132"/>
      <c r="I28" s="132"/>
      <c r="J28" s="132"/>
      <c r="K28" s="132"/>
      <c r="L28" s="132"/>
      <c r="M28" s="131"/>
      <c r="N28" s="132"/>
      <c r="O28" s="132"/>
      <c r="P28" s="132"/>
      <c r="Q28" s="132"/>
      <c r="R28" s="132"/>
      <c r="S28" s="132"/>
      <c r="T28" s="132"/>
      <c r="U28" s="132"/>
      <c r="V28" s="132"/>
      <c r="W28" s="132"/>
    </row>
    <row r="29" ht="53.25" customHeight="1" outlineLevel="1" spans="1:23">
      <c r="A29" s="131" t="s">
        <v>46</v>
      </c>
      <c r="B29" s="131" t="s">
        <v>181</v>
      </c>
      <c r="C29" s="131" t="s">
        <v>182</v>
      </c>
      <c r="D29" s="131" t="s">
        <v>114</v>
      </c>
      <c r="E29" s="131" t="s">
        <v>115</v>
      </c>
      <c r="F29" s="131" t="s">
        <v>191</v>
      </c>
      <c r="G29" s="131" t="s">
        <v>192</v>
      </c>
      <c r="H29" s="132"/>
      <c r="I29" s="132"/>
      <c r="J29" s="132"/>
      <c r="K29" s="132"/>
      <c r="L29" s="132"/>
      <c r="M29" s="131"/>
      <c r="N29" s="132"/>
      <c r="O29" s="132"/>
      <c r="P29" s="132"/>
      <c r="Q29" s="132"/>
      <c r="R29" s="132"/>
      <c r="S29" s="132"/>
      <c r="T29" s="132"/>
      <c r="U29" s="132"/>
      <c r="V29" s="132"/>
      <c r="W29" s="132"/>
    </row>
    <row r="30" ht="53.25" customHeight="1" outlineLevel="1" spans="1:23">
      <c r="A30" s="131" t="s">
        <v>46</v>
      </c>
      <c r="B30" s="131" t="s">
        <v>193</v>
      </c>
      <c r="C30" s="131" t="s">
        <v>121</v>
      </c>
      <c r="D30" s="131" t="s">
        <v>120</v>
      </c>
      <c r="E30" s="131" t="s">
        <v>121</v>
      </c>
      <c r="F30" s="131" t="s">
        <v>194</v>
      </c>
      <c r="G30" s="131" t="s">
        <v>121</v>
      </c>
      <c r="H30" s="132">
        <v>871234</v>
      </c>
      <c r="I30" s="132">
        <v>871234</v>
      </c>
      <c r="J30" s="132"/>
      <c r="K30" s="132"/>
      <c r="L30" s="132">
        <v>871234</v>
      </c>
      <c r="M30" s="131"/>
      <c r="N30" s="132"/>
      <c r="O30" s="132"/>
      <c r="P30" s="132"/>
      <c r="Q30" s="132"/>
      <c r="R30" s="132"/>
      <c r="S30" s="132"/>
      <c r="T30" s="132"/>
      <c r="U30" s="132"/>
      <c r="V30" s="132"/>
      <c r="W30" s="132"/>
    </row>
    <row r="31" ht="53.25" customHeight="1" outlineLevel="1" spans="1:23">
      <c r="A31" s="131" t="s">
        <v>46</v>
      </c>
      <c r="B31" s="131" t="s">
        <v>195</v>
      </c>
      <c r="C31" s="131" t="s">
        <v>196</v>
      </c>
      <c r="D31" s="131" t="s">
        <v>84</v>
      </c>
      <c r="E31" s="131" t="s">
        <v>85</v>
      </c>
      <c r="F31" s="131" t="s">
        <v>197</v>
      </c>
      <c r="G31" s="131" t="s">
        <v>198</v>
      </c>
      <c r="H31" s="132">
        <v>1566000</v>
      </c>
      <c r="I31" s="132">
        <v>1566000</v>
      </c>
      <c r="J31" s="132"/>
      <c r="K31" s="132"/>
      <c r="L31" s="132">
        <v>1566000</v>
      </c>
      <c r="M31" s="131"/>
      <c r="N31" s="132"/>
      <c r="O31" s="132"/>
      <c r="P31" s="132"/>
      <c r="Q31" s="132"/>
      <c r="R31" s="132"/>
      <c r="S31" s="132"/>
      <c r="T31" s="132"/>
      <c r="U31" s="132"/>
      <c r="V31" s="132"/>
      <c r="W31" s="132"/>
    </row>
    <row r="32" ht="53.25" customHeight="1" outlineLevel="1" spans="1:23">
      <c r="A32" s="131" t="s">
        <v>46</v>
      </c>
      <c r="B32" s="131" t="s">
        <v>199</v>
      </c>
      <c r="C32" s="131" t="s">
        <v>200</v>
      </c>
      <c r="D32" s="131" t="s">
        <v>93</v>
      </c>
      <c r="E32" s="131" t="s">
        <v>94</v>
      </c>
      <c r="F32" s="131" t="s">
        <v>201</v>
      </c>
      <c r="G32" s="131" t="s">
        <v>202</v>
      </c>
      <c r="H32" s="132">
        <v>39200</v>
      </c>
      <c r="I32" s="132">
        <v>39200</v>
      </c>
      <c r="J32" s="132"/>
      <c r="K32" s="132"/>
      <c r="L32" s="132">
        <v>39200</v>
      </c>
      <c r="M32" s="131"/>
      <c r="N32" s="132"/>
      <c r="O32" s="132"/>
      <c r="P32" s="132"/>
      <c r="Q32" s="132"/>
      <c r="R32" s="132"/>
      <c r="S32" s="132"/>
      <c r="T32" s="132"/>
      <c r="U32" s="132"/>
      <c r="V32" s="132"/>
      <c r="W32" s="132"/>
    </row>
    <row r="33" ht="53.25" customHeight="1" outlineLevel="1" spans="1:23">
      <c r="A33" s="131" t="s">
        <v>46</v>
      </c>
      <c r="B33" s="131" t="s">
        <v>199</v>
      </c>
      <c r="C33" s="131" t="s">
        <v>200</v>
      </c>
      <c r="D33" s="131" t="s">
        <v>93</v>
      </c>
      <c r="E33" s="131" t="s">
        <v>94</v>
      </c>
      <c r="F33" s="131" t="s">
        <v>203</v>
      </c>
      <c r="G33" s="131" t="s">
        <v>204</v>
      </c>
      <c r="H33" s="132">
        <v>16800</v>
      </c>
      <c r="I33" s="132">
        <v>16800</v>
      </c>
      <c r="J33" s="132"/>
      <c r="K33" s="132"/>
      <c r="L33" s="132">
        <v>16800</v>
      </c>
      <c r="M33" s="131"/>
      <c r="N33" s="132"/>
      <c r="O33" s="132"/>
      <c r="P33" s="132"/>
      <c r="Q33" s="132"/>
      <c r="R33" s="132"/>
      <c r="S33" s="132"/>
      <c r="T33" s="132"/>
      <c r="U33" s="132"/>
      <c r="V33" s="132"/>
      <c r="W33" s="132"/>
    </row>
    <row r="34" ht="53.25" customHeight="1" outlineLevel="1" spans="1:23">
      <c r="A34" s="131" t="s">
        <v>46</v>
      </c>
      <c r="B34" s="131" t="s">
        <v>205</v>
      </c>
      <c r="C34" s="131" t="s">
        <v>206</v>
      </c>
      <c r="D34" s="131" t="s">
        <v>84</v>
      </c>
      <c r="E34" s="131" t="s">
        <v>85</v>
      </c>
      <c r="F34" s="131" t="s">
        <v>207</v>
      </c>
      <c r="G34" s="131" t="s">
        <v>206</v>
      </c>
      <c r="H34" s="132">
        <v>125433.12</v>
      </c>
      <c r="I34" s="132">
        <v>125433.12</v>
      </c>
      <c r="J34" s="132"/>
      <c r="K34" s="132"/>
      <c r="L34" s="132">
        <v>125433.12</v>
      </c>
      <c r="M34" s="131"/>
      <c r="N34" s="132"/>
      <c r="O34" s="132"/>
      <c r="P34" s="132"/>
      <c r="Q34" s="132"/>
      <c r="R34" s="132"/>
      <c r="S34" s="132"/>
      <c r="T34" s="132"/>
      <c r="U34" s="132"/>
      <c r="V34" s="132"/>
      <c r="W34" s="132"/>
    </row>
    <row r="35" ht="53.25" customHeight="1" outlineLevel="1" spans="1:23">
      <c r="A35" s="131" t="s">
        <v>46</v>
      </c>
      <c r="B35" s="131" t="s">
        <v>208</v>
      </c>
      <c r="C35" s="131" t="s">
        <v>209</v>
      </c>
      <c r="D35" s="131" t="s">
        <v>78</v>
      </c>
      <c r="E35" s="131" t="s">
        <v>79</v>
      </c>
      <c r="F35" s="131" t="s">
        <v>210</v>
      </c>
      <c r="G35" s="131" t="s">
        <v>211</v>
      </c>
      <c r="H35" s="132">
        <v>3600</v>
      </c>
      <c r="I35" s="132">
        <v>3600</v>
      </c>
      <c r="J35" s="132"/>
      <c r="K35" s="132"/>
      <c r="L35" s="132">
        <v>3600</v>
      </c>
      <c r="M35" s="131"/>
      <c r="N35" s="132"/>
      <c r="O35" s="132"/>
      <c r="P35" s="132"/>
      <c r="Q35" s="132"/>
      <c r="R35" s="132"/>
      <c r="S35" s="132"/>
      <c r="T35" s="132"/>
      <c r="U35" s="132"/>
      <c r="V35" s="132"/>
      <c r="W35" s="132"/>
    </row>
    <row r="36" ht="53.25" customHeight="1" outlineLevel="1" spans="1:23">
      <c r="A36" s="131" t="s">
        <v>46</v>
      </c>
      <c r="B36" s="131" t="s">
        <v>212</v>
      </c>
      <c r="C36" s="131" t="s">
        <v>213</v>
      </c>
      <c r="D36" s="131" t="s">
        <v>78</v>
      </c>
      <c r="E36" s="131" t="s">
        <v>79</v>
      </c>
      <c r="F36" s="131" t="s">
        <v>210</v>
      </c>
      <c r="G36" s="131" t="s">
        <v>211</v>
      </c>
      <c r="H36" s="132">
        <v>4800</v>
      </c>
      <c r="I36" s="132">
        <v>4800</v>
      </c>
      <c r="J36" s="132"/>
      <c r="K36" s="132"/>
      <c r="L36" s="132">
        <v>4800</v>
      </c>
      <c r="M36" s="131"/>
      <c r="N36" s="132"/>
      <c r="O36" s="132"/>
      <c r="P36" s="132"/>
      <c r="Q36" s="132"/>
      <c r="R36" s="132"/>
      <c r="S36" s="132"/>
      <c r="T36" s="132"/>
      <c r="U36" s="132"/>
      <c r="V36" s="132"/>
      <c r="W36" s="132"/>
    </row>
    <row r="37" ht="53.25" customHeight="1" outlineLevel="1" spans="1:23">
      <c r="A37" s="131" t="s">
        <v>46</v>
      </c>
      <c r="B37" s="131" t="s">
        <v>214</v>
      </c>
      <c r="C37" s="131" t="s">
        <v>215</v>
      </c>
      <c r="D37" s="131" t="s">
        <v>93</v>
      </c>
      <c r="E37" s="131" t="s">
        <v>94</v>
      </c>
      <c r="F37" s="131" t="s">
        <v>210</v>
      </c>
      <c r="G37" s="131" t="s">
        <v>211</v>
      </c>
      <c r="H37" s="132">
        <v>192071.04</v>
      </c>
      <c r="I37" s="132">
        <v>192071.04</v>
      </c>
      <c r="J37" s="132"/>
      <c r="K37" s="132"/>
      <c r="L37" s="132">
        <v>192071.04</v>
      </c>
      <c r="M37" s="131"/>
      <c r="N37" s="132"/>
      <c r="O37" s="132"/>
      <c r="P37" s="132"/>
      <c r="Q37" s="132"/>
      <c r="R37" s="132"/>
      <c r="S37" s="132"/>
      <c r="T37" s="132"/>
      <c r="U37" s="132"/>
      <c r="V37" s="132"/>
      <c r="W37" s="132"/>
    </row>
    <row r="38" ht="53.25" customHeight="1" outlineLevel="1" spans="1:23">
      <c r="A38" s="131" t="s">
        <v>46</v>
      </c>
      <c r="B38" s="131" t="s">
        <v>216</v>
      </c>
      <c r="C38" s="131" t="s">
        <v>217</v>
      </c>
      <c r="D38" s="131" t="s">
        <v>84</v>
      </c>
      <c r="E38" s="131" t="s">
        <v>85</v>
      </c>
      <c r="F38" s="131" t="s">
        <v>218</v>
      </c>
      <c r="G38" s="131" t="s">
        <v>219</v>
      </c>
      <c r="H38" s="132">
        <v>69900</v>
      </c>
      <c r="I38" s="132">
        <v>69900</v>
      </c>
      <c r="J38" s="132"/>
      <c r="K38" s="132"/>
      <c r="L38" s="132">
        <v>69900</v>
      </c>
      <c r="M38" s="131"/>
      <c r="N38" s="132"/>
      <c r="O38" s="132"/>
      <c r="P38" s="132"/>
      <c r="Q38" s="132"/>
      <c r="R38" s="132"/>
      <c r="S38" s="132"/>
      <c r="T38" s="132"/>
      <c r="U38" s="132"/>
      <c r="V38" s="132"/>
      <c r="W38" s="132"/>
    </row>
    <row r="39" ht="53.25" customHeight="1" outlineLevel="1" spans="1:23">
      <c r="A39" s="131" t="s">
        <v>46</v>
      </c>
      <c r="B39" s="131" t="s">
        <v>216</v>
      </c>
      <c r="C39" s="131" t="s">
        <v>217</v>
      </c>
      <c r="D39" s="131" t="s">
        <v>84</v>
      </c>
      <c r="E39" s="131" t="s">
        <v>85</v>
      </c>
      <c r="F39" s="131" t="s">
        <v>220</v>
      </c>
      <c r="G39" s="131" t="s">
        <v>221</v>
      </c>
      <c r="H39" s="132">
        <v>80000</v>
      </c>
      <c r="I39" s="132">
        <v>80000</v>
      </c>
      <c r="J39" s="132"/>
      <c r="K39" s="132"/>
      <c r="L39" s="132">
        <v>80000</v>
      </c>
      <c r="M39" s="131"/>
      <c r="N39" s="132"/>
      <c r="O39" s="132"/>
      <c r="P39" s="132"/>
      <c r="Q39" s="132"/>
      <c r="R39" s="132"/>
      <c r="S39" s="132"/>
      <c r="T39" s="132"/>
      <c r="U39" s="132"/>
      <c r="V39" s="132"/>
      <c r="W39" s="132"/>
    </row>
    <row r="40" ht="53.25" customHeight="1" outlineLevel="1" spans="1:23">
      <c r="A40" s="131" t="s">
        <v>46</v>
      </c>
      <c r="B40" s="131" t="s">
        <v>222</v>
      </c>
      <c r="C40" s="131" t="s">
        <v>223</v>
      </c>
      <c r="D40" s="131" t="s">
        <v>84</v>
      </c>
      <c r="E40" s="131" t="s">
        <v>85</v>
      </c>
      <c r="F40" s="131" t="s">
        <v>201</v>
      </c>
      <c r="G40" s="131" t="s">
        <v>202</v>
      </c>
      <c r="H40" s="132">
        <v>100000</v>
      </c>
      <c r="I40" s="132"/>
      <c r="J40" s="132"/>
      <c r="K40" s="132"/>
      <c r="L40" s="132"/>
      <c r="M40" s="131"/>
      <c r="N40" s="132"/>
      <c r="O40" s="132"/>
      <c r="P40" s="132"/>
      <c r="Q40" s="132"/>
      <c r="R40" s="132">
        <v>100000</v>
      </c>
      <c r="S40" s="132"/>
      <c r="T40" s="132"/>
      <c r="U40" s="132"/>
      <c r="V40" s="132"/>
      <c r="W40" s="132">
        <v>100000</v>
      </c>
    </row>
    <row r="41" ht="53.25" customHeight="1" outlineLevel="1" spans="1:23">
      <c r="A41" s="131" t="s">
        <v>46</v>
      </c>
      <c r="B41" s="131" t="s">
        <v>222</v>
      </c>
      <c r="C41" s="131" t="s">
        <v>223</v>
      </c>
      <c r="D41" s="131" t="s">
        <v>84</v>
      </c>
      <c r="E41" s="131" t="s">
        <v>85</v>
      </c>
      <c r="F41" s="131" t="s">
        <v>224</v>
      </c>
      <c r="G41" s="131" t="s">
        <v>225</v>
      </c>
      <c r="H41" s="132">
        <v>100000</v>
      </c>
      <c r="I41" s="132"/>
      <c r="J41" s="132"/>
      <c r="K41" s="132"/>
      <c r="L41" s="132"/>
      <c r="M41" s="131"/>
      <c r="N41" s="132"/>
      <c r="O41" s="132"/>
      <c r="P41" s="132"/>
      <c r="Q41" s="132"/>
      <c r="R41" s="132">
        <v>100000</v>
      </c>
      <c r="S41" s="132"/>
      <c r="T41" s="132"/>
      <c r="U41" s="132"/>
      <c r="V41" s="132"/>
      <c r="W41" s="132">
        <v>100000</v>
      </c>
    </row>
    <row r="42" ht="53.25" customHeight="1" outlineLevel="1" spans="1:23">
      <c r="A42" s="131" t="s">
        <v>46</v>
      </c>
      <c r="B42" s="131" t="s">
        <v>222</v>
      </c>
      <c r="C42" s="131" t="s">
        <v>223</v>
      </c>
      <c r="D42" s="131" t="s">
        <v>84</v>
      </c>
      <c r="E42" s="131" t="s">
        <v>85</v>
      </c>
      <c r="F42" s="131" t="s">
        <v>226</v>
      </c>
      <c r="G42" s="131" t="s">
        <v>227</v>
      </c>
      <c r="H42" s="132">
        <v>100000</v>
      </c>
      <c r="I42" s="132"/>
      <c r="J42" s="132"/>
      <c r="K42" s="132"/>
      <c r="L42" s="132"/>
      <c r="M42" s="131"/>
      <c r="N42" s="132"/>
      <c r="O42" s="132"/>
      <c r="P42" s="132"/>
      <c r="Q42" s="132"/>
      <c r="R42" s="132">
        <v>100000</v>
      </c>
      <c r="S42" s="132"/>
      <c r="T42" s="132"/>
      <c r="U42" s="132"/>
      <c r="V42" s="132"/>
      <c r="W42" s="132">
        <v>100000</v>
      </c>
    </row>
    <row r="43" ht="53.25" customHeight="1" outlineLevel="1" spans="1:23">
      <c r="A43" s="131" t="s">
        <v>46</v>
      </c>
      <c r="B43" s="131" t="s">
        <v>222</v>
      </c>
      <c r="C43" s="131" t="s">
        <v>223</v>
      </c>
      <c r="D43" s="131" t="s">
        <v>84</v>
      </c>
      <c r="E43" s="131" t="s">
        <v>85</v>
      </c>
      <c r="F43" s="131" t="s">
        <v>228</v>
      </c>
      <c r="G43" s="131" t="s">
        <v>229</v>
      </c>
      <c r="H43" s="132">
        <v>100000</v>
      </c>
      <c r="I43" s="132"/>
      <c r="J43" s="132"/>
      <c r="K43" s="132"/>
      <c r="L43" s="132"/>
      <c r="M43" s="131"/>
      <c r="N43" s="132"/>
      <c r="O43" s="132"/>
      <c r="P43" s="132"/>
      <c r="Q43" s="132"/>
      <c r="R43" s="132">
        <v>100000</v>
      </c>
      <c r="S43" s="132"/>
      <c r="T43" s="132"/>
      <c r="U43" s="132"/>
      <c r="V43" s="132"/>
      <c r="W43" s="132">
        <v>100000</v>
      </c>
    </row>
    <row r="44" ht="53.25" customHeight="1" outlineLevel="1" spans="1:23">
      <c r="A44" s="131" t="s">
        <v>46</v>
      </c>
      <c r="B44" s="131" t="s">
        <v>222</v>
      </c>
      <c r="C44" s="131" t="s">
        <v>223</v>
      </c>
      <c r="D44" s="131" t="s">
        <v>84</v>
      </c>
      <c r="E44" s="131" t="s">
        <v>85</v>
      </c>
      <c r="F44" s="131" t="s">
        <v>230</v>
      </c>
      <c r="G44" s="131" t="s">
        <v>231</v>
      </c>
      <c r="H44" s="132">
        <v>100000</v>
      </c>
      <c r="I44" s="132"/>
      <c r="J44" s="132"/>
      <c r="K44" s="132"/>
      <c r="L44" s="132"/>
      <c r="M44" s="131"/>
      <c r="N44" s="132"/>
      <c r="O44" s="132"/>
      <c r="P44" s="132"/>
      <c r="Q44" s="132"/>
      <c r="R44" s="132">
        <v>100000</v>
      </c>
      <c r="S44" s="132"/>
      <c r="T44" s="132"/>
      <c r="U44" s="132"/>
      <c r="V44" s="132"/>
      <c r="W44" s="132">
        <v>100000</v>
      </c>
    </row>
    <row r="45" ht="53.25" customHeight="1" outlineLevel="1" spans="1:23">
      <c r="A45" s="131" t="s">
        <v>46</v>
      </c>
      <c r="B45" s="131" t="s">
        <v>222</v>
      </c>
      <c r="C45" s="131" t="s">
        <v>223</v>
      </c>
      <c r="D45" s="131" t="s">
        <v>84</v>
      </c>
      <c r="E45" s="131" t="s">
        <v>85</v>
      </c>
      <c r="F45" s="131" t="s">
        <v>232</v>
      </c>
      <c r="G45" s="131" t="s">
        <v>233</v>
      </c>
      <c r="H45" s="132">
        <v>100000</v>
      </c>
      <c r="I45" s="132"/>
      <c r="J45" s="132"/>
      <c r="K45" s="132"/>
      <c r="L45" s="132"/>
      <c r="M45" s="131"/>
      <c r="N45" s="132"/>
      <c r="O45" s="132"/>
      <c r="P45" s="132"/>
      <c r="Q45" s="132"/>
      <c r="R45" s="132">
        <v>100000</v>
      </c>
      <c r="S45" s="132"/>
      <c r="T45" s="132"/>
      <c r="U45" s="132"/>
      <c r="V45" s="132"/>
      <c r="W45" s="132">
        <v>100000</v>
      </c>
    </row>
    <row r="46" ht="53.25" customHeight="1" outlineLevel="1" spans="1:23">
      <c r="A46" s="131" t="s">
        <v>46</v>
      </c>
      <c r="B46" s="131" t="s">
        <v>234</v>
      </c>
      <c r="C46" s="131" t="s">
        <v>235</v>
      </c>
      <c r="D46" s="131" t="s">
        <v>84</v>
      </c>
      <c r="E46" s="131" t="s">
        <v>85</v>
      </c>
      <c r="F46" s="131" t="s">
        <v>201</v>
      </c>
      <c r="G46" s="131" t="s">
        <v>202</v>
      </c>
      <c r="H46" s="132">
        <v>4000</v>
      </c>
      <c r="I46" s="132">
        <v>4000</v>
      </c>
      <c r="J46" s="132"/>
      <c r="K46" s="132"/>
      <c r="L46" s="132">
        <v>4000</v>
      </c>
      <c r="M46" s="131"/>
      <c r="N46" s="132"/>
      <c r="O46" s="132"/>
      <c r="P46" s="132"/>
      <c r="Q46" s="132"/>
      <c r="R46" s="132"/>
      <c r="S46" s="132"/>
      <c r="T46" s="132"/>
      <c r="U46" s="132"/>
      <c r="V46" s="132"/>
      <c r="W46" s="132"/>
    </row>
    <row r="47" ht="53.25" customHeight="1" outlineLevel="1" spans="1:23">
      <c r="A47" s="131" t="s">
        <v>46</v>
      </c>
      <c r="B47" s="131" t="s">
        <v>236</v>
      </c>
      <c r="C47" s="131" t="s">
        <v>237</v>
      </c>
      <c r="D47" s="131" t="s">
        <v>84</v>
      </c>
      <c r="E47" s="131" t="s">
        <v>85</v>
      </c>
      <c r="F47" s="131" t="s">
        <v>201</v>
      </c>
      <c r="G47" s="131" t="s">
        <v>202</v>
      </c>
      <c r="H47" s="132">
        <v>5400</v>
      </c>
      <c r="I47" s="132">
        <v>5400</v>
      </c>
      <c r="J47" s="132"/>
      <c r="K47" s="132"/>
      <c r="L47" s="132">
        <v>5400</v>
      </c>
      <c r="M47" s="131"/>
      <c r="N47" s="132"/>
      <c r="O47" s="132"/>
      <c r="P47" s="132"/>
      <c r="Q47" s="132"/>
      <c r="R47" s="132"/>
      <c r="S47" s="132"/>
      <c r="T47" s="132"/>
      <c r="U47" s="132"/>
      <c r="V47" s="132"/>
      <c r="W47" s="132"/>
    </row>
    <row r="48" ht="53.25" customHeight="1" outlineLevel="1" spans="1:23">
      <c r="A48" s="131" t="s">
        <v>46</v>
      </c>
      <c r="B48" s="131" t="s">
        <v>238</v>
      </c>
      <c r="C48" s="131" t="s">
        <v>239</v>
      </c>
      <c r="D48" s="131" t="s">
        <v>88</v>
      </c>
      <c r="E48" s="131" t="s">
        <v>87</v>
      </c>
      <c r="F48" s="131" t="s">
        <v>240</v>
      </c>
      <c r="G48" s="131" t="s">
        <v>241</v>
      </c>
      <c r="H48" s="132">
        <v>18300</v>
      </c>
      <c r="I48" s="132">
        <v>18300</v>
      </c>
      <c r="J48" s="132"/>
      <c r="K48" s="132"/>
      <c r="L48" s="132">
        <v>18300</v>
      </c>
      <c r="M48" s="131"/>
      <c r="N48" s="132"/>
      <c r="O48" s="132"/>
      <c r="P48" s="132"/>
      <c r="Q48" s="132"/>
      <c r="R48" s="132"/>
      <c r="S48" s="132"/>
      <c r="T48" s="132"/>
      <c r="U48" s="132"/>
      <c r="V48" s="132"/>
      <c r="W48" s="132"/>
    </row>
    <row r="49" ht="53.25" customHeight="1" outlineLevel="1" spans="1:23">
      <c r="A49" s="131" t="s">
        <v>46</v>
      </c>
      <c r="B49" s="131" t="s">
        <v>242</v>
      </c>
      <c r="C49" s="131" t="s">
        <v>243</v>
      </c>
      <c r="D49" s="131" t="s">
        <v>84</v>
      </c>
      <c r="E49" s="131" t="s">
        <v>85</v>
      </c>
      <c r="F49" s="131" t="s">
        <v>201</v>
      </c>
      <c r="G49" s="131" t="s">
        <v>202</v>
      </c>
      <c r="H49" s="132">
        <v>5400</v>
      </c>
      <c r="I49" s="132">
        <v>5400</v>
      </c>
      <c r="J49" s="132"/>
      <c r="K49" s="132"/>
      <c r="L49" s="132">
        <v>5400</v>
      </c>
      <c r="M49" s="131"/>
      <c r="N49" s="132"/>
      <c r="O49" s="132"/>
      <c r="P49" s="132"/>
      <c r="Q49" s="132"/>
      <c r="R49" s="132"/>
      <c r="S49" s="132"/>
      <c r="T49" s="132"/>
      <c r="U49" s="132"/>
      <c r="V49" s="132"/>
      <c r="W49" s="132"/>
    </row>
    <row r="50" ht="53.25" customHeight="1" outlineLevel="1" spans="1:23">
      <c r="A50" s="131" t="s">
        <v>46</v>
      </c>
      <c r="B50" s="131" t="s">
        <v>244</v>
      </c>
      <c r="C50" s="131" t="s">
        <v>245</v>
      </c>
      <c r="D50" s="131" t="s">
        <v>93</v>
      </c>
      <c r="E50" s="131" t="s">
        <v>94</v>
      </c>
      <c r="F50" s="131" t="s">
        <v>201</v>
      </c>
      <c r="G50" s="131" t="s">
        <v>202</v>
      </c>
      <c r="H50" s="132">
        <v>1400</v>
      </c>
      <c r="I50" s="132">
        <v>1400</v>
      </c>
      <c r="J50" s="132"/>
      <c r="K50" s="132"/>
      <c r="L50" s="132">
        <v>1400</v>
      </c>
      <c r="M50" s="131"/>
      <c r="N50" s="132"/>
      <c r="O50" s="132"/>
      <c r="P50" s="132"/>
      <c r="Q50" s="132"/>
      <c r="R50" s="132"/>
      <c r="S50" s="132"/>
      <c r="T50" s="132"/>
      <c r="U50" s="132"/>
      <c r="V50" s="132"/>
      <c r="W50" s="132"/>
    </row>
    <row r="51" ht="53.25" customHeight="1" outlineLevel="1" spans="1:23">
      <c r="A51" s="131" t="s">
        <v>46</v>
      </c>
      <c r="B51" s="131" t="s">
        <v>244</v>
      </c>
      <c r="C51" s="131" t="s">
        <v>245</v>
      </c>
      <c r="D51" s="131" t="s">
        <v>93</v>
      </c>
      <c r="E51" s="131" t="s">
        <v>94</v>
      </c>
      <c r="F51" s="131" t="s">
        <v>203</v>
      </c>
      <c r="G51" s="131" t="s">
        <v>204</v>
      </c>
      <c r="H51" s="132">
        <v>600</v>
      </c>
      <c r="I51" s="132">
        <v>600</v>
      </c>
      <c r="J51" s="132"/>
      <c r="K51" s="132"/>
      <c r="L51" s="132">
        <v>600</v>
      </c>
      <c r="M51" s="131"/>
      <c r="N51" s="132"/>
      <c r="O51" s="132"/>
      <c r="P51" s="132"/>
      <c r="Q51" s="132"/>
      <c r="R51" s="132"/>
      <c r="S51" s="132"/>
      <c r="T51" s="132"/>
      <c r="U51" s="132"/>
      <c r="V51" s="132"/>
      <c r="W51" s="132"/>
    </row>
    <row r="52" ht="53.25" customHeight="1" outlineLevel="1" spans="1:23">
      <c r="A52" s="131" t="s">
        <v>46</v>
      </c>
      <c r="B52" s="131" t="s">
        <v>246</v>
      </c>
      <c r="C52" s="131" t="s">
        <v>247</v>
      </c>
      <c r="D52" s="131" t="s">
        <v>112</v>
      </c>
      <c r="E52" s="131" t="s">
        <v>113</v>
      </c>
      <c r="F52" s="131" t="s">
        <v>187</v>
      </c>
      <c r="G52" s="131" t="s">
        <v>188</v>
      </c>
      <c r="H52" s="132">
        <v>600</v>
      </c>
      <c r="I52" s="132">
        <v>600</v>
      </c>
      <c r="J52" s="132"/>
      <c r="K52" s="132"/>
      <c r="L52" s="132">
        <v>600</v>
      </c>
      <c r="M52" s="131"/>
      <c r="N52" s="132"/>
      <c r="O52" s="132"/>
      <c r="P52" s="132"/>
      <c r="Q52" s="132"/>
      <c r="R52" s="132"/>
      <c r="S52" s="132"/>
      <c r="T52" s="132"/>
      <c r="U52" s="132"/>
      <c r="V52" s="132"/>
      <c r="W52" s="132"/>
    </row>
    <row r="53" ht="53.25" customHeight="1" outlineLevel="1" spans="1:23">
      <c r="A53" s="131" t="s">
        <v>46</v>
      </c>
      <c r="B53" s="131" t="s">
        <v>248</v>
      </c>
      <c r="C53" s="131" t="s">
        <v>249</v>
      </c>
      <c r="D53" s="131" t="s">
        <v>101</v>
      </c>
      <c r="E53" s="131" t="s">
        <v>102</v>
      </c>
      <c r="F53" s="131" t="s">
        <v>250</v>
      </c>
      <c r="G53" s="131" t="s">
        <v>251</v>
      </c>
      <c r="H53" s="132">
        <v>6684</v>
      </c>
      <c r="I53" s="132">
        <v>6684</v>
      </c>
      <c r="J53" s="132"/>
      <c r="K53" s="132"/>
      <c r="L53" s="132">
        <v>6684</v>
      </c>
      <c r="M53" s="131"/>
      <c r="N53" s="132"/>
      <c r="O53" s="132"/>
      <c r="P53" s="132"/>
      <c r="Q53" s="132"/>
      <c r="R53" s="132"/>
      <c r="S53" s="132"/>
      <c r="T53" s="132"/>
      <c r="U53" s="132"/>
      <c r="V53" s="132"/>
      <c r="W53" s="132"/>
    </row>
    <row r="54" ht="30.75" customHeight="1" spans="1:23">
      <c r="A54" s="138" t="s">
        <v>30</v>
      </c>
      <c r="B54" s="138"/>
      <c r="C54" s="138"/>
      <c r="D54" s="138"/>
      <c r="E54" s="138"/>
      <c r="F54" s="138"/>
      <c r="G54" s="138"/>
      <c r="H54" s="132">
        <v>12598506.17</v>
      </c>
      <c r="I54" s="132">
        <v>11998506.17</v>
      </c>
      <c r="J54" s="132"/>
      <c r="K54" s="132"/>
      <c r="L54" s="132">
        <v>11998506.17</v>
      </c>
      <c r="M54" s="132"/>
      <c r="N54" s="132"/>
      <c r="O54" s="132"/>
      <c r="P54" s="132"/>
      <c r="Q54" s="132"/>
      <c r="R54" s="132">
        <v>600000</v>
      </c>
      <c r="S54" s="132"/>
      <c r="T54" s="132"/>
      <c r="U54" s="132"/>
      <c r="V54" s="132"/>
      <c r="W54" s="132">
        <v>600000</v>
      </c>
    </row>
  </sheetData>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13" workbookViewId="0">
      <selection activeCell="D4" sqref="D$1:D$1048576"/>
    </sheetView>
  </sheetViews>
  <sheetFormatPr defaultColWidth="10.2857142857143" defaultRowHeight="15" customHeight="1"/>
  <cols>
    <col min="1" max="1" width="5.71428571428571" customWidth="1"/>
    <col min="2" max="2" width="7.57142857142857" customWidth="1"/>
    <col min="3" max="4" width="9.28571428571429" customWidth="1"/>
    <col min="5" max="5" width="6" customWidth="1"/>
    <col min="6" max="6" width="5.85714285714286"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17.7809523809524"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7" t="s">
        <v>252</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4" t="str">
        <f>"2026"&amp;"年部门项目支出预算表"</f>
        <v>2026年部门项目支出预算表</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8" t="str">
        <f>"单位名称："&amp;"盈江县职业高级中学"</f>
        <v>单位名称：盈江县职业高级中学</v>
      </c>
      <c r="B3" s="128"/>
      <c r="C3" s="128"/>
      <c r="D3" s="128"/>
      <c r="E3" s="128"/>
      <c r="F3" s="128"/>
      <c r="G3" s="128"/>
      <c r="H3" s="129"/>
      <c r="I3" s="129"/>
      <c r="J3" s="129"/>
      <c r="K3" s="129"/>
      <c r="L3" s="129"/>
      <c r="M3" s="129"/>
      <c r="N3" s="129"/>
      <c r="O3" s="129"/>
      <c r="P3" s="129"/>
      <c r="Q3" s="129"/>
      <c r="R3" s="129"/>
      <c r="S3" s="129"/>
      <c r="T3" s="129"/>
      <c r="U3" s="129"/>
      <c r="V3" s="127" t="s">
        <v>27</v>
      </c>
      <c r="W3" s="127"/>
    </row>
    <row r="4" ht="26.25" customHeight="1" spans="1:23">
      <c r="A4" s="130" t="s">
        <v>253</v>
      </c>
      <c r="B4" s="130" t="s">
        <v>147</v>
      </c>
      <c r="C4" s="130" t="s">
        <v>148</v>
      </c>
      <c r="D4" s="130" t="s">
        <v>254</v>
      </c>
      <c r="E4" s="130" t="s">
        <v>149</v>
      </c>
      <c r="F4" s="130" t="s">
        <v>150</v>
      </c>
      <c r="G4" s="130" t="s">
        <v>255</v>
      </c>
      <c r="H4" s="130" t="s">
        <v>256</v>
      </c>
      <c r="I4" s="130" t="s">
        <v>30</v>
      </c>
      <c r="J4" s="130" t="s">
        <v>257</v>
      </c>
      <c r="K4" s="130"/>
      <c r="L4" s="130"/>
      <c r="M4" s="130"/>
      <c r="N4" s="130" t="s">
        <v>159</v>
      </c>
      <c r="O4" s="130"/>
      <c r="P4" s="130"/>
      <c r="Q4" s="130" t="s">
        <v>37</v>
      </c>
      <c r="R4" s="130" t="s">
        <v>51</v>
      </c>
      <c r="S4" s="130"/>
      <c r="T4" s="130"/>
      <c r="U4" s="130"/>
      <c r="V4" s="130"/>
      <c r="W4" s="130"/>
    </row>
    <row r="5" ht="26.25" customHeight="1" spans="1:23">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ht="26.25" customHeight="1" spans="1:23">
      <c r="A6" s="130"/>
      <c r="B6" s="130"/>
      <c r="C6" s="130"/>
      <c r="D6" s="130"/>
      <c r="E6" s="130"/>
      <c r="F6" s="130"/>
      <c r="G6" s="130"/>
      <c r="H6" s="130"/>
      <c r="I6" s="130"/>
      <c r="J6" s="130" t="s">
        <v>33</v>
      </c>
      <c r="K6" s="130" t="s">
        <v>258</v>
      </c>
      <c r="L6" s="130"/>
      <c r="M6" s="130"/>
      <c r="N6" s="130"/>
      <c r="O6" s="130"/>
      <c r="P6" s="130"/>
      <c r="Q6" s="130"/>
      <c r="R6" s="130"/>
      <c r="S6" s="130"/>
      <c r="T6" s="130"/>
      <c r="U6" s="130"/>
      <c r="V6" s="130"/>
      <c r="W6" s="130"/>
    </row>
    <row r="7" ht="18.75" customHeight="1" spans="1:23">
      <c r="A7" s="130" t="s">
        <v>59</v>
      </c>
      <c r="B7" s="130" t="s">
        <v>60</v>
      </c>
      <c r="C7" s="130" t="s">
        <v>61</v>
      </c>
      <c r="D7" s="130" t="s">
        <v>62</v>
      </c>
      <c r="E7" s="130" t="s">
        <v>63</v>
      </c>
      <c r="F7" s="130" t="s">
        <v>64</v>
      </c>
      <c r="G7" s="130" t="s">
        <v>65</v>
      </c>
      <c r="H7" s="130" t="s">
        <v>66</v>
      </c>
      <c r="I7" s="130" t="s">
        <v>67</v>
      </c>
      <c r="J7" s="130" t="s">
        <v>68</v>
      </c>
      <c r="K7" s="130" t="s">
        <v>69</v>
      </c>
      <c r="L7" s="130" t="s">
        <v>70</v>
      </c>
      <c r="M7" s="130" t="s">
        <v>71</v>
      </c>
      <c r="N7" s="130" t="s">
        <v>72</v>
      </c>
      <c r="O7" s="130" t="s">
        <v>73</v>
      </c>
      <c r="P7" s="130" t="s">
        <v>161</v>
      </c>
      <c r="Q7" s="130" t="s">
        <v>162</v>
      </c>
      <c r="R7" s="130" t="s">
        <v>163</v>
      </c>
      <c r="S7" s="130" t="s">
        <v>164</v>
      </c>
      <c r="T7" s="130" t="s">
        <v>165</v>
      </c>
      <c r="U7" s="130" t="s">
        <v>166</v>
      </c>
      <c r="V7" s="130" t="s">
        <v>167</v>
      </c>
      <c r="W7" s="130" t="s">
        <v>168</v>
      </c>
    </row>
    <row r="8" ht="52.5" customHeight="1" spans="1:23">
      <c r="A8" s="131"/>
      <c r="B8" s="131"/>
      <c r="C8" s="131" t="s">
        <v>259</v>
      </c>
      <c r="D8" s="131"/>
      <c r="E8" s="131"/>
      <c r="F8" s="131"/>
      <c r="G8" s="131"/>
      <c r="H8" s="131"/>
      <c r="I8" s="132">
        <v>2440000</v>
      </c>
      <c r="J8" s="132"/>
      <c r="K8" s="132"/>
      <c r="L8" s="132"/>
      <c r="M8" s="132"/>
      <c r="N8" s="132"/>
      <c r="O8" s="132"/>
      <c r="P8" s="132"/>
      <c r="Q8" s="132"/>
      <c r="R8" s="132">
        <v>2440000</v>
      </c>
      <c r="S8" s="132"/>
      <c r="T8" s="132"/>
      <c r="U8" s="132"/>
      <c r="V8" s="132"/>
      <c r="W8" s="132">
        <v>2440000</v>
      </c>
    </row>
    <row r="9" ht="52.5" customHeight="1" outlineLevel="1" spans="1:23">
      <c r="A9" s="131" t="s">
        <v>260</v>
      </c>
      <c r="B9" s="131" t="s">
        <v>261</v>
      </c>
      <c r="C9" s="131" t="s">
        <v>259</v>
      </c>
      <c r="D9" s="131" t="s">
        <v>46</v>
      </c>
      <c r="E9" s="131" t="s">
        <v>84</v>
      </c>
      <c r="F9" s="131" t="s">
        <v>85</v>
      </c>
      <c r="G9" s="131" t="s">
        <v>201</v>
      </c>
      <c r="H9" s="131" t="s">
        <v>202</v>
      </c>
      <c r="I9" s="132">
        <v>200000</v>
      </c>
      <c r="J9" s="132"/>
      <c r="K9" s="132"/>
      <c r="L9" s="132"/>
      <c r="M9" s="132"/>
      <c r="N9" s="132"/>
      <c r="O9" s="132"/>
      <c r="P9" s="132"/>
      <c r="Q9" s="132"/>
      <c r="R9" s="132">
        <v>200000</v>
      </c>
      <c r="S9" s="132"/>
      <c r="T9" s="132"/>
      <c r="U9" s="132"/>
      <c r="V9" s="132"/>
      <c r="W9" s="132">
        <v>200000</v>
      </c>
    </row>
    <row r="10" ht="52.5" customHeight="1" outlineLevel="1" spans="1:23">
      <c r="A10" s="131" t="s">
        <v>260</v>
      </c>
      <c r="B10" s="131" t="s">
        <v>261</v>
      </c>
      <c r="C10" s="131" t="s">
        <v>259</v>
      </c>
      <c r="D10" s="131" t="s">
        <v>46</v>
      </c>
      <c r="E10" s="131" t="s">
        <v>84</v>
      </c>
      <c r="F10" s="131" t="s">
        <v>85</v>
      </c>
      <c r="G10" s="131" t="s">
        <v>218</v>
      </c>
      <c r="H10" s="131" t="s">
        <v>219</v>
      </c>
      <c r="I10" s="132">
        <v>50000</v>
      </c>
      <c r="J10" s="132"/>
      <c r="K10" s="132"/>
      <c r="L10" s="132"/>
      <c r="M10" s="132"/>
      <c r="N10" s="131"/>
      <c r="O10" s="131"/>
      <c r="P10" s="131"/>
      <c r="Q10" s="132"/>
      <c r="R10" s="132">
        <v>50000</v>
      </c>
      <c r="S10" s="132"/>
      <c r="T10" s="132"/>
      <c r="U10" s="132"/>
      <c r="V10" s="132"/>
      <c r="W10" s="132">
        <v>50000</v>
      </c>
    </row>
    <row r="11" ht="52.5" customHeight="1" outlineLevel="1" spans="1:23">
      <c r="A11" s="131" t="s">
        <v>260</v>
      </c>
      <c r="B11" s="131" t="s">
        <v>261</v>
      </c>
      <c r="C11" s="131" t="s">
        <v>259</v>
      </c>
      <c r="D11" s="131" t="s">
        <v>46</v>
      </c>
      <c r="E11" s="131" t="s">
        <v>84</v>
      </c>
      <c r="F11" s="131" t="s">
        <v>85</v>
      </c>
      <c r="G11" s="131" t="s">
        <v>220</v>
      </c>
      <c r="H11" s="131" t="s">
        <v>221</v>
      </c>
      <c r="I11" s="132">
        <v>50000</v>
      </c>
      <c r="J11" s="132"/>
      <c r="K11" s="132"/>
      <c r="L11" s="132"/>
      <c r="M11" s="132"/>
      <c r="N11" s="131"/>
      <c r="O11" s="131"/>
      <c r="P11" s="131"/>
      <c r="Q11" s="132"/>
      <c r="R11" s="132">
        <v>50000</v>
      </c>
      <c r="S11" s="132"/>
      <c r="T11" s="132"/>
      <c r="U11" s="132"/>
      <c r="V11" s="132"/>
      <c r="W11" s="132">
        <v>50000</v>
      </c>
    </row>
    <row r="12" ht="52.5" customHeight="1" outlineLevel="1" spans="1:23">
      <c r="A12" s="131" t="s">
        <v>260</v>
      </c>
      <c r="B12" s="131" t="s">
        <v>261</v>
      </c>
      <c r="C12" s="131" t="s">
        <v>259</v>
      </c>
      <c r="D12" s="131" t="s">
        <v>46</v>
      </c>
      <c r="E12" s="131" t="s">
        <v>84</v>
      </c>
      <c r="F12" s="131" t="s">
        <v>85</v>
      </c>
      <c r="G12" s="131" t="s">
        <v>262</v>
      </c>
      <c r="H12" s="131" t="s">
        <v>263</v>
      </c>
      <c r="I12" s="132">
        <v>200000</v>
      </c>
      <c r="J12" s="132"/>
      <c r="K12" s="132"/>
      <c r="L12" s="132"/>
      <c r="M12" s="132"/>
      <c r="N12" s="131"/>
      <c r="O12" s="131"/>
      <c r="P12" s="131"/>
      <c r="Q12" s="132"/>
      <c r="R12" s="132">
        <v>200000</v>
      </c>
      <c r="S12" s="132"/>
      <c r="T12" s="132"/>
      <c r="U12" s="132"/>
      <c r="V12" s="132"/>
      <c r="W12" s="132">
        <v>200000</v>
      </c>
    </row>
    <row r="13" ht="52.5" customHeight="1" outlineLevel="1" spans="1:23">
      <c r="A13" s="131" t="s">
        <v>260</v>
      </c>
      <c r="B13" s="131" t="s">
        <v>261</v>
      </c>
      <c r="C13" s="131" t="s">
        <v>259</v>
      </c>
      <c r="D13" s="131" t="s">
        <v>46</v>
      </c>
      <c r="E13" s="131" t="s">
        <v>84</v>
      </c>
      <c r="F13" s="131" t="s">
        <v>85</v>
      </c>
      <c r="G13" s="131" t="s">
        <v>224</v>
      </c>
      <c r="H13" s="131" t="s">
        <v>225</v>
      </c>
      <c r="I13" s="132">
        <v>100000</v>
      </c>
      <c r="J13" s="132"/>
      <c r="K13" s="132"/>
      <c r="L13" s="132"/>
      <c r="M13" s="132"/>
      <c r="N13" s="131"/>
      <c r="O13" s="131"/>
      <c r="P13" s="131"/>
      <c r="Q13" s="132"/>
      <c r="R13" s="132">
        <v>100000</v>
      </c>
      <c r="S13" s="132"/>
      <c r="T13" s="132"/>
      <c r="U13" s="132"/>
      <c r="V13" s="132"/>
      <c r="W13" s="132">
        <v>100000</v>
      </c>
    </row>
    <row r="14" ht="52.5" customHeight="1" outlineLevel="1" spans="1:23">
      <c r="A14" s="131" t="s">
        <v>260</v>
      </c>
      <c r="B14" s="131" t="s">
        <v>261</v>
      </c>
      <c r="C14" s="131" t="s">
        <v>259</v>
      </c>
      <c r="D14" s="131" t="s">
        <v>46</v>
      </c>
      <c r="E14" s="131" t="s">
        <v>84</v>
      </c>
      <c r="F14" s="131" t="s">
        <v>85</v>
      </c>
      <c r="G14" s="131" t="s">
        <v>226</v>
      </c>
      <c r="H14" s="131" t="s">
        <v>227</v>
      </c>
      <c r="I14" s="132">
        <v>150000</v>
      </c>
      <c r="J14" s="132"/>
      <c r="K14" s="132"/>
      <c r="L14" s="132"/>
      <c r="M14" s="132"/>
      <c r="N14" s="131"/>
      <c r="O14" s="131"/>
      <c r="P14" s="131"/>
      <c r="Q14" s="132"/>
      <c r="R14" s="132">
        <v>150000</v>
      </c>
      <c r="S14" s="132"/>
      <c r="T14" s="132"/>
      <c r="U14" s="132"/>
      <c r="V14" s="132"/>
      <c r="W14" s="132">
        <v>150000</v>
      </c>
    </row>
    <row r="15" ht="52.5" customHeight="1" outlineLevel="1" spans="1:23">
      <c r="A15" s="131" t="s">
        <v>260</v>
      </c>
      <c r="B15" s="131" t="s">
        <v>261</v>
      </c>
      <c r="C15" s="131" t="s">
        <v>259</v>
      </c>
      <c r="D15" s="131" t="s">
        <v>46</v>
      </c>
      <c r="E15" s="131" t="s">
        <v>84</v>
      </c>
      <c r="F15" s="131" t="s">
        <v>85</v>
      </c>
      <c r="G15" s="131" t="s">
        <v>264</v>
      </c>
      <c r="H15" s="131" t="s">
        <v>265</v>
      </c>
      <c r="I15" s="132">
        <v>50000</v>
      </c>
      <c r="J15" s="132"/>
      <c r="K15" s="132"/>
      <c r="L15" s="132"/>
      <c r="M15" s="132"/>
      <c r="N15" s="131"/>
      <c r="O15" s="131"/>
      <c r="P15" s="131"/>
      <c r="Q15" s="132"/>
      <c r="R15" s="132">
        <v>50000</v>
      </c>
      <c r="S15" s="132"/>
      <c r="T15" s="132"/>
      <c r="U15" s="132"/>
      <c r="V15" s="132"/>
      <c r="W15" s="132">
        <v>50000</v>
      </c>
    </row>
    <row r="16" ht="52.5" customHeight="1" outlineLevel="1" spans="1:23">
      <c r="A16" s="131" t="s">
        <v>260</v>
      </c>
      <c r="B16" s="131" t="s">
        <v>261</v>
      </c>
      <c r="C16" s="131" t="s">
        <v>259</v>
      </c>
      <c r="D16" s="131" t="s">
        <v>46</v>
      </c>
      <c r="E16" s="131" t="s">
        <v>84</v>
      </c>
      <c r="F16" s="131" t="s">
        <v>85</v>
      </c>
      <c r="G16" s="131" t="s">
        <v>228</v>
      </c>
      <c r="H16" s="131" t="s">
        <v>229</v>
      </c>
      <c r="I16" s="132">
        <v>80000</v>
      </c>
      <c r="J16" s="132"/>
      <c r="K16" s="132"/>
      <c r="L16" s="132"/>
      <c r="M16" s="132"/>
      <c r="N16" s="131"/>
      <c r="O16" s="131"/>
      <c r="P16" s="131"/>
      <c r="Q16" s="132"/>
      <c r="R16" s="132">
        <v>80000</v>
      </c>
      <c r="S16" s="132"/>
      <c r="T16" s="132"/>
      <c r="U16" s="132"/>
      <c r="V16" s="132"/>
      <c r="W16" s="132">
        <v>80000</v>
      </c>
    </row>
    <row r="17" ht="52.5" customHeight="1" outlineLevel="1" spans="1:23">
      <c r="A17" s="131" t="s">
        <v>260</v>
      </c>
      <c r="B17" s="131" t="s">
        <v>261</v>
      </c>
      <c r="C17" s="131" t="s">
        <v>259</v>
      </c>
      <c r="D17" s="131" t="s">
        <v>46</v>
      </c>
      <c r="E17" s="131" t="s">
        <v>84</v>
      </c>
      <c r="F17" s="131" t="s">
        <v>85</v>
      </c>
      <c r="G17" s="131" t="s">
        <v>230</v>
      </c>
      <c r="H17" s="131" t="s">
        <v>231</v>
      </c>
      <c r="I17" s="132">
        <v>200000</v>
      </c>
      <c r="J17" s="132"/>
      <c r="K17" s="132"/>
      <c r="L17" s="132"/>
      <c r="M17" s="132"/>
      <c r="N17" s="131"/>
      <c r="O17" s="131"/>
      <c r="P17" s="131"/>
      <c r="Q17" s="132"/>
      <c r="R17" s="132">
        <v>200000</v>
      </c>
      <c r="S17" s="132"/>
      <c r="T17" s="132"/>
      <c r="U17" s="132"/>
      <c r="V17" s="132"/>
      <c r="W17" s="132">
        <v>200000</v>
      </c>
    </row>
    <row r="18" ht="52.5" customHeight="1" outlineLevel="1" spans="1:23">
      <c r="A18" s="131" t="s">
        <v>260</v>
      </c>
      <c r="B18" s="131" t="s">
        <v>261</v>
      </c>
      <c r="C18" s="131" t="s">
        <v>259</v>
      </c>
      <c r="D18" s="131" t="s">
        <v>46</v>
      </c>
      <c r="E18" s="131" t="s">
        <v>84</v>
      </c>
      <c r="F18" s="131" t="s">
        <v>85</v>
      </c>
      <c r="G18" s="131" t="s">
        <v>232</v>
      </c>
      <c r="H18" s="131" t="s">
        <v>233</v>
      </c>
      <c r="I18" s="132">
        <v>250000</v>
      </c>
      <c r="J18" s="132"/>
      <c r="K18" s="132"/>
      <c r="L18" s="132"/>
      <c r="M18" s="132"/>
      <c r="N18" s="131"/>
      <c r="O18" s="131"/>
      <c r="P18" s="131"/>
      <c r="Q18" s="132"/>
      <c r="R18" s="132">
        <v>250000</v>
      </c>
      <c r="S18" s="132"/>
      <c r="T18" s="132"/>
      <c r="U18" s="132"/>
      <c r="V18" s="132"/>
      <c r="W18" s="132">
        <v>250000</v>
      </c>
    </row>
    <row r="19" ht="52.5" customHeight="1" outlineLevel="1" spans="1:23">
      <c r="A19" s="131" t="s">
        <v>260</v>
      </c>
      <c r="B19" s="131" t="s">
        <v>261</v>
      </c>
      <c r="C19" s="131" t="s">
        <v>259</v>
      </c>
      <c r="D19" s="131" t="s">
        <v>46</v>
      </c>
      <c r="E19" s="131" t="s">
        <v>84</v>
      </c>
      <c r="F19" s="131" t="s">
        <v>85</v>
      </c>
      <c r="G19" s="131" t="s">
        <v>266</v>
      </c>
      <c r="H19" s="131" t="s">
        <v>267</v>
      </c>
      <c r="I19" s="132">
        <v>60000</v>
      </c>
      <c r="J19" s="132"/>
      <c r="K19" s="132"/>
      <c r="L19" s="132"/>
      <c r="M19" s="132"/>
      <c r="N19" s="131"/>
      <c r="O19" s="131"/>
      <c r="P19" s="131"/>
      <c r="Q19" s="132"/>
      <c r="R19" s="132">
        <v>60000</v>
      </c>
      <c r="S19" s="132"/>
      <c r="T19" s="132"/>
      <c r="U19" s="132"/>
      <c r="V19" s="132"/>
      <c r="W19" s="132">
        <v>60000</v>
      </c>
    </row>
    <row r="20" ht="52.5" customHeight="1" outlineLevel="1" spans="1:23">
      <c r="A20" s="131" t="s">
        <v>260</v>
      </c>
      <c r="B20" s="131" t="s">
        <v>261</v>
      </c>
      <c r="C20" s="131" t="s">
        <v>259</v>
      </c>
      <c r="D20" s="131" t="s">
        <v>46</v>
      </c>
      <c r="E20" s="131" t="s">
        <v>84</v>
      </c>
      <c r="F20" s="131" t="s">
        <v>85</v>
      </c>
      <c r="G20" s="131" t="s">
        <v>203</v>
      </c>
      <c r="H20" s="131" t="s">
        <v>204</v>
      </c>
      <c r="I20" s="132">
        <v>50000</v>
      </c>
      <c r="J20" s="132"/>
      <c r="K20" s="132"/>
      <c r="L20" s="132"/>
      <c r="M20" s="132"/>
      <c r="N20" s="131"/>
      <c r="O20" s="131"/>
      <c r="P20" s="131"/>
      <c r="Q20" s="132"/>
      <c r="R20" s="132">
        <v>50000</v>
      </c>
      <c r="S20" s="132"/>
      <c r="T20" s="132"/>
      <c r="U20" s="132"/>
      <c r="V20" s="132"/>
      <c r="W20" s="132">
        <v>50000</v>
      </c>
    </row>
    <row r="21" ht="52.5" customHeight="1" outlineLevel="1" spans="1:23">
      <c r="A21" s="131" t="s">
        <v>260</v>
      </c>
      <c r="B21" s="131" t="s">
        <v>261</v>
      </c>
      <c r="C21" s="131" t="s">
        <v>259</v>
      </c>
      <c r="D21" s="131" t="s">
        <v>46</v>
      </c>
      <c r="E21" s="131" t="s">
        <v>84</v>
      </c>
      <c r="F21" s="131" t="s">
        <v>85</v>
      </c>
      <c r="G21" s="131" t="s">
        <v>268</v>
      </c>
      <c r="H21" s="131" t="s">
        <v>269</v>
      </c>
      <c r="I21" s="132">
        <v>200000</v>
      </c>
      <c r="J21" s="132"/>
      <c r="K21" s="132"/>
      <c r="L21" s="132"/>
      <c r="M21" s="132"/>
      <c r="N21" s="131"/>
      <c r="O21" s="131"/>
      <c r="P21" s="131"/>
      <c r="Q21" s="132"/>
      <c r="R21" s="132">
        <v>200000</v>
      </c>
      <c r="S21" s="132"/>
      <c r="T21" s="132"/>
      <c r="U21" s="132"/>
      <c r="V21" s="132"/>
      <c r="W21" s="132">
        <v>200000</v>
      </c>
    </row>
    <row r="22" ht="52.5" customHeight="1" outlineLevel="1" spans="1:23">
      <c r="A22" s="131" t="s">
        <v>260</v>
      </c>
      <c r="B22" s="131" t="s">
        <v>261</v>
      </c>
      <c r="C22" s="131" t="s">
        <v>259</v>
      </c>
      <c r="D22" s="131" t="s">
        <v>46</v>
      </c>
      <c r="E22" s="131" t="s">
        <v>84</v>
      </c>
      <c r="F22" s="131" t="s">
        <v>85</v>
      </c>
      <c r="G22" s="131" t="s">
        <v>270</v>
      </c>
      <c r="H22" s="131" t="s">
        <v>271</v>
      </c>
      <c r="I22" s="132">
        <v>800000</v>
      </c>
      <c r="J22" s="132"/>
      <c r="K22" s="132"/>
      <c r="L22" s="132"/>
      <c r="M22" s="132"/>
      <c r="N22" s="131"/>
      <c r="O22" s="131"/>
      <c r="P22" s="131"/>
      <c r="Q22" s="132"/>
      <c r="R22" s="132">
        <v>800000</v>
      </c>
      <c r="S22" s="132"/>
      <c r="T22" s="132"/>
      <c r="U22" s="132"/>
      <c r="V22" s="132"/>
      <c r="W22" s="132">
        <v>800000</v>
      </c>
    </row>
    <row r="23" ht="52.5" customHeight="1" spans="1:23">
      <c r="A23" s="131"/>
      <c r="B23" s="131"/>
      <c r="C23" s="131" t="s">
        <v>272</v>
      </c>
      <c r="D23" s="131"/>
      <c r="E23" s="131"/>
      <c r="F23" s="131"/>
      <c r="G23" s="131"/>
      <c r="H23" s="131"/>
      <c r="I23" s="132">
        <v>72401.7</v>
      </c>
      <c r="J23" s="132">
        <v>72401.7</v>
      </c>
      <c r="K23" s="132">
        <v>72401.7</v>
      </c>
      <c r="L23" s="132"/>
      <c r="M23" s="132"/>
      <c r="N23" s="131"/>
      <c r="O23" s="131"/>
      <c r="P23" s="131"/>
      <c r="Q23" s="132"/>
      <c r="R23" s="132"/>
      <c r="S23" s="132"/>
      <c r="T23" s="132"/>
      <c r="U23" s="132"/>
      <c r="V23" s="132"/>
      <c r="W23" s="132"/>
    </row>
    <row r="24" ht="52.5" customHeight="1" outlineLevel="1" spans="1:23">
      <c r="A24" s="131" t="s">
        <v>273</v>
      </c>
      <c r="B24" s="131" t="s">
        <v>274</v>
      </c>
      <c r="C24" s="131" t="s">
        <v>272</v>
      </c>
      <c r="D24" s="131" t="s">
        <v>46</v>
      </c>
      <c r="E24" s="131" t="s">
        <v>84</v>
      </c>
      <c r="F24" s="131" t="s">
        <v>85</v>
      </c>
      <c r="G24" s="131" t="s">
        <v>275</v>
      </c>
      <c r="H24" s="131" t="s">
        <v>276</v>
      </c>
      <c r="I24" s="132">
        <v>72401.7</v>
      </c>
      <c r="J24" s="132">
        <v>72401.7</v>
      </c>
      <c r="K24" s="132">
        <v>72401.7</v>
      </c>
      <c r="L24" s="132"/>
      <c r="M24" s="132"/>
      <c r="N24" s="131"/>
      <c r="O24" s="131"/>
      <c r="P24" s="131"/>
      <c r="Q24" s="132"/>
      <c r="R24" s="132"/>
      <c r="S24" s="132"/>
      <c r="T24" s="132"/>
      <c r="U24" s="132"/>
      <c r="V24" s="132"/>
      <c r="W24" s="132"/>
    </row>
    <row r="25" ht="52.5" customHeight="1" spans="1:23">
      <c r="A25" s="131"/>
      <c r="B25" s="131"/>
      <c r="C25" s="131" t="s">
        <v>277</v>
      </c>
      <c r="D25" s="131"/>
      <c r="E25" s="131"/>
      <c r="F25" s="131"/>
      <c r="G25" s="131"/>
      <c r="H25" s="131"/>
      <c r="I25" s="132">
        <v>62958</v>
      </c>
      <c r="J25" s="132">
        <v>62958</v>
      </c>
      <c r="K25" s="132">
        <v>62958</v>
      </c>
      <c r="L25" s="132"/>
      <c r="M25" s="132"/>
      <c r="N25" s="131"/>
      <c r="O25" s="131"/>
      <c r="P25" s="131"/>
      <c r="Q25" s="132"/>
      <c r="R25" s="132"/>
      <c r="S25" s="132"/>
      <c r="T25" s="132"/>
      <c r="U25" s="132"/>
      <c r="V25" s="132"/>
      <c r="W25" s="132"/>
    </row>
    <row r="26" ht="52.5" customHeight="1" outlineLevel="1" spans="1:23">
      <c r="A26" s="131" t="s">
        <v>273</v>
      </c>
      <c r="B26" s="131" t="s">
        <v>278</v>
      </c>
      <c r="C26" s="131" t="s">
        <v>277</v>
      </c>
      <c r="D26" s="131" t="s">
        <v>46</v>
      </c>
      <c r="E26" s="131" t="s">
        <v>84</v>
      </c>
      <c r="F26" s="131" t="s">
        <v>85</v>
      </c>
      <c r="G26" s="131" t="s">
        <v>201</v>
      </c>
      <c r="H26" s="131" t="s">
        <v>202</v>
      </c>
      <c r="I26" s="132">
        <v>20958</v>
      </c>
      <c r="J26" s="132">
        <v>20958</v>
      </c>
      <c r="K26" s="132">
        <v>20958</v>
      </c>
      <c r="L26" s="132"/>
      <c r="M26" s="132"/>
      <c r="N26" s="131"/>
      <c r="O26" s="131"/>
      <c r="P26" s="131"/>
      <c r="Q26" s="132"/>
      <c r="R26" s="132"/>
      <c r="S26" s="132"/>
      <c r="T26" s="132"/>
      <c r="U26" s="132"/>
      <c r="V26" s="132"/>
      <c r="W26" s="132"/>
    </row>
    <row r="27" ht="52.5" customHeight="1" outlineLevel="1" spans="1:23">
      <c r="A27" s="131" t="s">
        <v>273</v>
      </c>
      <c r="B27" s="131" t="s">
        <v>278</v>
      </c>
      <c r="C27" s="131" t="s">
        <v>277</v>
      </c>
      <c r="D27" s="131" t="s">
        <v>46</v>
      </c>
      <c r="E27" s="131" t="s">
        <v>84</v>
      </c>
      <c r="F27" s="131" t="s">
        <v>85</v>
      </c>
      <c r="G27" s="131" t="s">
        <v>226</v>
      </c>
      <c r="H27" s="131" t="s">
        <v>227</v>
      </c>
      <c r="I27" s="132">
        <v>42000</v>
      </c>
      <c r="J27" s="132">
        <v>42000</v>
      </c>
      <c r="K27" s="132">
        <v>42000</v>
      </c>
      <c r="L27" s="132"/>
      <c r="M27" s="132"/>
      <c r="N27" s="131"/>
      <c r="O27" s="131"/>
      <c r="P27" s="131"/>
      <c r="Q27" s="132"/>
      <c r="R27" s="132"/>
      <c r="S27" s="132"/>
      <c r="T27" s="132"/>
      <c r="U27" s="132"/>
      <c r="V27" s="132"/>
      <c r="W27" s="132"/>
    </row>
    <row r="28" ht="52.5" customHeight="1" spans="1:23">
      <c r="A28" s="131"/>
      <c r="B28" s="131"/>
      <c r="C28" s="131" t="s">
        <v>279</v>
      </c>
      <c r="D28" s="131"/>
      <c r="E28" s="131"/>
      <c r="F28" s="131"/>
      <c r="G28" s="131"/>
      <c r="H28" s="131"/>
      <c r="I28" s="132">
        <v>975000</v>
      </c>
      <c r="J28" s="132"/>
      <c r="K28" s="132"/>
      <c r="L28" s="132"/>
      <c r="M28" s="132"/>
      <c r="N28" s="131"/>
      <c r="O28" s="131"/>
      <c r="P28" s="131"/>
      <c r="Q28" s="132">
        <v>975000</v>
      </c>
      <c r="R28" s="132"/>
      <c r="S28" s="132"/>
      <c r="T28" s="132"/>
      <c r="U28" s="132"/>
      <c r="V28" s="132"/>
      <c r="W28" s="132"/>
    </row>
    <row r="29" ht="52.5" customHeight="1" outlineLevel="1" spans="1:23">
      <c r="A29" s="131" t="s">
        <v>260</v>
      </c>
      <c r="B29" s="131" t="s">
        <v>280</v>
      </c>
      <c r="C29" s="131" t="s">
        <v>279</v>
      </c>
      <c r="D29" s="131" t="s">
        <v>46</v>
      </c>
      <c r="E29" s="131" t="s">
        <v>84</v>
      </c>
      <c r="F29" s="131" t="s">
        <v>85</v>
      </c>
      <c r="G29" s="131" t="s">
        <v>201</v>
      </c>
      <c r="H29" s="131" t="s">
        <v>202</v>
      </c>
      <c r="I29" s="132">
        <v>150000</v>
      </c>
      <c r="J29" s="132"/>
      <c r="K29" s="132"/>
      <c r="L29" s="132"/>
      <c r="M29" s="132"/>
      <c r="N29" s="131"/>
      <c r="O29" s="131"/>
      <c r="P29" s="131"/>
      <c r="Q29" s="132">
        <v>150000</v>
      </c>
      <c r="R29" s="132"/>
      <c r="S29" s="132"/>
      <c r="T29" s="132"/>
      <c r="U29" s="132"/>
      <c r="V29" s="132"/>
      <c r="W29" s="132"/>
    </row>
    <row r="30" ht="52.5" customHeight="1" outlineLevel="1" spans="1:23">
      <c r="A30" s="131" t="s">
        <v>260</v>
      </c>
      <c r="B30" s="131" t="s">
        <v>280</v>
      </c>
      <c r="C30" s="131" t="s">
        <v>279</v>
      </c>
      <c r="D30" s="131" t="s">
        <v>46</v>
      </c>
      <c r="E30" s="131" t="s">
        <v>84</v>
      </c>
      <c r="F30" s="131" t="s">
        <v>85</v>
      </c>
      <c r="G30" s="131" t="s">
        <v>224</v>
      </c>
      <c r="H30" s="131" t="s">
        <v>225</v>
      </c>
      <c r="I30" s="132">
        <v>150000</v>
      </c>
      <c r="J30" s="132"/>
      <c r="K30" s="132"/>
      <c r="L30" s="132"/>
      <c r="M30" s="132"/>
      <c r="N30" s="131"/>
      <c r="O30" s="131"/>
      <c r="P30" s="131"/>
      <c r="Q30" s="132">
        <v>150000</v>
      </c>
      <c r="R30" s="132"/>
      <c r="S30" s="132"/>
      <c r="T30" s="132"/>
      <c r="U30" s="132"/>
      <c r="V30" s="132"/>
      <c r="W30" s="132"/>
    </row>
    <row r="31" ht="52.5" customHeight="1" outlineLevel="1" spans="1:23">
      <c r="A31" s="131" t="s">
        <v>260</v>
      </c>
      <c r="B31" s="131" t="s">
        <v>280</v>
      </c>
      <c r="C31" s="131" t="s">
        <v>279</v>
      </c>
      <c r="D31" s="131" t="s">
        <v>46</v>
      </c>
      <c r="E31" s="131" t="s">
        <v>84</v>
      </c>
      <c r="F31" s="131" t="s">
        <v>85</v>
      </c>
      <c r="G31" s="131" t="s">
        <v>226</v>
      </c>
      <c r="H31" s="131" t="s">
        <v>227</v>
      </c>
      <c r="I31" s="132">
        <v>100000</v>
      </c>
      <c r="J31" s="132"/>
      <c r="K31" s="132"/>
      <c r="L31" s="132"/>
      <c r="M31" s="132"/>
      <c r="N31" s="131"/>
      <c r="O31" s="131"/>
      <c r="P31" s="131"/>
      <c r="Q31" s="132">
        <v>100000</v>
      </c>
      <c r="R31" s="132"/>
      <c r="S31" s="132"/>
      <c r="T31" s="132"/>
      <c r="U31" s="132"/>
      <c r="V31" s="132"/>
      <c r="W31" s="132"/>
    </row>
    <row r="32" ht="52.5" customHeight="1" outlineLevel="1" spans="1:23">
      <c r="A32" s="131" t="s">
        <v>260</v>
      </c>
      <c r="B32" s="131" t="s">
        <v>280</v>
      </c>
      <c r="C32" s="131" t="s">
        <v>279</v>
      </c>
      <c r="D32" s="131" t="s">
        <v>46</v>
      </c>
      <c r="E32" s="131" t="s">
        <v>84</v>
      </c>
      <c r="F32" s="131" t="s">
        <v>85</v>
      </c>
      <c r="G32" s="131" t="s">
        <v>264</v>
      </c>
      <c r="H32" s="131" t="s">
        <v>265</v>
      </c>
      <c r="I32" s="132">
        <v>50000</v>
      </c>
      <c r="J32" s="132"/>
      <c r="K32" s="132"/>
      <c r="L32" s="132"/>
      <c r="M32" s="132"/>
      <c r="N32" s="131"/>
      <c r="O32" s="131"/>
      <c r="P32" s="131"/>
      <c r="Q32" s="132">
        <v>50000</v>
      </c>
      <c r="R32" s="132"/>
      <c r="S32" s="132"/>
      <c r="T32" s="132"/>
      <c r="U32" s="132"/>
      <c r="V32" s="132"/>
      <c r="W32" s="132"/>
    </row>
    <row r="33" ht="52.5" customHeight="1" outlineLevel="1" spans="1:23">
      <c r="A33" s="131" t="s">
        <v>260</v>
      </c>
      <c r="B33" s="131" t="s">
        <v>280</v>
      </c>
      <c r="C33" s="131" t="s">
        <v>279</v>
      </c>
      <c r="D33" s="131" t="s">
        <v>46</v>
      </c>
      <c r="E33" s="131" t="s">
        <v>84</v>
      </c>
      <c r="F33" s="131" t="s">
        <v>85</v>
      </c>
      <c r="G33" s="131" t="s">
        <v>228</v>
      </c>
      <c r="H33" s="131" t="s">
        <v>229</v>
      </c>
      <c r="I33" s="132">
        <v>150000</v>
      </c>
      <c r="J33" s="132"/>
      <c r="K33" s="132"/>
      <c r="L33" s="132"/>
      <c r="M33" s="132"/>
      <c r="N33" s="131"/>
      <c r="O33" s="131"/>
      <c r="P33" s="131"/>
      <c r="Q33" s="132">
        <v>150000</v>
      </c>
      <c r="R33" s="132"/>
      <c r="S33" s="132"/>
      <c r="T33" s="132"/>
      <c r="U33" s="132"/>
      <c r="V33" s="132"/>
      <c r="W33" s="132"/>
    </row>
    <row r="34" ht="52.5" customHeight="1" outlineLevel="1" spans="1:23">
      <c r="A34" s="131" t="s">
        <v>260</v>
      </c>
      <c r="B34" s="131" t="s">
        <v>280</v>
      </c>
      <c r="C34" s="131" t="s">
        <v>279</v>
      </c>
      <c r="D34" s="131" t="s">
        <v>46</v>
      </c>
      <c r="E34" s="131" t="s">
        <v>84</v>
      </c>
      <c r="F34" s="131" t="s">
        <v>85</v>
      </c>
      <c r="G34" s="131" t="s">
        <v>281</v>
      </c>
      <c r="H34" s="131" t="s">
        <v>142</v>
      </c>
      <c r="I34" s="132">
        <v>5000</v>
      </c>
      <c r="J34" s="132"/>
      <c r="K34" s="132"/>
      <c r="L34" s="132"/>
      <c r="M34" s="132"/>
      <c r="N34" s="131"/>
      <c r="O34" s="131"/>
      <c r="P34" s="131"/>
      <c r="Q34" s="132">
        <v>5000</v>
      </c>
      <c r="R34" s="132"/>
      <c r="S34" s="132"/>
      <c r="T34" s="132"/>
      <c r="U34" s="132"/>
      <c r="V34" s="132"/>
      <c r="W34" s="132"/>
    </row>
    <row r="35" ht="52.5" customHeight="1" outlineLevel="1" spans="1:23">
      <c r="A35" s="131" t="s">
        <v>260</v>
      </c>
      <c r="B35" s="131" t="s">
        <v>280</v>
      </c>
      <c r="C35" s="131" t="s">
        <v>279</v>
      </c>
      <c r="D35" s="131" t="s">
        <v>46</v>
      </c>
      <c r="E35" s="131" t="s">
        <v>84</v>
      </c>
      <c r="F35" s="131" t="s">
        <v>85</v>
      </c>
      <c r="G35" s="131" t="s">
        <v>230</v>
      </c>
      <c r="H35" s="131" t="s">
        <v>231</v>
      </c>
      <c r="I35" s="132">
        <v>100000</v>
      </c>
      <c r="J35" s="132"/>
      <c r="K35" s="132"/>
      <c r="L35" s="132"/>
      <c r="M35" s="132"/>
      <c r="N35" s="131"/>
      <c r="O35" s="131"/>
      <c r="P35" s="131"/>
      <c r="Q35" s="132">
        <v>100000</v>
      </c>
      <c r="R35" s="132"/>
      <c r="S35" s="132"/>
      <c r="T35" s="132"/>
      <c r="U35" s="132"/>
      <c r="V35" s="132"/>
      <c r="W35" s="132"/>
    </row>
    <row r="36" ht="52.5" customHeight="1" outlineLevel="1" spans="1:23">
      <c r="A36" s="131" t="s">
        <v>260</v>
      </c>
      <c r="B36" s="131" t="s">
        <v>280</v>
      </c>
      <c r="C36" s="131" t="s">
        <v>279</v>
      </c>
      <c r="D36" s="131" t="s">
        <v>46</v>
      </c>
      <c r="E36" s="131" t="s">
        <v>84</v>
      </c>
      <c r="F36" s="131" t="s">
        <v>85</v>
      </c>
      <c r="G36" s="131" t="s">
        <v>232</v>
      </c>
      <c r="H36" s="131" t="s">
        <v>233</v>
      </c>
      <c r="I36" s="132">
        <v>150000</v>
      </c>
      <c r="J36" s="132"/>
      <c r="K36" s="132"/>
      <c r="L36" s="132"/>
      <c r="M36" s="132"/>
      <c r="N36" s="131"/>
      <c r="O36" s="131"/>
      <c r="P36" s="131"/>
      <c r="Q36" s="132">
        <v>150000</v>
      </c>
      <c r="R36" s="132"/>
      <c r="S36" s="132"/>
      <c r="T36" s="132"/>
      <c r="U36" s="132"/>
      <c r="V36" s="132"/>
      <c r="W36" s="132"/>
    </row>
    <row r="37" ht="52.5" customHeight="1" outlineLevel="1" spans="1:23">
      <c r="A37" s="131" t="s">
        <v>260</v>
      </c>
      <c r="B37" s="131" t="s">
        <v>280</v>
      </c>
      <c r="C37" s="131" t="s">
        <v>279</v>
      </c>
      <c r="D37" s="131" t="s">
        <v>46</v>
      </c>
      <c r="E37" s="131" t="s">
        <v>84</v>
      </c>
      <c r="F37" s="131" t="s">
        <v>85</v>
      </c>
      <c r="G37" s="131" t="s">
        <v>203</v>
      </c>
      <c r="H37" s="131" t="s">
        <v>204</v>
      </c>
      <c r="I37" s="132">
        <v>20000</v>
      </c>
      <c r="J37" s="132"/>
      <c r="K37" s="132"/>
      <c r="L37" s="132"/>
      <c r="M37" s="132"/>
      <c r="N37" s="131"/>
      <c r="O37" s="131"/>
      <c r="P37" s="131"/>
      <c r="Q37" s="132">
        <v>20000</v>
      </c>
      <c r="R37" s="132"/>
      <c r="S37" s="132"/>
      <c r="T37" s="132"/>
      <c r="U37" s="132"/>
      <c r="V37" s="132"/>
      <c r="W37" s="132"/>
    </row>
    <row r="38" ht="52.5" customHeight="1" outlineLevel="1" spans="1:23">
      <c r="A38" s="131" t="s">
        <v>260</v>
      </c>
      <c r="B38" s="131" t="s">
        <v>280</v>
      </c>
      <c r="C38" s="131" t="s">
        <v>279</v>
      </c>
      <c r="D38" s="131" t="s">
        <v>46</v>
      </c>
      <c r="E38" s="131" t="s">
        <v>84</v>
      </c>
      <c r="F38" s="131" t="s">
        <v>85</v>
      </c>
      <c r="G38" s="131" t="s">
        <v>270</v>
      </c>
      <c r="H38" s="131" t="s">
        <v>271</v>
      </c>
      <c r="I38" s="132">
        <v>100000</v>
      </c>
      <c r="J38" s="132"/>
      <c r="K38" s="132"/>
      <c r="L38" s="132"/>
      <c r="M38" s="132"/>
      <c r="N38" s="131"/>
      <c r="O38" s="131"/>
      <c r="P38" s="131"/>
      <c r="Q38" s="132">
        <v>100000</v>
      </c>
      <c r="R38" s="132"/>
      <c r="S38" s="132"/>
      <c r="T38" s="132"/>
      <c r="U38" s="132"/>
      <c r="V38" s="132"/>
      <c r="W38" s="132"/>
    </row>
    <row r="39" ht="30" customHeight="1" spans="1:23">
      <c r="A39" s="133" t="s">
        <v>30</v>
      </c>
      <c r="B39" s="133"/>
      <c r="C39" s="133"/>
      <c r="D39" s="133"/>
      <c r="E39" s="133"/>
      <c r="F39" s="133"/>
      <c r="G39" s="133"/>
      <c r="H39" s="133"/>
      <c r="I39" s="132">
        <v>3550359.7</v>
      </c>
      <c r="J39" s="132">
        <v>135359.7</v>
      </c>
      <c r="K39" s="132">
        <v>135359.7</v>
      </c>
      <c r="L39" s="132"/>
      <c r="M39" s="132"/>
      <c r="N39" s="132"/>
      <c r="O39" s="132"/>
      <c r="P39" s="132"/>
      <c r="Q39" s="132">
        <v>975000</v>
      </c>
      <c r="R39" s="132">
        <v>2440000</v>
      </c>
      <c r="S39" s="132"/>
      <c r="T39" s="132"/>
      <c r="U39" s="132"/>
      <c r="V39" s="132"/>
      <c r="W39" s="132">
        <v>2440000</v>
      </c>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2"/>
      <c r="B1" s="122"/>
      <c r="C1" s="122"/>
      <c r="D1" s="122"/>
      <c r="E1" s="122"/>
      <c r="F1" s="122"/>
      <c r="G1" s="122"/>
      <c r="H1" s="122"/>
      <c r="I1" s="122"/>
      <c r="J1" s="123" t="s">
        <v>282</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2" t="str">
        <f>"单位名称："&amp;"盈江县职业高级中学"</f>
        <v>单位名称：盈江县职业高级中学</v>
      </c>
      <c r="B3" s="122"/>
      <c r="C3" s="122"/>
      <c r="D3" s="122"/>
      <c r="E3" s="122"/>
      <c r="F3" s="122"/>
      <c r="G3" s="122"/>
      <c r="H3" s="122"/>
      <c r="I3" s="122"/>
      <c r="J3" s="122"/>
    </row>
    <row r="4" ht="22.5" customHeight="1" spans="1:10">
      <c r="A4" s="125" t="s">
        <v>283</v>
      </c>
      <c r="B4" s="125" t="s">
        <v>284</v>
      </c>
      <c r="C4" s="125" t="s">
        <v>285</v>
      </c>
      <c r="D4" s="125" t="s">
        <v>286</v>
      </c>
      <c r="E4" s="125" t="s">
        <v>287</v>
      </c>
      <c r="F4" s="125" t="s">
        <v>288</v>
      </c>
      <c r="G4" s="125" t="s">
        <v>289</v>
      </c>
      <c r="H4" s="125" t="s">
        <v>290</v>
      </c>
      <c r="I4" s="125" t="s">
        <v>291</v>
      </c>
      <c r="J4" s="125" t="s">
        <v>292</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259</v>
      </c>
      <c r="B7" s="126" t="s">
        <v>293</v>
      </c>
      <c r="C7" s="126" t="s">
        <v>294</v>
      </c>
      <c r="D7" s="126" t="s">
        <v>295</v>
      </c>
      <c r="E7" s="126" t="s">
        <v>296</v>
      </c>
      <c r="F7" s="126" t="s">
        <v>297</v>
      </c>
      <c r="G7" s="125" t="s">
        <v>298</v>
      </c>
      <c r="H7" s="125" t="s">
        <v>299</v>
      </c>
      <c r="I7" s="126" t="s">
        <v>300</v>
      </c>
      <c r="J7" s="126" t="s">
        <v>301</v>
      </c>
    </row>
    <row r="8" ht="52.5" customHeight="1" outlineLevel="1" spans="1:10">
      <c r="A8" s="126" t="s">
        <v>259</v>
      </c>
      <c r="B8" s="126" t="s">
        <v>293</v>
      </c>
      <c r="C8" s="126" t="s">
        <v>302</v>
      </c>
      <c r="D8" s="126" t="s">
        <v>303</v>
      </c>
      <c r="E8" s="126" t="s">
        <v>304</v>
      </c>
      <c r="F8" s="126" t="s">
        <v>297</v>
      </c>
      <c r="G8" s="125" t="s">
        <v>298</v>
      </c>
      <c r="H8" s="125" t="s">
        <v>299</v>
      </c>
      <c r="I8" s="126" t="s">
        <v>300</v>
      </c>
      <c r="J8" s="126" t="s">
        <v>305</v>
      </c>
    </row>
    <row r="9" ht="52.5" customHeight="1" outlineLevel="1" spans="1:10">
      <c r="A9" s="126" t="s">
        <v>259</v>
      </c>
      <c r="B9" s="126" t="s">
        <v>293</v>
      </c>
      <c r="C9" s="126" t="s">
        <v>306</v>
      </c>
      <c r="D9" s="126" t="s">
        <v>307</v>
      </c>
      <c r="E9" s="126" t="s">
        <v>308</v>
      </c>
      <c r="F9" s="126" t="s">
        <v>309</v>
      </c>
      <c r="G9" s="125" t="s">
        <v>310</v>
      </c>
      <c r="H9" s="125" t="s">
        <v>299</v>
      </c>
      <c r="I9" s="126" t="s">
        <v>300</v>
      </c>
      <c r="J9" s="126" t="s">
        <v>311</v>
      </c>
    </row>
    <row r="10" ht="52.5" customHeight="1" outlineLevel="1" spans="1:10">
      <c r="A10" s="126" t="s">
        <v>272</v>
      </c>
      <c r="B10" s="126" t="s">
        <v>312</v>
      </c>
      <c r="C10" s="126" t="s">
        <v>294</v>
      </c>
      <c r="D10" s="126" t="s">
        <v>313</v>
      </c>
      <c r="E10" s="126" t="s">
        <v>314</v>
      </c>
      <c r="F10" s="126" t="s">
        <v>297</v>
      </c>
      <c r="G10" s="125" t="s">
        <v>298</v>
      </c>
      <c r="H10" s="125" t="s">
        <v>299</v>
      </c>
      <c r="I10" s="126" t="s">
        <v>300</v>
      </c>
      <c r="J10" s="126" t="s">
        <v>315</v>
      </c>
    </row>
    <row r="11" ht="52.5" customHeight="1" outlineLevel="1" spans="1:10">
      <c r="A11" s="126" t="s">
        <v>272</v>
      </c>
      <c r="B11" s="126" t="s">
        <v>312</v>
      </c>
      <c r="C11" s="126" t="s">
        <v>294</v>
      </c>
      <c r="D11" s="126" t="s">
        <v>316</v>
      </c>
      <c r="E11" s="126" t="s">
        <v>317</v>
      </c>
      <c r="F11" s="126" t="s">
        <v>297</v>
      </c>
      <c r="G11" s="125" t="s">
        <v>298</v>
      </c>
      <c r="H11" s="125" t="s">
        <v>299</v>
      </c>
      <c r="I11" s="126" t="s">
        <v>300</v>
      </c>
      <c r="J11" s="126" t="s">
        <v>318</v>
      </c>
    </row>
    <row r="12" ht="52.5" customHeight="1" outlineLevel="1" spans="1:10">
      <c r="A12" s="126" t="s">
        <v>272</v>
      </c>
      <c r="B12" s="126" t="s">
        <v>312</v>
      </c>
      <c r="C12" s="126" t="s">
        <v>294</v>
      </c>
      <c r="D12" s="126" t="s">
        <v>316</v>
      </c>
      <c r="E12" s="126" t="s">
        <v>319</v>
      </c>
      <c r="F12" s="126" t="s">
        <v>297</v>
      </c>
      <c r="G12" s="125" t="s">
        <v>298</v>
      </c>
      <c r="H12" s="125" t="s">
        <v>299</v>
      </c>
      <c r="I12" s="126" t="s">
        <v>300</v>
      </c>
      <c r="J12" s="126" t="s">
        <v>320</v>
      </c>
    </row>
    <row r="13" ht="52.5" customHeight="1" outlineLevel="1" spans="1:10">
      <c r="A13" s="126" t="s">
        <v>272</v>
      </c>
      <c r="B13" s="126" t="s">
        <v>312</v>
      </c>
      <c r="C13" s="126" t="s">
        <v>294</v>
      </c>
      <c r="D13" s="126" t="s">
        <v>316</v>
      </c>
      <c r="E13" s="126" t="s">
        <v>321</v>
      </c>
      <c r="F13" s="126" t="s">
        <v>309</v>
      </c>
      <c r="G13" s="125" t="s">
        <v>310</v>
      </c>
      <c r="H13" s="125" t="s">
        <v>299</v>
      </c>
      <c r="I13" s="126" t="s">
        <v>300</v>
      </c>
      <c r="J13" s="126" t="s">
        <v>322</v>
      </c>
    </row>
    <row r="14" ht="52.5" customHeight="1" outlineLevel="1" spans="1:10">
      <c r="A14" s="126" t="s">
        <v>272</v>
      </c>
      <c r="B14" s="126" t="s">
        <v>312</v>
      </c>
      <c r="C14" s="126" t="s">
        <v>294</v>
      </c>
      <c r="D14" s="126" t="s">
        <v>316</v>
      </c>
      <c r="E14" s="126" t="s">
        <v>323</v>
      </c>
      <c r="F14" s="126" t="s">
        <v>297</v>
      </c>
      <c r="G14" s="125" t="s">
        <v>298</v>
      </c>
      <c r="H14" s="125" t="s">
        <v>299</v>
      </c>
      <c r="I14" s="126" t="s">
        <v>300</v>
      </c>
      <c r="J14" s="126" t="s">
        <v>324</v>
      </c>
    </row>
    <row r="15" ht="52.5" customHeight="1" outlineLevel="1" spans="1:10">
      <c r="A15" s="126" t="s">
        <v>272</v>
      </c>
      <c r="B15" s="126" t="s">
        <v>312</v>
      </c>
      <c r="C15" s="126" t="s">
        <v>294</v>
      </c>
      <c r="D15" s="126" t="s">
        <v>295</v>
      </c>
      <c r="E15" s="126" t="s">
        <v>325</v>
      </c>
      <c r="F15" s="126" t="s">
        <v>297</v>
      </c>
      <c r="G15" s="125" t="s">
        <v>298</v>
      </c>
      <c r="H15" s="125" t="s">
        <v>299</v>
      </c>
      <c r="I15" s="126" t="s">
        <v>300</v>
      </c>
      <c r="J15" s="126" t="s">
        <v>326</v>
      </c>
    </row>
    <row r="16" ht="52.5" customHeight="1" outlineLevel="1" spans="1:10">
      <c r="A16" s="126" t="s">
        <v>272</v>
      </c>
      <c r="B16" s="126" t="s">
        <v>312</v>
      </c>
      <c r="C16" s="126" t="s">
        <v>302</v>
      </c>
      <c r="D16" s="126" t="s">
        <v>327</v>
      </c>
      <c r="E16" s="126" t="s">
        <v>328</v>
      </c>
      <c r="F16" s="126" t="s">
        <v>309</v>
      </c>
      <c r="G16" s="125" t="s">
        <v>310</v>
      </c>
      <c r="H16" s="125" t="s">
        <v>299</v>
      </c>
      <c r="I16" s="126" t="s">
        <v>300</v>
      </c>
      <c r="J16" s="126" t="s">
        <v>329</v>
      </c>
    </row>
    <row r="17" ht="52.5" customHeight="1" outlineLevel="1" spans="1:10">
      <c r="A17" s="126" t="s">
        <v>272</v>
      </c>
      <c r="B17" s="126" t="s">
        <v>312</v>
      </c>
      <c r="C17" s="126" t="s">
        <v>302</v>
      </c>
      <c r="D17" s="126" t="s">
        <v>327</v>
      </c>
      <c r="E17" s="126" t="s">
        <v>330</v>
      </c>
      <c r="F17" s="126" t="s">
        <v>297</v>
      </c>
      <c r="G17" s="125" t="s">
        <v>331</v>
      </c>
      <c r="H17" s="125"/>
      <c r="I17" s="126" t="s">
        <v>332</v>
      </c>
      <c r="J17" s="126" t="s">
        <v>333</v>
      </c>
    </row>
    <row r="18" ht="52.5" customHeight="1" outlineLevel="1" spans="1:10">
      <c r="A18" s="126" t="s">
        <v>272</v>
      </c>
      <c r="B18" s="126" t="s">
        <v>312</v>
      </c>
      <c r="C18" s="126" t="s">
        <v>306</v>
      </c>
      <c r="D18" s="126" t="s">
        <v>307</v>
      </c>
      <c r="E18" s="126" t="s">
        <v>334</v>
      </c>
      <c r="F18" s="126" t="s">
        <v>309</v>
      </c>
      <c r="G18" s="125" t="s">
        <v>310</v>
      </c>
      <c r="H18" s="125" t="s">
        <v>299</v>
      </c>
      <c r="I18" s="126" t="s">
        <v>300</v>
      </c>
      <c r="J18" s="126" t="s">
        <v>335</v>
      </c>
    </row>
    <row r="19" ht="52.5" customHeight="1" outlineLevel="1" spans="1:10">
      <c r="A19" s="126" t="s">
        <v>279</v>
      </c>
      <c r="B19" s="126" t="s">
        <v>336</v>
      </c>
      <c r="C19" s="126" t="s">
        <v>294</v>
      </c>
      <c r="D19" s="126" t="s">
        <v>313</v>
      </c>
      <c r="E19" s="126" t="s">
        <v>337</v>
      </c>
      <c r="F19" s="126" t="s">
        <v>297</v>
      </c>
      <c r="G19" s="125" t="s">
        <v>338</v>
      </c>
      <c r="H19" s="125" t="s">
        <v>339</v>
      </c>
      <c r="I19" s="126" t="s">
        <v>300</v>
      </c>
      <c r="J19" s="126" t="s">
        <v>340</v>
      </c>
    </row>
    <row r="20" ht="52.5" customHeight="1" outlineLevel="1" spans="1:10">
      <c r="A20" s="126" t="s">
        <v>279</v>
      </c>
      <c r="B20" s="126" t="s">
        <v>336</v>
      </c>
      <c r="C20" s="126" t="s">
        <v>302</v>
      </c>
      <c r="D20" s="126" t="s">
        <v>327</v>
      </c>
      <c r="E20" s="126" t="s">
        <v>341</v>
      </c>
      <c r="F20" s="126" t="s">
        <v>297</v>
      </c>
      <c r="G20" s="125" t="s">
        <v>342</v>
      </c>
      <c r="H20" s="125"/>
      <c r="I20" s="126" t="s">
        <v>332</v>
      </c>
      <c r="J20" s="126" t="s">
        <v>343</v>
      </c>
    </row>
    <row r="21" ht="52.5" customHeight="1" outlineLevel="1" spans="1:10">
      <c r="A21" s="126" t="s">
        <v>279</v>
      </c>
      <c r="B21" s="126" t="s">
        <v>336</v>
      </c>
      <c r="C21" s="126" t="s">
        <v>306</v>
      </c>
      <c r="D21" s="126" t="s">
        <v>307</v>
      </c>
      <c r="E21" s="126" t="s">
        <v>344</v>
      </c>
      <c r="F21" s="126" t="s">
        <v>309</v>
      </c>
      <c r="G21" s="125" t="s">
        <v>310</v>
      </c>
      <c r="H21" s="125" t="s">
        <v>299</v>
      </c>
      <c r="I21" s="126" t="s">
        <v>300</v>
      </c>
      <c r="J21" s="126" t="s">
        <v>345</v>
      </c>
    </row>
    <row r="22" ht="52.5" customHeight="1" outlineLevel="1" spans="1:10">
      <c r="A22" s="126" t="s">
        <v>277</v>
      </c>
      <c r="B22" s="126" t="s">
        <v>346</v>
      </c>
      <c r="C22" s="126" t="s">
        <v>294</v>
      </c>
      <c r="D22" s="126" t="s">
        <v>316</v>
      </c>
      <c r="E22" s="126" t="s">
        <v>317</v>
      </c>
      <c r="F22" s="126" t="s">
        <v>297</v>
      </c>
      <c r="G22" s="125" t="s">
        <v>298</v>
      </c>
      <c r="H22" s="125" t="s">
        <v>299</v>
      </c>
      <c r="I22" s="126" t="s">
        <v>300</v>
      </c>
      <c r="J22" s="126" t="s">
        <v>347</v>
      </c>
    </row>
    <row r="23" ht="52.5" customHeight="1" outlineLevel="1" spans="1:10">
      <c r="A23" s="126" t="s">
        <v>277</v>
      </c>
      <c r="B23" s="126" t="s">
        <v>346</v>
      </c>
      <c r="C23" s="126" t="s">
        <v>294</v>
      </c>
      <c r="D23" s="126" t="s">
        <v>316</v>
      </c>
      <c r="E23" s="126" t="s">
        <v>319</v>
      </c>
      <c r="F23" s="126" t="s">
        <v>297</v>
      </c>
      <c r="G23" s="125" t="s">
        <v>298</v>
      </c>
      <c r="H23" s="125" t="s">
        <v>299</v>
      </c>
      <c r="I23" s="126" t="s">
        <v>300</v>
      </c>
      <c r="J23" s="126" t="s">
        <v>348</v>
      </c>
    </row>
    <row r="24" ht="52.5" customHeight="1" outlineLevel="1" spans="1:10">
      <c r="A24" s="126" t="s">
        <v>277</v>
      </c>
      <c r="B24" s="126" t="s">
        <v>346</v>
      </c>
      <c r="C24" s="126" t="s">
        <v>294</v>
      </c>
      <c r="D24" s="126" t="s">
        <v>316</v>
      </c>
      <c r="E24" s="126" t="s">
        <v>349</v>
      </c>
      <c r="F24" s="126" t="s">
        <v>297</v>
      </c>
      <c r="G24" s="125" t="s">
        <v>298</v>
      </c>
      <c r="H24" s="125" t="s">
        <v>299</v>
      </c>
      <c r="I24" s="126" t="s">
        <v>300</v>
      </c>
      <c r="J24" s="126" t="s">
        <v>350</v>
      </c>
    </row>
    <row r="25" ht="52.5" customHeight="1" outlineLevel="1" spans="1:10">
      <c r="A25" s="126" t="s">
        <v>277</v>
      </c>
      <c r="B25" s="126" t="s">
        <v>346</v>
      </c>
      <c r="C25" s="126" t="s">
        <v>294</v>
      </c>
      <c r="D25" s="126" t="s">
        <v>316</v>
      </c>
      <c r="E25" s="126" t="s">
        <v>323</v>
      </c>
      <c r="F25" s="126" t="s">
        <v>297</v>
      </c>
      <c r="G25" s="125" t="s">
        <v>298</v>
      </c>
      <c r="H25" s="125" t="s">
        <v>299</v>
      </c>
      <c r="I25" s="126" t="s">
        <v>300</v>
      </c>
      <c r="J25" s="126" t="s">
        <v>351</v>
      </c>
    </row>
    <row r="26" ht="52.5" customHeight="1" outlineLevel="1" spans="1:10">
      <c r="A26" s="126" t="s">
        <v>277</v>
      </c>
      <c r="B26" s="126" t="s">
        <v>346</v>
      </c>
      <c r="C26" s="126" t="s">
        <v>294</v>
      </c>
      <c r="D26" s="126" t="s">
        <v>295</v>
      </c>
      <c r="E26" s="126" t="s">
        <v>352</v>
      </c>
      <c r="F26" s="126" t="s">
        <v>297</v>
      </c>
      <c r="G26" s="125" t="s">
        <v>298</v>
      </c>
      <c r="H26" s="125" t="s">
        <v>299</v>
      </c>
      <c r="I26" s="126" t="s">
        <v>300</v>
      </c>
      <c r="J26" s="126" t="s">
        <v>353</v>
      </c>
    </row>
    <row r="27" ht="52.5" customHeight="1" outlineLevel="1" spans="1:10">
      <c r="A27" s="126" t="s">
        <v>277</v>
      </c>
      <c r="B27" s="126" t="s">
        <v>346</v>
      </c>
      <c r="C27" s="126" t="s">
        <v>302</v>
      </c>
      <c r="D27" s="126" t="s">
        <v>327</v>
      </c>
      <c r="E27" s="126" t="s">
        <v>328</v>
      </c>
      <c r="F27" s="126" t="s">
        <v>309</v>
      </c>
      <c r="G27" s="125" t="s">
        <v>310</v>
      </c>
      <c r="H27" s="125" t="s">
        <v>299</v>
      </c>
      <c r="I27" s="126" t="s">
        <v>300</v>
      </c>
      <c r="J27" s="126" t="s">
        <v>329</v>
      </c>
    </row>
    <row r="28" ht="52.5" customHeight="1" outlineLevel="1" spans="1:10">
      <c r="A28" s="126" t="s">
        <v>277</v>
      </c>
      <c r="B28" s="126" t="s">
        <v>346</v>
      </c>
      <c r="C28" s="126" t="s">
        <v>306</v>
      </c>
      <c r="D28" s="126" t="s">
        <v>307</v>
      </c>
      <c r="E28" s="126" t="s">
        <v>334</v>
      </c>
      <c r="F28" s="126" t="s">
        <v>309</v>
      </c>
      <c r="G28" s="125" t="s">
        <v>310</v>
      </c>
      <c r="H28" s="125" t="s">
        <v>299</v>
      </c>
      <c r="I28" s="126" t="s">
        <v>300</v>
      </c>
      <c r="J28" s="126" t="s">
        <v>335</v>
      </c>
    </row>
  </sheetData>
  <mergeCells count="10">
    <mergeCell ref="A2:J2"/>
    <mergeCell ref="A3:E3"/>
    <mergeCell ref="A7:A9"/>
    <mergeCell ref="A10:A18"/>
    <mergeCell ref="A19:A21"/>
    <mergeCell ref="A22:A28"/>
    <mergeCell ref="B7:B9"/>
    <mergeCell ref="B10:B18"/>
    <mergeCell ref="B19:B21"/>
    <mergeCell ref="B22: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2026-01-26T08:09:00Z</dcterms:created>
  <dcterms:modified xsi:type="dcterms:W3CDTF">2026-02-11T02:24:11Z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513EFA25D6FA41C5B233832E6B7E0F31_13</vt:lpwstr>
  </property>
  <property fmtid="{D5CDD505-2E9C-101B-9397-08002B2CF9AE}" pid="4" name="CalculationRule">
    <vt:i4>0</vt:i4>
  </property>
</Properties>
</file>