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<sst xmlns="http://schemas.openxmlformats.org/spreadsheetml/2006/main" count="1029" uniqueCount="384">
  <si>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</si>
  <si>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</si>
  <si>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</si>
  <si>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</si>
  <si>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</si>
  <si>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</si>
  <si>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</si>
  <si>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</si>
  <si>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</si>
  <si>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</si>
  <si>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</si>
  <si>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</si>
  <si>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</si>
  <si>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</si>
  <si>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</si>
  <si>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</si>
  <si>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</si>
  <si>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</si>
  <si>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</si>
  <si>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</si>
  <si>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</si>
  <si>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</si>
  <si>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</si>
  <si>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</si>
  <si>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</si>
  <si>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</si>
  <si>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</si>
  <si>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</si>
  <si>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</si>
  <si>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</si>
  <si>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</si>
  <si>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</si>
  <si>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</si>
  <si>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</si>
  <si>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</si>
  <si>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</si>
  <si>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</si>
  <si>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</si>
  <si>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</si>
  <si>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</si>
  <si>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</si>
  <si>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</si>
  <si>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</si>
  <si>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</si>
  <si>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</si>
  <si>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105017</t>
  </si>
  <si>
    <t>盈江县弄璋镇中学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</si>
  <si>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</si>
  <si>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</si>
  <si>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</si>
  <si>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</si>
  <si>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</si>
  <si>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</si>
  <si>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</si>
  <si>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</si>
  <si>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</si>
  <si>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</si>
  <si>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</si>
  <si>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</si>
  <si>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</si>
  <si>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</si>
  <si>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</si>
  <si>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</si>
  <si>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</si>
  <si>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</si>
  <si>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</si>
  <si>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</si>
  <si>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</si>
  <si>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</si>
  <si>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</si>
  <si>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</si>
  <si>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</si>
  <si>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</si>
  <si>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</si>
  <si>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</si>
  <si>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</si>
  <si>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</si>
  <si>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</si>
  <si>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</si>
  <si>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</si>
  <si>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</si>
  <si>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</si>
  <si>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</si>
  <si>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</si>
  <si>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</si>
  <si>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</si>
  <si>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</si>
  <si>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</si>
  <si>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</si>
  <si>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</si>
  <si>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</si>
  <si>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</si>
  <si>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</si>
  <si>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</si>
  <si>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</si>
  <si>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</si>
  <si>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</si>
  <si>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</si>
  <si>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</si>
  <si>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</si>
  <si>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</si>
  <si>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</si>
  <si>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</si>
  <si>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</si>
  <si>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</si>
  <si>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</si>
  <si>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</si>
  <si>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</si>
  <si>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</si>
  <si>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</si>
  <si>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</si>
  <si>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</si>
  <si>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</si>
  <si>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</si>
  <si>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</si>
  <si>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</si>
  <si>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</si>
  <si>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</si>
  <si>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</si>
  <si>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</si>
  <si>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</si>
  <si>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</si>
  <si>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</si>
  <si>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</si>
  <si>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</si>
  <si>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</si>
  <si>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</si>
  <si>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</si>
  <si>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</si>
  <si>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</si>
  <si>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</si>
  <si>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</si>
  <si>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</si>
  <si>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</si>
  <si>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</si>
  <si>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</si>
  <si>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</si>
  <si>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</si>
  <si>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</si>
  <si>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</si>
  <si>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</si>
  <si>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</si>
  <si>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</si>
  <si>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</si>
  <si>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</si>
  <si>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</si>
  <si>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</si>
  <si>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</si>
  <si>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</si>
  <si>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</si>
  <si>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</si>
  <si>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</si>
  <si>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</si>
  <si>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</si>
  <si>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</si>
  <si>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</si>
  <si>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</si>
  <si>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</si>
  <si>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</si>
  <si>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</si>
  <si>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</si>
  <si>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</si>
  <si>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</si>
  <si>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533123210000000004016</t>
  </si>
  <si>
    <t>事业人员支出工资</t>
  </si>
  <si>
    <t>30101</t>
  </si>
  <si>
    <t>基本工资</t>
  </si>
  <si>
    <t>30102</t>
  </si>
  <si>
    <t>津贴补贴</t>
  </si>
  <si>
    <t>30107</t>
  </si>
  <si>
    <t>绩效工资</t>
  </si>
  <si>
    <t>533123231100001424110</t>
  </si>
  <si>
    <t>事业绩效奖励</t>
  </si>
  <si>
    <t>533123231100001424111</t>
  </si>
  <si>
    <t>事业人员奖励性绩效改革性补贴</t>
  </si>
  <si>
    <t>533123210000000004017</t>
  </si>
  <si>
    <t>社会保障缴费</t>
  </si>
  <si>
    <t>30108</t>
  </si>
  <si>
    <t>机关事业单位基本养老保险缴费</t>
  </si>
  <si>
    <t>30109</t>
  </si>
  <si>
    <t>职业年金缴费</t>
  </si>
  <si>
    <t>30110</t>
  </si>
  <si>
    <t>职工基本医疗保险缴费</t>
  </si>
  <si>
    <t>533123221100000363000</t>
  </si>
  <si>
    <t>社会保险经费</t>
  </si>
  <si>
    <t>30112</t>
  </si>
  <si>
    <t>其他社会保障缴费</t>
  </si>
  <si>
    <t>533123210000000004018</t>
  </si>
  <si>
    <t>30113</t>
  </si>
  <si>
    <t>533123251100003749302</t>
  </si>
  <si>
    <t>编外人员经费</t>
  </si>
  <si>
    <t>30199</t>
  </si>
  <si>
    <t>其他工资福利支出</t>
  </si>
  <si>
    <t>533123210000000004020</t>
  </si>
  <si>
    <t>退休公用经费</t>
  </si>
  <si>
    <t>30201</t>
  </si>
  <si>
    <t>办公费</t>
  </si>
  <si>
    <t>30299</t>
  </si>
  <si>
    <t>其他商品和服务支出</t>
  </si>
  <si>
    <t>533123221100000363041</t>
  </si>
  <si>
    <t>工会经费</t>
  </si>
  <si>
    <t>30228</t>
  </si>
  <si>
    <t>533123261100005005430</t>
  </si>
  <si>
    <t>教育部门党组织工作经费</t>
  </si>
  <si>
    <t>533123261100005005456</t>
  </si>
  <si>
    <t>教育部门党组织党员活动经费</t>
  </si>
  <si>
    <t>30211</t>
  </si>
  <si>
    <t>差旅费</t>
  </si>
  <si>
    <t>30215</t>
  </si>
  <si>
    <t>会议费</t>
  </si>
  <si>
    <t>533123261100005005476</t>
  </si>
  <si>
    <t>2026年教职工体检经费</t>
  </si>
  <si>
    <t>30114</t>
  </si>
  <si>
    <t>医疗费</t>
  </si>
  <si>
    <t>533123261100005005504</t>
  </si>
  <si>
    <t>2026年公办学校食堂伙食资金</t>
  </si>
  <si>
    <t>30308</t>
  </si>
  <si>
    <t>助学金</t>
  </si>
  <si>
    <t>533123261100005008852</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</si>
  <si>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</si>
  <si>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</si>
  <si>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</si>
  <si>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</si>
  <si>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</si>
  <si>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</si>
  <si>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</si>
  <si>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</si>
  <si>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</si>
  <si>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</si>
  <si>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533123261100005037997</t>
  </si>
  <si>
    <t>30205</t>
  </si>
  <si>
    <t>水费</t>
  </si>
  <si>
    <t>30206</t>
  </si>
  <si>
    <t>电费</t>
  </si>
  <si>
    <t>30216</t>
  </si>
  <si>
    <t>培训费</t>
  </si>
  <si>
    <t>2026年义务教育家庭经济困难学生生活补助县级补助资金</t>
  </si>
  <si>
    <t>533123261100005018248</t>
  </si>
  <si>
    <t>单位资金安排教育事业发展项目经费</t>
  </si>
  <si>
    <t>事业发展类</t>
  </si>
  <si>
    <t>533123261100005008971</t>
  </si>
  <si>
    <t>30213</t>
  </si>
  <si>
    <t>维修（护）费</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</si>
  <si>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</si>
  <si>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</si>
  <si>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</si>
  <si>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</si>
  <si>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</si>
  <si>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</si>
  <si>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</si>
  <si>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</si>
  <si>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</si>
  <si>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</si>
  <si>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</si>
  <si>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</si>
  <si>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</si>
  <si>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</si>
  <si>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</si>
  <si>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</si>
  <si>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</si>
  <si>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</si>
  <si>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</si>
  <si>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</si>
  <si>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</si>
  <si>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</si>
  <si>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</si>
  <si>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</si>
  <si>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</si>
  <si>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</si>
  <si>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</si>
  <si>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</si>
  <si>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</si>
  <si>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</si>
  <si>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</si>
  <si>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</si>
  <si>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</si>
  <si>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</si>
  <si>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</si>
  <si>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</si>
  <si>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以在校学生人数为依据，按时、足额下达城乡义务教育学校生均公用经费补助资金。拨款标准按照小学720元/生.年，初中940元/生.年的标准执行,寄宿学生数每生每年再增加300元的公用经费补助，特殊教育随班就读学生7000元/生.年。中央和省按照8:2比例分担；省与州按照17:3比例；州与县按照3:7比例分担。</t>
  </si>
  <si>
    <t>数量指标</t>
  </si>
  <si>
    <t>特殊教育经费资金补助人数覆盖率</t>
  </si>
  <si>
    <t xml:space="preserve">补助资金覆盖学生人数与实际在校学生人数比例
</t>
  </si>
  <si>
    <t>质量指标</t>
  </si>
  <si>
    <t>特殊教育补助对象对政策的知晓度</t>
  </si>
  <si>
    <t xml:space="preserve">加大政策宣传力度
</t>
  </si>
  <si>
    <t>特殊教育补助标准达标率</t>
  </si>
  <si>
    <t xml:space="preserve">补助资金下达标准
</t>
  </si>
  <si>
    <t>社会效益</t>
  </si>
  <si>
    <t>培训费不低于公用经费总额10%</t>
  </si>
  <si>
    <t xml:space="preserve">教师培训经费占公用经费比例
</t>
  </si>
  <si>
    <t>特殊教育经费师生满意度</t>
  </si>
  <si>
    <t>85</t>
  </si>
  <si>
    <t xml:space="preserve">学校学生和教师满意度
</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</si>
  <si>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</si>
  <si>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</si>
  <si>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</si>
  <si>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</si>
  <si>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</si>
  <si>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</si>
  <si>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</si>
  <si>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</si>
  <si>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</si>
  <si>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</si>
  <si>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</si>
  <si>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</si>
  <si>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</si>
  <si>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补助对象对政策的知晓度</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</si>
  <si>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</si>
  <si>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</si>
  <si>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</si>
  <si>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</si>
  <si>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</si>
  <si>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受益对象满意度</t>
  </si>
  <si>
    <t xml:space="preserve">反映受益对象满意度。满意度=满意人员数量/调查总人数*100%。
</t>
  </si>
  <si>
    <t>预算06表</t>
  </si>
  <si>
    <t>政府性基金预算支出预算表</t>
  </si>
  <si>
    <t>单位名称：德宏傣族景颇族自治州残疾人联合会</t>
  </si>
  <si>
    <t>本年政府性基金预算支出</t>
  </si>
  <si>
    <t>合  计</t>
  </si>
  <si>
    <t>备注：盈江县弄璋镇中学2026年无政府性基金预算，故公开空表。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</si>
  <si>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</si>
  <si>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</si>
  <si>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</si>
  <si>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</si>
  <si>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</si>
  <si>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</si>
  <si>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</si>
  <si>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</si>
  <si>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</si>
  <si>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</si>
  <si>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</si>
  <si>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</si>
  <si>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公用经费安排的公车购置及运维费</t>
  </si>
  <si>
    <t>公务用车加油等服务</t>
  </si>
  <si>
    <t>车辆加油、添加燃料服务</t>
  </si>
  <si>
    <t>辆</t>
  </si>
  <si>
    <t>公务用车维修</t>
  </si>
  <si>
    <t>公务用车保险费</t>
  </si>
  <si>
    <t>机动车保险服务</t>
  </si>
  <si>
    <t>预算08表</t>
  </si>
  <si>
    <t>政府购买服务项目</t>
  </si>
  <si>
    <t>政府购买服务目录</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</si>
  <si>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</si>
  <si>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</si>
  <si>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</si>
  <si>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</si>
  <si>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</si>
  <si>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</si>
  <si>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</si>
  <si>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</si>
  <si>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</si>
  <si>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</si>
  <si>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</si>
  <si>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</si>
  <si>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</si>
  <si>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</si>
  <si>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</si>
  <si>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</si>
  <si>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</si>
  <si>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</si>
  <si>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</si>
  <si>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</si>
  <si>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</si>
  <si>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备注：盈江县弄璋镇中学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</si>
  <si>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</si>
  <si>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</si>
  <si>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</si>
  <si>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</si>
  <si>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</si>
  <si>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</si>
  <si>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</si>
  <si>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</si>
  <si>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</si>
  <si>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t>备注：盈江县弄璋镇中学2026年无新增资产，故公开空表。</t>
  </si>
  <si>
    <t>预算11表</t>
  </si>
  <si>
    <t>上级补助</t>
  </si>
  <si>
    <r>
      <rPr>
        <sz val="11"/>
        <color rgb="FF000000"/>
        <rFont val="宋体"/>
        <charset val="134"/>
      </rPr>
      <t>备注：盈江县弄璋镇中学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</si>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</sst>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9"/>
      <color rgb="FF00000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2"/>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微软雅黑"/>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xf numFmtId="0" fontId="42" fillId="0" borderId="0">
      <alignment vertical="top"/>
      <protection locked="0"/>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7" fillId="0" borderId="6" xfId="57" applyFont="1" applyFill="1" applyBorder="1" applyAlignment="1" applyProtection="1">
      <alignment horizontal="left" vertical="center" wrapText="1"/>
    </xf>
    <xf numFmtId="0" fontId="7" fillId="0" borderId="12" xfId="57" applyFont="1" applyFill="1" applyBorder="1" applyAlignment="1" applyProtection="1">
      <alignment horizontal="left" vertical="center" wrapText="1"/>
    </xf>
    <xf numFmtId="3" fontId="7" fillId="0" borderId="12" xfId="57" applyNumberFormat="1" applyFont="1" applyFill="1" applyBorder="1" applyAlignment="1" applyProtection="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right" vertical="center"/>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2" fillId="0" borderId="0" xfId="53" applyFont="1" applyBorder="1" applyAlignment="1">
      <alignment horizontal="right" vertical="center" wrapText="1"/>
    </xf>
    <xf numFmtId="49" fontId="13" fillId="0" borderId="0" xfId="53" applyFont="1" applyBorder="1" applyAlignment="1">
      <alignment horizontal="center"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4" fillId="0" borderId="0" xfId="0" applyBorder="1" applyAlignment="1">
      <alignment horizontal="right" vertical="center"/>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 fontId="21" fillId="0" borderId="0" xfId="0" applyNumberFormat="1" applyFont="1">
      <alignment vertical="top"/>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9"/>
  <sheetViews>
    <sheetView showZeros="0" workbookViewId="0">
      <selection activeCell="B32" sqref="B32"/>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"单位名称："&amp;"盈江县弄璋镇中学"</f>
        <v>单位名称：盈江县弄璋镇中学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17507349.98</v>
      </c>
      <c r="C6" s="130" t="str">
        <f>"一"&amp;"、"&amp;"教育支出"</f>
        <v>一、教育支出</v>
      </c>
      <c r="D6" s="131">
        <v>15414508.46</v>
      </c>
    </row>
    <row r="7" ht="18.75" customHeight="1" spans="1:4">
      <c r="A7" s="130" t="s">
        <v>8</v>
      </c>
      <c r="B7" s="131"/>
      <c r="C7" s="130" t="str">
        <f>"二"&amp;"、"&amp;"社会保障和就业支出"</f>
        <v>二、社会保障和就业支出</v>
      </c>
      <c r="D7" s="131">
        <v>2048114.28</v>
      </c>
    </row>
    <row r="8" ht="18.75" customHeight="1" spans="1:4">
      <c r="A8" s="130" t="s">
        <v>9</v>
      </c>
      <c r="B8" s="131"/>
      <c r="C8" s="130" t="str">
        <f>"三"&amp;"、"&amp;"卫生健康支出"</f>
        <v>三、卫生健康支出</v>
      </c>
      <c r="D8" s="131">
        <v>833806.24</v>
      </c>
    </row>
    <row r="9" ht="18.75" customHeight="1" spans="1:4">
      <c r="A9" s="130" t="s">
        <v>10</v>
      </c>
      <c r="B9" s="131"/>
      <c r="C9" s="130" t="str">
        <f>"四"&amp;"、"&amp;"住房保障支出"</f>
        <v>四、住房保障支出</v>
      </c>
      <c r="D9" s="131">
        <v>1460921</v>
      </c>
    </row>
    <row r="10" ht="18.75" customHeight="1" spans="1:4">
      <c r="A10" s="130" t="s">
        <v>11</v>
      </c>
      <c r="B10" s="131">
        <v>2250000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2250000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19757349.98</v>
      </c>
      <c r="C32" s="130" t="s">
        <v>18</v>
      </c>
      <c r="D32" s="131">
        <v>19757349.98</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19757349.98</v>
      </c>
      <c r="C36" s="130" t="s">
        <v>25</v>
      </c>
      <c r="D36" s="131">
        <v>19757349.98</v>
      </c>
    </row>
    <row r="39" customHeight="1" spans="1:4">
      <c r="B39" s="176"/>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315</v>
      </c>
    </row>
    <row r="2" ht="26.25" customHeight="1" spans="1:6">
      <c r="A2" s="113" t="str">
        <f>"2026"&amp;"年部门政府性基金预算支出预算表"</f>
        <v>2026年部门政府性基金预算支出预算表</v>
      </c>
      <c r="B2" s="113" t="s">
        <v>316</v>
      </c>
      <c r="C2" s="114"/>
      <c r="D2" s="115"/>
      <c r="E2" s="115"/>
      <c r="F2" s="115"/>
    </row>
    <row r="3" ht="13.5" customHeight="1" spans="1:6">
      <c r="A3" s="116" t="str">
        <f>"单位名称："&amp;"盈江县弄璋镇中学"</f>
        <v>单位名称：盈江县弄璋镇中学</v>
      </c>
      <c r="B3" s="116" t="s">
        <v>317</v>
      </c>
      <c r="C3" s="117"/>
      <c r="D3" s="86"/>
      <c r="E3" s="86"/>
      <c r="F3" s="93" t="s">
        <v>1</v>
      </c>
    </row>
    <row r="4" ht="19.5" customHeight="1" spans="1:6">
      <c r="A4" s="60" t="s">
        <v>140</v>
      </c>
      <c r="B4" s="118" t="s">
        <v>48</v>
      </c>
      <c r="C4" s="60" t="s">
        <v>49</v>
      </c>
      <c r="D4" s="36" t="s">
        <v>318</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319</v>
      </c>
      <c r="B9" s="20" t="s">
        <v>319</v>
      </c>
      <c r="C9" s="20" t="s">
        <v>319</v>
      </c>
      <c r="D9" s="81"/>
      <c r="E9" s="120"/>
      <c r="F9" s="120"/>
    </row>
    <row r="10" customHeight="1" spans="1:6">
      <c r="A10" s="42" t="s">
        <v>320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12" sqref="A1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321</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"单位名称："&amp;"盈江县弄璋镇中学"</f>
        <v>单位名称：盈江县弄璋镇中学</v>
      </c>
      <c r="B3" s="32"/>
      <c r="C3" s="32"/>
      <c r="D3" s="32"/>
      <c r="E3" s="32"/>
      <c r="F3" s="32"/>
      <c r="G3" s="32"/>
      <c r="H3" s="32"/>
      <c r="I3" s="32"/>
      <c r="J3" s="32"/>
      <c r="K3" s="1"/>
      <c r="L3" s="1"/>
      <c r="M3" s="1"/>
      <c r="N3" s="1"/>
      <c r="O3" s="92"/>
      <c r="P3" s="92"/>
      <c r="Q3" s="93" t="s">
        <v>27</v>
      </c>
    </row>
    <row r="4" ht="15.75" customHeight="1" spans="1:17">
      <c r="A4" s="11" t="s">
        <v>322</v>
      </c>
      <c r="B4" s="94" t="s">
        <v>323</v>
      </c>
      <c r="C4" s="94" t="s">
        <v>324</v>
      </c>
      <c r="D4" s="94" t="s">
        <v>325</v>
      </c>
      <c r="E4" s="94" t="s">
        <v>326</v>
      </c>
      <c r="F4" s="94" t="s">
        <v>327</v>
      </c>
      <c r="G4" s="48" t="s">
        <v>147</v>
      </c>
      <c r="H4" s="48"/>
      <c r="I4" s="48"/>
      <c r="J4" s="48"/>
      <c r="K4" s="95"/>
      <c r="L4" s="48"/>
      <c r="M4" s="48"/>
      <c r="N4" s="48"/>
      <c r="O4" s="74"/>
      <c r="P4" s="95"/>
      <c r="Q4" s="49"/>
    </row>
    <row r="5" ht="17.25" customHeight="1" spans="1:17">
      <c r="A5" s="16"/>
      <c r="B5" s="96"/>
      <c r="C5" s="96"/>
      <c r="D5" s="96"/>
      <c r="E5" s="96"/>
      <c r="F5" s="96"/>
      <c r="G5" s="96" t="s">
        <v>30</v>
      </c>
      <c r="H5" s="96" t="s">
        <v>34</v>
      </c>
      <c r="I5" s="96" t="s">
        <v>328</v>
      </c>
      <c r="J5" s="96" t="s">
        <v>329</v>
      </c>
      <c r="K5" s="97" t="s">
        <v>330</v>
      </c>
      <c r="L5" s="98" t="s">
        <v>331</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332</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t="s">
        <v>333</v>
      </c>
      <c r="B8" s="106" t="s">
        <v>334</v>
      </c>
      <c r="C8" s="106" t="s">
        <v>335</v>
      </c>
      <c r="D8" s="106" t="s">
        <v>336</v>
      </c>
      <c r="E8" s="107">
        <v>1</v>
      </c>
      <c r="F8" s="23"/>
      <c r="G8" s="23">
        <v>2500</v>
      </c>
      <c r="H8" s="23">
        <v>2500</v>
      </c>
      <c r="I8" s="23"/>
      <c r="J8" s="23"/>
      <c r="K8" s="23"/>
      <c r="L8" s="23"/>
      <c r="M8" s="23"/>
      <c r="N8" s="23"/>
      <c r="O8" s="23"/>
      <c r="P8" s="23"/>
      <c r="Q8" s="23"/>
    </row>
    <row r="9" ht="52.5" customHeight="1" spans="1:17">
      <c r="A9" s="105" t="s">
        <v>333</v>
      </c>
      <c r="B9" s="106" t="s">
        <v>337</v>
      </c>
      <c r="C9" s="106" t="s">
        <v>337</v>
      </c>
      <c r="D9" s="106" t="s">
        <v>336</v>
      </c>
      <c r="E9" s="107">
        <v>1</v>
      </c>
      <c r="F9" s="23"/>
      <c r="G9" s="23">
        <v>3200</v>
      </c>
      <c r="H9" s="23">
        <v>3200</v>
      </c>
      <c r="I9" s="23"/>
      <c r="J9" s="23"/>
      <c r="K9" s="23"/>
      <c r="L9" s="23"/>
      <c r="M9" s="23"/>
      <c r="N9" s="23"/>
      <c r="O9" s="23"/>
      <c r="P9" s="23"/>
      <c r="Q9" s="23"/>
    </row>
    <row r="10" ht="52.5" customHeight="1" spans="1:17">
      <c r="A10" s="105" t="s">
        <v>333</v>
      </c>
      <c r="B10" s="106" t="s">
        <v>338</v>
      </c>
      <c r="C10" s="106" t="s">
        <v>339</v>
      </c>
      <c r="D10" s="106" t="s">
        <v>336</v>
      </c>
      <c r="E10" s="107">
        <v>1</v>
      </c>
      <c r="F10" s="23"/>
      <c r="G10" s="23">
        <v>1800</v>
      </c>
      <c r="H10" s="23">
        <v>1800</v>
      </c>
      <c r="I10" s="23"/>
      <c r="J10" s="23"/>
      <c r="K10" s="23"/>
      <c r="L10" s="23"/>
      <c r="M10" s="23"/>
      <c r="N10" s="23"/>
      <c r="O10" s="23"/>
      <c r="P10" s="23"/>
      <c r="Q10" s="23"/>
    </row>
    <row r="11" ht="30" customHeight="1" spans="1:17">
      <c r="A11" s="108" t="s">
        <v>319</v>
      </c>
      <c r="B11" s="109"/>
      <c r="C11" s="109"/>
      <c r="D11" s="109"/>
      <c r="E11" s="110"/>
      <c r="F11" s="23"/>
      <c r="G11" s="23">
        <f>SUM(G8:G10)</f>
        <v>7500</v>
      </c>
      <c r="H11" s="23">
        <f>SUM(H8:H10)</f>
        <v>7500</v>
      </c>
      <c r="I11" s="23"/>
      <c r="J11" s="23"/>
      <c r="K11" s="23"/>
      <c r="L11" s="23"/>
      <c r="M11" s="23"/>
      <c r="N11" s="23"/>
      <c r="O11" s="23"/>
      <c r="P11" s="23"/>
      <c r="Q11" s="23"/>
    </row>
    <row r="12" customHeight="1" spans="1:17">
      <c r="A12" t="s">
        <v>320</v>
      </c>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ignoredErrors>
    <ignoredError sqref="G11:H11"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340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"单位名称："&amp;"盈江县弄璋镇中学"</f>
        <v>单位名称：盈江县弄璋镇中学</v>
      </c>
      <c r="B3" s="32"/>
      <c r="C3" s="32"/>
      <c r="D3" s="32"/>
      <c r="E3" s="32"/>
      <c r="F3" s="32"/>
      <c r="G3" s="32"/>
      <c r="H3" s="84"/>
      <c r="I3" s="1"/>
      <c r="J3" s="1"/>
      <c r="K3" s="84"/>
      <c r="L3" s="1"/>
      <c r="M3" s="86"/>
      <c r="N3" s="43" t="s">
        <v>27</v>
      </c>
    </row>
    <row r="4" ht="15.75" customHeight="1" spans="1:14">
      <c r="A4" s="11" t="s">
        <v>322</v>
      </c>
      <c r="B4" s="11" t="s">
        <v>341</v>
      </c>
      <c r="C4" s="11" t="s">
        <v>342</v>
      </c>
      <c r="D4" s="12" t="s">
        <v>147</v>
      </c>
      <c r="E4" s="13"/>
      <c r="F4" s="13"/>
      <c r="G4" s="13"/>
      <c r="H4" s="13"/>
      <c r="I4" s="13"/>
      <c r="J4" s="13"/>
      <c r="K4" s="13"/>
      <c r="L4" s="13"/>
      <c r="M4" s="13"/>
      <c r="N4" s="14"/>
    </row>
    <row r="5" ht="17.25" customHeight="1" spans="1:14">
      <c r="A5" s="16"/>
      <c r="B5" s="16"/>
      <c r="C5" s="16"/>
      <c r="D5" s="76" t="s">
        <v>30</v>
      </c>
      <c r="E5" s="11" t="s">
        <v>34</v>
      </c>
      <c r="F5" s="11" t="s">
        <v>328</v>
      </c>
      <c r="G5" s="11" t="s">
        <v>329</v>
      </c>
      <c r="H5" s="11" t="s">
        <v>330</v>
      </c>
      <c r="I5" s="12" t="s">
        <v>331</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t="s">
        <v>320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3" sqref="H13"/>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343</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"单位名称："&amp;"盈江县弄璋镇中学"</f>
        <v>单位名称：盈江县弄璋镇中学</v>
      </c>
      <c r="B4" s="71"/>
      <c r="C4" s="71"/>
      <c r="D4" s="9"/>
      <c r="E4" s="9"/>
      <c r="F4" s="9"/>
      <c r="G4" s="9"/>
      <c r="H4" s="9"/>
      <c r="I4" s="9"/>
      <c r="J4" s="9"/>
      <c r="K4" s="9"/>
      <c r="L4" s="9"/>
      <c r="M4" s="9"/>
      <c r="N4" s="9"/>
      <c r="O4" s="9"/>
      <c r="P4" s="9"/>
      <c r="Q4" s="9"/>
      <c r="R4" s="9"/>
      <c r="S4" s="9"/>
      <c r="T4" s="72"/>
    </row>
    <row r="5" ht="19.5" customHeight="1" spans="1:20">
      <c r="A5" s="73" t="s">
        <v>344</v>
      </c>
      <c r="B5" s="12" t="s">
        <v>147</v>
      </c>
      <c r="C5" s="13"/>
      <c r="D5" s="74"/>
      <c r="E5" s="60" t="s">
        <v>345</v>
      </c>
      <c r="F5" s="60"/>
      <c r="G5" s="60"/>
      <c r="H5" s="60"/>
      <c r="I5" s="60"/>
      <c r="J5" s="60"/>
      <c r="K5" s="60"/>
      <c r="L5" s="60"/>
      <c r="M5" s="60"/>
      <c r="N5" s="60"/>
      <c r="O5" s="60"/>
      <c r="P5" s="60"/>
      <c r="Q5" s="60"/>
      <c r="R5" s="60"/>
      <c r="S5" s="60"/>
      <c r="T5" s="36"/>
    </row>
    <row r="6" ht="61.3" customHeight="1" spans="1:20">
      <c r="A6" s="75"/>
      <c r="B6" s="76" t="s">
        <v>30</v>
      </c>
      <c r="C6" s="11" t="s">
        <v>34</v>
      </c>
      <c r="D6" s="77" t="s">
        <v>346</v>
      </c>
      <c r="E6" s="34" t="s">
        <v>347</v>
      </c>
      <c r="F6" s="34" t="s">
        <v>348</v>
      </c>
      <c r="G6" s="34" t="s">
        <v>349</v>
      </c>
      <c r="H6" s="34" t="s">
        <v>350</v>
      </c>
      <c r="I6" s="34" t="s">
        <v>351</v>
      </c>
      <c r="J6" s="34" t="s">
        <v>352</v>
      </c>
      <c r="K6" s="34" t="s">
        <v>353</v>
      </c>
      <c r="L6" s="34" t="s">
        <v>354</v>
      </c>
      <c r="M6" s="34" t="s">
        <v>355</v>
      </c>
      <c r="N6" s="34" t="s">
        <v>356</v>
      </c>
      <c r="O6" s="34" t="s">
        <v>357</v>
      </c>
      <c r="P6" s="34" t="s">
        <v>358</v>
      </c>
      <c r="Q6" s="34" t="s">
        <v>359</v>
      </c>
      <c r="R6" s="34" t="s">
        <v>360</v>
      </c>
      <c r="S6" s="34" t="s">
        <v>361</v>
      </c>
      <c r="T6" s="35" t="s">
        <v>362</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363</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364</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13" sqref="G13"/>
    </sheetView>
  </sheetViews>
  <sheetFormatPr defaultColWidth="9.14285714285714" defaultRowHeight="12" customHeight="1" outlineLevelRow="7"/>
  <cols>
    <col min="1" max="10" width="13.2" customWidth="1"/>
  </cols>
  <sheetData>
    <row r="1" customHeight="1" spans="1:10">
      <c r="J1" s="55" t="s">
        <v>365</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"单位名称："&amp;"盈江县弄璋镇中学"</f>
        <v>单位名称：盈江县弄璋镇中学</v>
      </c>
      <c r="B3" s="58"/>
      <c r="C3" s="58"/>
      <c r="D3" s="58"/>
      <c r="E3" s="58"/>
      <c r="F3" s="59"/>
      <c r="G3" s="58"/>
      <c r="H3" s="59"/>
    </row>
    <row r="4" ht="44.25" customHeight="1" spans="1:10">
      <c r="A4" s="35" t="s">
        <v>250</v>
      </c>
      <c r="B4" s="35" t="s">
        <v>251</v>
      </c>
      <c r="C4" s="35" t="s">
        <v>252</v>
      </c>
      <c r="D4" s="35" t="s">
        <v>253</v>
      </c>
      <c r="E4" s="35" t="s">
        <v>254</v>
      </c>
      <c r="F4" s="60" t="s">
        <v>255</v>
      </c>
      <c r="G4" s="35" t="s">
        <v>256</v>
      </c>
      <c r="H4" s="60" t="s">
        <v>257</v>
      </c>
      <c r="I4" s="60" t="s">
        <v>258</v>
      </c>
      <c r="J4" s="35" t="s">
        <v>259</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363</v>
      </c>
      <c r="C7" s="22" t="s">
        <v>363</v>
      </c>
      <c r="D7" s="22" t="s">
        <v>363</v>
      </c>
      <c r="E7" s="37" t="s">
        <v>363</v>
      </c>
      <c r="F7" s="22" t="s">
        <v>363</v>
      </c>
      <c r="G7" s="37" t="s">
        <v>363</v>
      </c>
      <c r="H7" s="22" t="s">
        <v>363</v>
      </c>
      <c r="I7" s="22" t="s">
        <v>363</v>
      </c>
      <c r="J7" s="37" t="s">
        <v>363</v>
      </c>
    </row>
    <row r="8" customHeight="1" spans="1:10">
      <c r="A8" s="42" t="s">
        <v>364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2" sqref="E22"/>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366</v>
      </c>
    </row>
    <row r="2" ht="28.5" customHeight="1" spans="1:8">
      <c r="A2" s="44" t="str">
        <f>"2026"&amp;"年新增资产配置表"</f>
        <v>2026年新增资产配置表</v>
      </c>
      <c r="B2" s="29"/>
      <c r="C2" s="29"/>
      <c r="D2" s="29"/>
      <c r="E2" s="29"/>
      <c r="F2" s="29"/>
      <c r="G2" s="29"/>
      <c r="H2" s="29"/>
    </row>
    <row r="3" ht="13.5" customHeight="1" spans="1:8">
      <c r="A3" s="45" t="str">
        <f>"单位名称："&amp;"盈江县弄璋镇中学"</f>
        <v>单位名称：盈江县弄璋镇中学</v>
      </c>
      <c r="B3" s="31"/>
      <c r="C3" s="46"/>
      <c r="D3" s="1"/>
      <c r="E3" s="1"/>
      <c r="F3" s="1"/>
      <c r="G3" s="1"/>
      <c r="H3" s="1"/>
    </row>
    <row r="4" ht="18" customHeight="1" spans="1:8">
      <c r="A4" s="11" t="s">
        <v>140</v>
      </c>
      <c r="B4" s="11" t="s">
        <v>367</v>
      </c>
      <c r="C4" s="11" t="s">
        <v>368</v>
      </c>
      <c r="D4" s="11" t="s">
        <v>369</v>
      </c>
      <c r="E4" s="11" t="s">
        <v>370</v>
      </c>
      <c r="F4" s="47" t="s">
        <v>371</v>
      </c>
      <c r="G4" s="48"/>
      <c r="H4" s="49"/>
    </row>
    <row r="5" ht="18" customHeight="1" spans="1:8">
      <c r="A5" s="18"/>
      <c r="B5" s="18"/>
      <c r="C5" s="18"/>
      <c r="D5" s="18"/>
      <c r="E5" s="18"/>
      <c r="F5" s="35" t="s">
        <v>326</v>
      </c>
      <c r="G5" s="35" t="s">
        <v>372</v>
      </c>
      <c r="H5" s="35" t="s">
        <v>373</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customHeight="1" spans="1:8">
      <c r="A9" s="42" t="s">
        <v>374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2" sqref="C12"/>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375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"单位名称："&amp;"盈江县弄璋镇中学"</f>
        <v>单位名称：盈江县弄璋镇中学</v>
      </c>
      <c r="B3" s="31"/>
      <c r="C3" s="31"/>
      <c r="D3" s="31"/>
      <c r="E3" s="31"/>
      <c r="F3" s="31"/>
      <c r="G3" s="31"/>
      <c r="H3" s="32"/>
      <c r="I3" s="32"/>
      <c r="J3" s="32"/>
      <c r="K3" s="33" t="s">
        <v>27</v>
      </c>
    </row>
    <row r="4" ht="21.75" customHeight="1" spans="1:11">
      <c r="A4" s="34" t="s">
        <v>221</v>
      </c>
      <c r="B4" s="34" t="s">
        <v>142</v>
      </c>
      <c r="C4" s="34" t="s">
        <v>222</v>
      </c>
      <c r="D4" s="35" t="s">
        <v>143</v>
      </c>
      <c r="E4" s="35" t="s">
        <v>144</v>
      </c>
      <c r="F4" s="35" t="s">
        <v>223</v>
      </c>
      <c r="G4" s="35" t="s">
        <v>224</v>
      </c>
      <c r="H4" s="36" t="s">
        <v>30</v>
      </c>
      <c r="I4" s="36" t="s">
        <v>376</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319</v>
      </c>
      <c r="B10" s="41"/>
      <c r="C10" s="41"/>
      <c r="D10" s="41"/>
      <c r="E10" s="41"/>
      <c r="F10" s="41"/>
      <c r="G10" s="41"/>
      <c r="H10" s="23"/>
      <c r="I10" s="23"/>
      <c r="J10" s="23"/>
      <c r="K10" s="39"/>
    </row>
    <row r="11" customHeight="1" spans="1:11">
      <c r="A11" s="42" t="s">
        <v>377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378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"单位名称："&amp;"盈江县弄璋镇中学"</f>
        <v>单位名称：盈江县弄璋镇中学</v>
      </c>
      <c r="B3" s="7"/>
      <c r="C3" s="7"/>
      <c r="D3" s="7"/>
      <c r="E3" s="8"/>
      <c r="F3" s="8"/>
      <c r="G3" s="9" t="s">
        <v>27</v>
      </c>
    </row>
    <row r="4" ht="21.75" customHeight="1" spans="1:7">
      <c r="A4" s="10" t="s">
        <v>222</v>
      </c>
      <c r="B4" s="10" t="s">
        <v>221</v>
      </c>
      <c r="C4" s="10" t="s">
        <v>142</v>
      </c>
      <c r="D4" s="11" t="s">
        <v>379</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261511.06</v>
      </c>
      <c r="F8" s="23"/>
      <c r="G8" s="23"/>
    </row>
    <row r="9" ht="52.5" customHeight="1" spans="1:7">
      <c r="A9" s="24"/>
      <c r="B9" s="22" t="s">
        <v>380</v>
      </c>
      <c r="C9" s="22" t="s">
        <v>211</v>
      </c>
      <c r="D9" s="22" t="s">
        <v>381</v>
      </c>
      <c r="E9" s="23">
        <v>25800</v>
      </c>
      <c r="F9" s="23"/>
      <c r="G9" s="23"/>
    </row>
    <row r="10" ht="52.5" customHeight="1" spans="1:7">
      <c r="A10" s="25"/>
      <c r="B10" s="22" t="s">
        <v>380</v>
      </c>
      <c r="C10" s="22" t="s">
        <v>219</v>
      </c>
      <c r="D10" s="22" t="s">
        <v>381</v>
      </c>
      <c r="E10" s="23">
        <v>119400</v>
      </c>
      <c r="F10" s="23"/>
      <c r="G10" s="23"/>
    </row>
    <row r="11" ht="52.5" customHeight="1" spans="1:7">
      <c r="A11" s="25"/>
      <c r="B11" s="22" t="s">
        <v>382</v>
      </c>
      <c r="C11" s="22" t="s">
        <v>203</v>
      </c>
      <c r="D11" s="22" t="s">
        <v>381</v>
      </c>
      <c r="E11" s="23">
        <v>8600</v>
      </c>
      <c r="F11" s="23"/>
      <c r="G11" s="23"/>
    </row>
    <row r="12" ht="52.5" customHeight="1" spans="1:7">
      <c r="A12" s="25"/>
      <c r="B12" s="22" t="s">
        <v>382</v>
      </c>
      <c r="C12" s="22" t="s">
        <v>205</v>
      </c>
      <c r="D12" s="22" t="s">
        <v>381</v>
      </c>
      <c r="E12" s="23">
        <v>8600</v>
      </c>
      <c r="F12" s="23"/>
      <c r="G12" s="23"/>
    </row>
    <row r="13" ht="52.5" customHeight="1" spans="1:7">
      <c r="A13" s="25"/>
      <c r="B13" s="22" t="s">
        <v>383</v>
      </c>
      <c r="C13" s="22" t="s">
        <v>236</v>
      </c>
      <c r="D13" s="22" t="s">
        <v>381</v>
      </c>
      <c r="E13" s="23">
        <v>67764.78</v>
      </c>
      <c r="F13" s="23"/>
      <c r="G13" s="23"/>
    </row>
    <row r="14" ht="52.5" customHeight="1" spans="1:7">
      <c r="A14" s="25"/>
      <c r="B14" s="22" t="s">
        <v>383</v>
      </c>
      <c r="C14" s="22" t="s">
        <v>227</v>
      </c>
      <c r="D14" s="22" t="s">
        <v>381</v>
      </c>
      <c r="E14" s="23">
        <v>31346.28</v>
      </c>
      <c r="F14" s="23"/>
      <c r="G14" s="23"/>
    </row>
    <row r="15" ht="30" customHeight="1" spans="1:7">
      <c r="A15" s="26" t="s">
        <v>30</v>
      </c>
      <c r="B15" s="27" t="s">
        <v>363</v>
      </c>
      <c r="C15" s="27"/>
      <c r="D15" s="28"/>
      <c r="E15" s="23">
        <v>261511.06</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8" sqref="E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"单位名称："&amp;"盈江县弄璋镇中学"</f>
        <v>单位名称：盈江县弄璋镇中学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19757349.98</v>
      </c>
      <c r="D8" s="23">
        <v>19757349.98</v>
      </c>
      <c r="E8" s="23">
        <v>17507349.98</v>
      </c>
      <c r="F8" s="23"/>
      <c r="G8" s="23"/>
      <c r="H8" s="23"/>
      <c r="I8" s="23">
        <v>2250000</v>
      </c>
      <c r="J8" s="23"/>
      <c r="K8" s="23"/>
      <c r="L8" s="23"/>
      <c r="M8" s="23"/>
      <c r="N8" s="23">
        <v>2250000</v>
      </c>
      <c r="O8" s="23"/>
      <c r="P8" s="23"/>
      <c r="Q8" s="23"/>
      <c r="R8" s="23"/>
      <c r="S8" s="23"/>
    </row>
    <row r="9" ht="30" customHeight="1" spans="1:19">
      <c r="A9" s="12" t="s">
        <v>30</v>
      </c>
      <c r="B9" s="171"/>
      <c r="C9" s="159">
        <v>19757349.98</v>
      </c>
      <c r="D9" s="159">
        <v>19757349.98</v>
      </c>
      <c r="E9" s="159">
        <v>17507349.98</v>
      </c>
      <c r="F9" s="159"/>
      <c r="G9" s="159"/>
      <c r="H9" s="159"/>
      <c r="I9" s="159">
        <v>2250000</v>
      </c>
      <c r="J9" s="159"/>
      <c r="K9" s="159"/>
      <c r="L9" s="159"/>
      <c r="M9" s="159"/>
      <c r="N9" s="159">
        <v>2250000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18" workbookViewId="0">
      <selection activeCell="H33" sqref="H33"/>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"单位名称："&amp;"盈江县弄璋镇中学"</f>
        <v>单位名称：盈江县弄璋镇中学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15414508.46</v>
      </c>
      <c r="D7" s="131">
        <v>13164508.46</v>
      </c>
      <c r="E7" s="131">
        <v>13065397.4</v>
      </c>
      <c r="F7" s="131">
        <v>99111.06</v>
      </c>
      <c r="G7" s="131"/>
      <c r="H7" s="131"/>
      <c r="I7" s="131"/>
      <c r="J7" s="131">
        <v>2250000</v>
      </c>
      <c r="K7" s="131"/>
      <c r="L7" s="131"/>
      <c r="M7" s="131"/>
      <c r="N7" s="131"/>
      <c r="O7" s="131">
        <v>2250000</v>
      </c>
    </row>
    <row r="8" ht="52.5" customHeight="1" spans="1:15">
      <c r="A8" s="166" t="s">
        <v>76</v>
      </c>
      <c r="B8" s="166" t="s">
        <v>77</v>
      </c>
      <c r="C8" s="131">
        <v>15388414.46</v>
      </c>
      <c r="D8" s="131">
        <v>13138414.46</v>
      </c>
      <c r="E8" s="131">
        <v>13039597.4</v>
      </c>
      <c r="F8" s="131">
        <v>98817.06</v>
      </c>
      <c r="G8" s="131"/>
      <c r="H8" s="131"/>
      <c r="I8" s="131"/>
      <c r="J8" s="131">
        <v>2250000</v>
      </c>
      <c r="K8" s="131"/>
      <c r="L8" s="131"/>
      <c r="M8" s="131"/>
      <c r="N8" s="131"/>
      <c r="O8" s="131">
        <v>2250000</v>
      </c>
    </row>
    <row r="9" ht="52.5" customHeight="1" spans="1:15">
      <c r="A9" s="167" t="s">
        <v>78</v>
      </c>
      <c r="B9" s="167" t="s">
        <v>79</v>
      </c>
      <c r="C9" s="131">
        <v>15388414.46</v>
      </c>
      <c r="D9" s="131">
        <v>13138414.46</v>
      </c>
      <c r="E9" s="131">
        <v>13039597.4</v>
      </c>
      <c r="F9" s="131">
        <v>98817.06</v>
      </c>
      <c r="G9" s="131"/>
      <c r="H9" s="131"/>
      <c r="I9" s="131"/>
      <c r="J9" s="131">
        <v>2250000</v>
      </c>
      <c r="K9" s="131"/>
      <c r="L9" s="131"/>
      <c r="M9" s="131"/>
      <c r="N9" s="131"/>
      <c r="O9" s="131">
        <v>2250000</v>
      </c>
    </row>
    <row r="10" ht="52.5" customHeight="1" spans="1:15">
      <c r="A10" s="166" t="s">
        <v>80</v>
      </c>
      <c r="B10" s="166" t="s">
        <v>81</v>
      </c>
      <c r="C10" s="131">
        <v>294</v>
      </c>
      <c r="D10" s="131">
        <v>294</v>
      </c>
      <c r="E10" s="131"/>
      <c r="F10" s="131">
        <v>294</v>
      </c>
      <c r="G10" s="131"/>
      <c r="H10" s="131"/>
      <c r="I10" s="131"/>
      <c r="J10" s="131"/>
      <c r="K10" s="131"/>
      <c r="L10" s="131"/>
      <c r="M10" s="131"/>
      <c r="N10" s="131"/>
      <c r="O10" s="131"/>
    </row>
    <row r="11" ht="52.5" customHeight="1" spans="1:15">
      <c r="A11" s="167" t="s">
        <v>82</v>
      </c>
      <c r="B11" s="167" t="s">
        <v>83</v>
      </c>
      <c r="C11" s="131">
        <v>294</v>
      </c>
      <c r="D11" s="131">
        <v>294</v>
      </c>
      <c r="E11" s="131"/>
      <c r="F11" s="131">
        <v>294</v>
      </c>
      <c r="G11" s="131"/>
      <c r="H11" s="131"/>
      <c r="I11" s="131"/>
      <c r="J11" s="131"/>
      <c r="K11" s="131"/>
      <c r="L11" s="131"/>
      <c r="M11" s="131"/>
      <c r="N11" s="131"/>
      <c r="O11" s="131"/>
    </row>
    <row r="12" ht="52.5" customHeight="1" spans="1:15">
      <c r="A12" s="166" t="s">
        <v>84</v>
      </c>
      <c r="B12" s="166" t="s">
        <v>85</v>
      </c>
      <c r="C12" s="131">
        <v>25800</v>
      </c>
      <c r="D12" s="131">
        <v>25800</v>
      </c>
      <c r="E12" s="131">
        <v>25800</v>
      </c>
      <c r="F12" s="131"/>
      <c r="G12" s="131"/>
      <c r="H12" s="131"/>
      <c r="I12" s="131"/>
      <c r="J12" s="131"/>
      <c r="K12" s="131"/>
      <c r="L12" s="131"/>
      <c r="M12" s="131"/>
      <c r="N12" s="131"/>
      <c r="O12" s="131"/>
    </row>
    <row r="13" ht="52.5" customHeight="1" spans="1:15">
      <c r="A13" s="167" t="s">
        <v>86</v>
      </c>
      <c r="B13" s="167" t="s">
        <v>85</v>
      </c>
      <c r="C13" s="131">
        <v>25800</v>
      </c>
      <c r="D13" s="131">
        <v>25800</v>
      </c>
      <c r="E13" s="131">
        <v>25800</v>
      </c>
      <c r="F13" s="131"/>
      <c r="G13" s="131"/>
      <c r="H13" s="131"/>
      <c r="I13" s="131"/>
      <c r="J13" s="131"/>
      <c r="K13" s="131"/>
      <c r="L13" s="131"/>
      <c r="M13" s="131"/>
      <c r="N13" s="131"/>
      <c r="O13" s="131"/>
    </row>
    <row r="14" ht="52.5" customHeight="1" spans="1:15">
      <c r="A14" s="165" t="s">
        <v>87</v>
      </c>
      <c r="B14" s="165" t="s">
        <v>88</v>
      </c>
      <c r="C14" s="131">
        <v>2048114.28</v>
      </c>
      <c r="D14" s="131">
        <v>2048114.28</v>
      </c>
      <c r="E14" s="131">
        <v>2048114.28</v>
      </c>
      <c r="F14" s="131"/>
      <c r="G14" s="131"/>
      <c r="H14" s="131"/>
      <c r="I14" s="131"/>
      <c r="J14" s="131"/>
      <c r="K14" s="131"/>
      <c r="L14" s="131"/>
      <c r="M14" s="131"/>
      <c r="N14" s="131"/>
      <c r="O14" s="131"/>
    </row>
    <row r="15" ht="52.5" customHeight="1" spans="1:15">
      <c r="A15" s="166" t="s">
        <v>89</v>
      </c>
      <c r="B15" s="166" t="s">
        <v>90</v>
      </c>
      <c r="C15" s="131">
        <v>1962893.92</v>
      </c>
      <c r="D15" s="131">
        <v>1962893.92</v>
      </c>
      <c r="E15" s="131">
        <v>1962893.92</v>
      </c>
      <c r="F15" s="131"/>
      <c r="G15" s="131"/>
      <c r="H15" s="131"/>
      <c r="I15" s="131"/>
      <c r="J15" s="131"/>
      <c r="K15" s="131"/>
      <c r="L15" s="131"/>
      <c r="M15" s="131"/>
      <c r="N15" s="131"/>
      <c r="O15" s="131"/>
    </row>
    <row r="16" ht="52.5" customHeight="1" spans="1:15">
      <c r="A16" s="167" t="s">
        <v>91</v>
      </c>
      <c r="B16" s="167" t="s">
        <v>92</v>
      </c>
      <c r="C16" s="131">
        <v>15000</v>
      </c>
      <c r="D16" s="131">
        <v>15000</v>
      </c>
      <c r="E16" s="131">
        <v>15000</v>
      </c>
      <c r="F16" s="131"/>
      <c r="G16" s="131"/>
      <c r="H16" s="131"/>
      <c r="I16" s="131"/>
      <c r="J16" s="131"/>
      <c r="K16" s="131"/>
      <c r="L16" s="131"/>
      <c r="M16" s="131"/>
      <c r="N16" s="131"/>
      <c r="O16" s="131"/>
    </row>
    <row r="17" ht="52.5" customHeight="1" spans="1:15">
      <c r="A17" s="167" t="s">
        <v>93</v>
      </c>
      <c r="B17" s="167" t="s">
        <v>94</v>
      </c>
      <c r="C17" s="131">
        <v>1947893.92</v>
      </c>
      <c r="D17" s="131">
        <v>1947893.92</v>
      </c>
      <c r="E17" s="131">
        <v>1947893.92</v>
      </c>
      <c r="F17" s="131"/>
      <c r="G17" s="131"/>
      <c r="H17" s="131"/>
      <c r="I17" s="131"/>
      <c r="J17" s="131"/>
      <c r="K17" s="131"/>
      <c r="L17" s="131"/>
      <c r="M17" s="131"/>
      <c r="N17" s="131"/>
      <c r="O17" s="131"/>
    </row>
    <row r="18" ht="52.5" customHeight="1" spans="1:15">
      <c r="A18" s="167" t="s">
        <v>95</v>
      </c>
      <c r="B18" s="167" t="s">
        <v>96</v>
      </c>
      <c r="C18" s="131"/>
      <c r="D18" s="131"/>
      <c r="E18" s="131"/>
      <c r="F18" s="131"/>
      <c r="G18" s="131"/>
      <c r="H18" s="131"/>
      <c r="I18" s="131"/>
      <c r="J18" s="131"/>
      <c r="K18" s="131"/>
      <c r="L18" s="131"/>
      <c r="M18" s="131"/>
      <c r="N18" s="131"/>
      <c r="O18" s="131"/>
    </row>
    <row r="19" ht="52.5" customHeight="1" spans="1:15">
      <c r="A19" s="166" t="s">
        <v>97</v>
      </c>
      <c r="B19" s="166" t="s">
        <v>98</v>
      </c>
      <c r="C19" s="131">
        <v>85220.36</v>
      </c>
      <c r="D19" s="131">
        <v>85220.36</v>
      </c>
      <c r="E19" s="131">
        <v>85220.36</v>
      </c>
      <c r="F19" s="131"/>
      <c r="G19" s="131"/>
      <c r="H19" s="131"/>
      <c r="I19" s="131"/>
      <c r="J19" s="131"/>
      <c r="K19" s="131"/>
      <c r="L19" s="131"/>
      <c r="M19" s="131"/>
      <c r="N19" s="131"/>
      <c r="O19" s="131"/>
    </row>
    <row r="20" ht="52.5" customHeight="1" spans="1:15">
      <c r="A20" s="167" t="s">
        <v>99</v>
      </c>
      <c r="B20" s="167" t="s">
        <v>98</v>
      </c>
      <c r="C20" s="131">
        <v>85220.36</v>
      </c>
      <c r="D20" s="131">
        <v>85220.36</v>
      </c>
      <c r="E20" s="131">
        <v>85220.36</v>
      </c>
      <c r="F20" s="131"/>
      <c r="G20" s="131"/>
      <c r="H20" s="131"/>
      <c r="I20" s="131"/>
      <c r="J20" s="131"/>
      <c r="K20" s="131"/>
      <c r="L20" s="131"/>
      <c r="M20" s="131"/>
      <c r="N20" s="131"/>
      <c r="O20" s="131"/>
    </row>
    <row r="21" ht="52.5" customHeight="1" spans="1:15">
      <c r="A21" s="165" t="s">
        <v>100</v>
      </c>
      <c r="B21" s="165" t="s">
        <v>101</v>
      </c>
      <c r="C21" s="131">
        <v>833806.24</v>
      </c>
      <c r="D21" s="131">
        <v>833806.24</v>
      </c>
      <c r="E21" s="131">
        <v>833806.24</v>
      </c>
      <c r="F21" s="131"/>
      <c r="G21" s="131"/>
      <c r="H21" s="131"/>
      <c r="I21" s="131"/>
      <c r="J21" s="131"/>
      <c r="K21" s="131"/>
      <c r="L21" s="131"/>
      <c r="M21" s="131"/>
      <c r="N21" s="131"/>
      <c r="O21" s="131"/>
    </row>
    <row r="22" ht="52.5" customHeight="1" spans="1:15">
      <c r="A22" s="166" t="s">
        <v>102</v>
      </c>
      <c r="B22" s="166" t="s">
        <v>103</v>
      </c>
      <c r="C22" s="131">
        <v>833806.24</v>
      </c>
      <c r="D22" s="131">
        <v>833806.24</v>
      </c>
      <c r="E22" s="131">
        <v>833806.24</v>
      </c>
      <c r="F22" s="131"/>
      <c r="G22" s="131"/>
      <c r="H22" s="131"/>
      <c r="I22" s="131"/>
      <c r="J22" s="131"/>
      <c r="K22" s="131"/>
      <c r="L22" s="131"/>
      <c r="M22" s="131"/>
      <c r="N22" s="131"/>
      <c r="O22" s="131"/>
    </row>
    <row r="23" ht="52.5" customHeight="1" spans="1:15">
      <c r="A23" s="167" t="s">
        <v>104</v>
      </c>
      <c r="B23" s="167" t="s">
        <v>105</v>
      </c>
      <c r="C23" s="131"/>
      <c r="D23" s="131"/>
      <c r="E23" s="131"/>
      <c r="F23" s="131"/>
      <c r="G23" s="131"/>
      <c r="H23" s="131"/>
      <c r="I23" s="131"/>
      <c r="J23" s="131"/>
      <c r="K23" s="131"/>
      <c r="L23" s="131"/>
      <c r="M23" s="131"/>
      <c r="N23" s="131"/>
      <c r="O23" s="131"/>
    </row>
    <row r="24" ht="52.5" customHeight="1" spans="1:15">
      <c r="A24" s="167" t="s">
        <v>106</v>
      </c>
      <c r="B24" s="167" t="s">
        <v>107</v>
      </c>
      <c r="C24" s="131">
        <v>754808.89</v>
      </c>
      <c r="D24" s="131">
        <v>754808.89</v>
      </c>
      <c r="E24" s="131">
        <v>754808.89</v>
      </c>
      <c r="F24" s="131"/>
      <c r="G24" s="131"/>
      <c r="H24" s="131"/>
      <c r="I24" s="131"/>
      <c r="J24" s="131"/>
      <c r="K24" s="131"/>
      <c r="L24" s="131"/>
      <c r="M24" s="131"/>
      <c r="N24" s="131"/>
      <c r="O24" s="131"/>
    </row>
    <row r="25" ht="52.5" customHeight="1" spans="1:15">
      <c r="A25" s="167" t="s">
        <v>108</v>
      </c>
      <c r="B25" s="167" t="s">
        <v>109</v>
      </c>
      <c r="C25" s="131">
        <v>78997.35</v>
      </c>
      <c r="D25" s="131">
        <v>78997.35</v>
      </c>
      <c r="E25" s="131">
        <v>78997.35</v>
      </c>
      <c r="F25" s="131"/>
      <c r="G25" s="131"/>
      <c r="H25" s="131"/>
      <c r="I25" s="131"/>
      <c r="J25" s="131"/>
      <c r="K25" s="131"/>
      <c r="L25" s="131"/>
      <c r="M25" s="131"/>
      <c r="N25" s="131"/>
      <c r="O25" s="131"/>
    </row>
    <row r="26" ht="52.5" customHeight="1" spans="1:15">
      <c r="A26" s="165" t="s">
        <v>110</v>
      </c>
      <c r="B26" s="165" t="s">
        <v>111</v>
      </c>
      <c r="C26" s="131">
        <v>1460921</v>
      </c>
      <c r="D26" s="131">
        <v>1460921</v>
      </c>
      <c r="E26" s="131">
        <v>1460921</v>
      </c>
      <c r="F26" s="131"/>
      <c r="G26" s="131"/>
      <c r="H26" s="131"/>
      <c r="I26" s="131"/>
      <c r="J26" s="131"/>
      <c r="K26" s="131"/>
      <c r="L26" s="131"/>
      <c r="M26" s="131"/>
      <c r="N26" s="131"/>
      <c r="O26" s="131"/>
    </row>
    <row r="27" ht="52.5" customHeight="1" spans="1:15">
      <c r="A27" s="166" t="s">
        <v>112</v>
      </c>
      <c r="B27" s="166" t="s">
        <v>113</v>
      </c>
      <c r="C27" s="131">
        <v>1460921</v>
      </c>
      <c r="D27" s="131">
        <v>1460921</v>
      </c>
      <c r="E27" s="131">
        <v>1460921</v>
      </c>
      <c r="F27" s="131"/>
      <c r="G27" s="131"/>
      <c r="H27" s="131"/>
      <c r="I27" s="131"/>
      <c r="J27" s="131"/>
      <c r="K27" s="131"/>
      <c r="L27" s="131"/>
      <c r="M27" s="131"/>
      <c r="N27" s="131"/>
      <c r="O27" s="131"/>
    </row>
    <row r="28" ht="52.5" customHeight="1" spans="1:15">
      <c r="A28" s="167" t="s">
        <v>114</v>
      </c>
      <c r="B28" s="167" t="s">
        <v>115</v>
      </c>
      <c r="C28" s="131">
        <v>1460921</v>
      </c>
      <c r="D28" s="131">
        <v>1460921</v>
      </c>
      <c r="E28" s="131">
        <v>1460921</v>
      </c>
      <c r="F28" s="131"/>
      <c r="G28" s="131"/>
      <c r="H28" s="131"/>
      <c r="I28" s="131"/>
      <c r="J28" s="131"/>
      <c r="K28" s="131"/>
      <c r="L28" s="131"/>
      <c r="M28" s="131"/>
      <c r="N28" s="131"/>
      <c r="O28" s="131"/>
    </row>
    <row r="29" ht="30" customHeight="1" spans="1:15">
      <c r="A29" s="164" t="s">
        <v>30</v>
      </c>
      <c r="B29" s="164"/>
      <c r="C29" s="131">
        <v>19757349.98</v>
      </c>
      <c r="D29" s="131">
        <v>17507349.98</v>
      </c>
      <c r="E29" s="131">
        <v>17408238.92</v>
      </c>
      <c r="F29" s="131">
        <v>99111.06</v>
      </c>
      <c r="G29" s="131"/>
      <c r="H29" s="131"/>
      <c r="I29" s="131"/>
      <c r="J29" s="131">
        <v>2250000</v>
      </c>
      <c r="K29" s="131"/>
      <c r="L29" s="131"/>
      <c r="M29" s="131"/>
      <c r="N29" s="131"/>
      <c r="O29" s="131">
        <v>2250000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7" sqref="D7"/>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116</v>
      </c>
    </row>
    <row r="2" ht="30.75" customHeight="1" spans="1:4">
      <c r="A2" s="154" t="str">
        <f>"2026"&amp;"年部门财政拨款收支预算总表"</f>
        <v>2026年部门财政拨款收支预算总表</v>
      </c>
      <c r="B2" s="154"/>
      <c r="C2" s="154"/>
      <c r="D2" s="154"/>
    </row>
    <row r="3" ht="18.75" customHeight="1" spans="1:4">
      <c r="A3" s="31" t="str">
        <f>"单位名称："&amp;"盈江县弄璋镇中学"</f>
        <v>单位名称：盈江县弄璋镇中学</v>
      </c>
      <c r="B3" s="155"/>
      <c r="C3" s="155"/>
      <c r="D3" s="86" t="s">
        <v>1</v>
      </c>
    </row>
    <row r="4" ht="19.5" customHeight="1" spans="1:4">
      <c r="A4" s="12" t="s">
        <v>117</v>
      </c>
      <c r="B4" s="14"/>
      <c r="C4" s="12" t="s">
        <v>118</v>
      </c>
      <c r="D4" s="14"/>
    </row>
    <row r="5" ht="21.75" customHeight="1" spans="1:4">
      <c r="A5" s="73" t="s">
        <v>119</v>
      </c>
      <c r="B5" s="11" t="s">
        <v>5</v>
      </c>
      <c r="C5" s="73" t="s">
        <v>120</v>
      </c>
      <c r="D5" s="11" t="s">
        <v>5</v>
      </c>
    </row>
    <row r="6" ht="17.25" customHeight="1" spans="1:4">
      <c r="A6" s="75"/>
      <c r="B6" s="18"/>
      <c r="C6" s="75"/>
      <c r="D6" s="18"/>
    </row>
    <row r="7" ht="19.5" customHeight="1" spans="1:4">
      <c r="A7" s="87" t="s">
        <v>121</v>
      </c>
      <c r="B7" s="23">
        <v>17507349.98</v>
      </c>
      <c r="C7" s="87" t="s">
        <v>122</v>
      </c>
      <c r="D7" s="23">
        <v>17507349.98</v>
      </c>
    </row>
    <row r="8" ht="19.5" customHeight="1" spans="1:4">
      <c r="A8" s="87" t="s">
        <v>123</v>
      </c>
      <c r="B8" s="23">
        <v>17507349.98</v>
      </c>
      <c r="C8" s="156" t="str">
        <f>"（"&amp;"一"&amp;"）"&amp;"教育支出"</f>
        <v>（一）教育支出</v>
      </c>
      <c r="D8" s="23">
        <v>13164508.46</v>
      </c>
    </row>
    <row r="9" ht="19.5" customHeight="1" spans="1:4">
      <c r="A9" s="157" t="s">
        <v>124</v>
      </c>
      <c r="B9" s="23"/>
      <c r="C9" s="156" t="str">
        <f>"（"&amp;"二"&amp;"）"&amp;"社会保障和就业支出"</f>
        <v>（二）社会保障和就业支出</v>
      </c>
      <c r="D9" s="23">
        <v>2048114.28</v>
      </c>
    </row>
    <row r="10" ht="19.5" customHeight="1" spans="1:4">
      <c r="A10" s="157" t="s">
        <v>125</v>
      </c>
      <c r="B10" s="23"/>
      <c r="C10" s="156" t="str">
        <f>"（"&amp;"三"&amp;"）"&amp;"卫生健康支出"</f>
        <v>（三）卫生健康支出</v>
      </c>
      <c r="D10" s="23">
        <v>833806.24</v>
      </c>
    </row>
    <row r="11" ht="19.5" customHeight="1" spans="1:4">
      <c r="A11" s="157" t="s">
        <v>126</v>
      </c>
      <c r="B11" s="23"/>
      <c r="C11" s="156" t="str">
        <f>"（"&amp;"四"&amp;"）"&amp;"住房保障支出"</f>
        <v>（四）住房保障支出</v>
      </c>
      <c r="D11" s="23">
        <v>1460921</v>
      </c>
    </row>
    <row r="12" ht="19.5" customHeight="1" spans="1:4">
      <c r="A12" s="157" t="s">
        <v>123</v>
      </c>
      <c r="B12" s="23"/>
      <c r="C12" s="156"/>
      <c r="D12" s="23"/>
    </row>
    <row r="13" ht="19.5" customHeight="1" spans="1:4">
      <c r="A13" s="157" t="s">
        <v>124</v>
      </c>
      <c r="B13" s="23"/>
      <c r="C13" s="156"/>
      <c r="D13" s="23"/>
    </row>
    <row r="14" ht="19.5" customHeight="1" spans="1:4">
      <c r="A14" s="157" t="s">
        <v>125</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127</v>
      </c>
      <c r="D35" s="23"/>
    </row>
    <row r="36" ht="19.5" customHeight="1" spans="1:4">
      <c r="A36" s="160" t="s">
        <v>24</v>
      </c>
      <c r="B36" s="23">
        <v>17507349.98</v>
      </c>
      <c r="C36" s="160" t="s">
        <v>25</v>
      </c>
      <c r="D36" s="23">
        <v>17507349.98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topLeftCell="A9" workbookViewId="0">
      <selection activeCell="G27" sqref="G27"/>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128</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"单位名称："&amp;"盈江县弄璋镇中学"</f>
        <v>单位名称：盈江县弄璋镇中学</v>
      </c>
      <c r="B3" s="148"/>
      <c r="C3" s="121"/>
      <c r="D3" s="121"/>
      <c r="E3" s="121"/>
      <c r="F3" s="121"/>
      <c r="G3" s="122" t="s">
        <v>1</v>
      </c>
    </row>
    <row r="4" ht="18.75" customHeight="1" spans="1:7">
      <c r="A4" s="149" t="s">
        <v>129</v>
      </c>
      <c r="B4" s="149"/>
      <c r="C4" s="149" t="s">
        <v>30</v>
      </c>
      <c r="D4" s="149" t="s">
        <v>52</v>
      </c>
      <c r="E4" s="149"/>
      <c r="F4" s="149"/>
      <c r="G4" s="149" t="s">
        <v>53</v>
      </c>
    </row>
    <row r="5" ht="18.75" customHeight="1" spans="1:7">
      <c r="A5" s="149" t="s">
        <v>48</v>
      </c>
      <c r="B5" s="149" t="s">
        <v>49</v>
      </c>
      <c r="C5" s="149"/>
      <c r="D5" s="149" t="s">
        <v>33</v>
      </c>
      <c r="E5" s="149" t="s">
        <v>130</v>
      </c>
      <c r="F5" s="149" t="s">
        <v>131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13164508.46</v>
      </c>
      <c r="D7" s="151">
        <v>13065397.4</v>
      </c>
      <c r="E7" s="151">
        <v>12834625</v>
      </c>
      <c r="F7" s="151">
        <v>230772.4</v>
      </c>
      <c r="G7" s="151">
        <v>99111.06</v>
      </c>
    </row>
    <row r="8" ht="18.75" customHeight="1" outlineLevel="1" spans="1:7">
      <c r="A8" s="152" t="s">
        <v>76</v>
      </c>
      <c r="B8" s="152" t="s">
        <v>77</v>
      </c>
      <c r="C8" s="151">
        <v>13138414.46</v>
      </c>
      <c r="D8" s="151">
        <v>13039597.4</v>
      </c>
      <c r="E8" s="151">
        <v>12808825</v>
      </c>
      <c r="F8" s="151">
        <v>230772.4</v>
      </c>
      <c r="G8" s="151">
        <v>98817.06</v>
      </c>
    </row>
    <row r="9" ht="18.75" customHeight="1" outlineLevel="2" spans="1:7">
      <c r="A9" s="153" t="s">
        <v>78</v>
      </c>
      <c r="B9" s="153" t="s">
        <v>79</v>
      </c>
      <c r="C9" s="151">
        <v>13138414.46</v>
      </c>
      <c r="D9" s="151">
        <v>13039597.4</v>
      </c>
      <c r="E9" s="151">
        <v>12808825</v>
      </c>
      <c r="F9" s="151">
        <v>230772.4</v>
      </c>
      <c r="G9" s="151">
        <v>98817.06</v>
      </c>
    </row>
    <row r="10" ht="18.75" customHeight="1" outlineLevel="1" spans="1:7">
      <c r="A10" s="152" t="s">
        <v>80</v>
      </c>
      <c r="B10" s="152" t="s">
        <v>81</v>
      </c>
      <c r="C10" s="151">
        <v>294</v>
      </c>
      <c r="D10" s="151"/>
      <c r="E10" s="151"/>
      <c r="F10" s="151"/>
      <c r="G10" s="151">
        <v>294</v>
      </c>
    </row>
    <row r="11" ht="18.75" customHeight="1" outlineLevel="2" spans="1:7">
      <c r="A11" s="153" t="s">
        <v>82</v>
      </c>
      <c r="B11" s="153" t="s">
        <v>83</v>
      </c>
      <c r="C11" s="151">
        <v>294</v>
      </c>
      <c r="D11" s="151"/>
      <c r="E11" s="151"/>
      <c r="F11" s="151"/>
      <c r="G11" s="151">
        <v>294</v>
      </c>
    </row>
    <row r="12" ht="18.75" customHeight="1" outlineLevel="1" spans="1:7">
      <c r="A12" s="152" t="s">
        <v>84</v>
      </c>
      <c r="B12" s="152" t="s">
        <v>85</v>
      </c>
      <c r="C12" s="151">
        <v>25800</v>
      </c>
      <c r="D12" s="151">
        <v>25800</v>
      </c>
      <c r="E12" s="151">
        <v>25800</v>
      </c>
      <c r="F12" s="151"/>
      <c r="G12" s="151"/>
    </row>
    <row r="13" ht="18.75" customHeight="1" outlineLevel="2" spans="1:7">
      <c r="A13" s="153" t="s">
        <v>86</v>
      </c>
      <c r="B13" s="153" t="s">
        <v>85</v>
      </c>
      <c r="C13" s="151">
        <v>25800</v>
      </c>
      <c r="D13" s="151">
        <v>25800</v>
      </c>
      <c r="E13" s="151">
        <v>25800</v>
      </c>
      <c r="F13" s="151"/>
      <c r="G13" s="151"/>
    </row>
    <row r="14" ht="18.75" customHeight="1" spans="1:7">
      <c r="A14" s="150" t="s">
        <v>87</v>
      </c>
      <c r="B14" s="150" t="s">
        <v>88</v>
      </c>
      <c r="C14" s="151">
        <v>2048114.28</v>
      </c>
      <c r="D14" s="151">
        <v>2048114.28</v>
      </c>
      <c r="E14" s="151">
        <v>2033114.28</v>
      </c>
      <c r="F14" s="151">
        <v>15000</v>
      </c>
      <c r="G14" s="151"/>
    </row>
    <row r="15" ht="18.75" customHeight="1" outlineLevel="1" spans="1:7">
      <c r="A15" s="152" t="s">
        <v>89</v>
      </c>
      <c r="B15" s="152" t="s">
        <v>90</v>
      </c>
      <c r="C15" s="151">
        <v>1962893.92</v>
      </c>
      <c r="D15" s="151">
        <v>1962893.92</v>
      </c>
      <c r="E15" s="151">
        <v>1947893.92</v>
      </c>
      <c r="F15" s="151">
        <v>15000</v>
      </c>
      <c r="G15" s="151"/>
    </row>
    <row r="16" ht="18.75" customHeight="1" outlineLevel="2" spans="1:7">
      <c r="A16" s="153" t="s">
        <v>91</v>
      </c>
      <c r="B16" s="153" t="s">
        <v>92</v>
      </c>
      <c r="C16" s="151">
        <v>15000</v>
      </c>
      <c r="D16" s="151">
        <v>15000</v>
      </c>
      <c r="E16" s="151"/>
      <c r="F16" s="151">
        <v>15000</v>
      </c>
      <c r="G16" s="151"/>
    </row>
    <row r="17" ht="18.75" customHeight="1" outlineLevel="2" spans="1:7">
      <c r="A17" s="153" t="s">
        <v>93</v>
      </c>
      <c r="B17" s="153" t="s">
        <v>94</v>
      </c>
      <c r="C17" s="151">
        <v>1947893.92</v>
      </c>
      <c r="D17" s="151">
        <v>1947893.92</v>
      </c>
      <c r="E17" s="151">
        <v>1947893.92</v>
      </c>
      <c r="F17" s="151"/>
      <c r="G17" s="151"/>
    </row>
    <row r="18" ht="18.75" customHeight="1" outlineLevel="1" spans="1:7">
      <c r="A18" s="152" t="s">
        <v>97</v>
      </c>
      <c r="B18" s="152" t="s">
        <v>98</v>
      </c>
      <c r="C18" s="151">
        <v>85220.36</v>
      </c>
      <c r="D18" s="151">
        <v>85220.36</v>
      </c>
      <c r="E18" s="151">
        <v>85220.36</v>
      </c>
      <c r="F18" s="151"/>
      <c r="G18" s="151"/>
    </row>
    <row r="19" ht="18.75" customHeight="1" outlineLevel="2" spans="1:7">
      <c r="A19" s="153" t="s">
        <v>99</v>
      </c>
      <c r="B19" s="153" t="s">
        <v>98</v>
      </c>
      <c r="C19" s="151">
        <v>85220.36</v>
      </c>
      <c r="D19" s="151">
        <v>85220.36</v>
      </c>
      <c r="E19" s="151">
        <v>85220.36</v>
      </c>
      <c r="F19" s="151"/>
      <c r="G19" s="151"/>
    </row>
    <row r="20" ht="18.75" customHeight="1" spans="1:7">
      <c r="A20" s="150" t="s">
        <v>100</v>
      </c>
      <c r="B20" s="150" t="s">
        <v>101</v>
      </c>
      <c r="C20" s="151">
        <v>833806.24</v>
      </c>
      <c r="D20" s="151">
        <v>833806.24</v>
      </c>
      <c r="E20" s="151">
        <v>833806.24</v>
      </c>
      <c r="F20" s="151"/>
      <c r="G20" s="151"/>
    </row>
    <row r="21" ht="18.75" customHeight="1" outlineLevel="1" spans="1:7">
      <c r="A21" s="152" t="s">
        <v>102</v>
      </c>
      <c r="B21" s="152" t="s">
        <v>103</v>
      </c>
      <c r="C21" s="151">
        <v>833806.24</v>
      </c>
      <c r="D21" s="151">
        <v>833806.24</v>
      </c>
      <c r="E21" s="151">
        <v>833806.24</v>
      </c>
      <c r="F21" s="151"/>
      <c r="G21" s="151"/>
    </row>
    <row r="22" ht="18.75" customHeight="1" outlineLevel="2" spans="1:7">
      <c r="A22" s="153" t="s">
        <v>106</v>
      </c>
      <c r="B22" s="153" t="s">
        <v>107</v>
      </c>
      <c r="C22" s="151">
        <v>754808.89</v>
      </c>
      <c r="D22" s="151">
        <v>754808.89</v>
      </c>
      <c r="E22" s="151">
        <v>754808.89</v>
      </c>
      <c r="F22" s="151"/>
      <c r="G22" s="151"/>
    </row>
    <row r="23" ht="18.75" customHeight="1" outlineLevel="2" spans="1:7">
      <c r="A23" s="153" t="s">
        <v>108</v>
      </c>
      <c r="B23" s="153" t="s">
        <v>109</v>
      </c>
      <c r="C23" s="151">
        <v>78997.35</v>
      </c>
      <c r="D23" s="151">
        <v>78997.35</v>
      </c>
      <c r="E23" s="151">
        <v>78997.35</v>
      </c>
      <c r="F23" s="151"/>
      <c r="G23" s="151"/>
    </row>
    <row r="24" ht="18.75" customHeight="1" spans="1:7">
      <c r="A24" s="150" t="s">
        <v>110</v>
      </c>
      <c r="B24" s="150" t="s">
        <v>111</v>
      </c>
      <c r="C24" s="151">
        <v>1460921</v>
      </c>
      <c r="D24" s="151">
        <v>1460921</v>
      </c>
      <c r="E24" s="151">
        <v>1460921</v>
      </c>
      <c r="F24" s="151"/>
      <c r="G24" s="151"/>
    </row>
    <row r="25" ht="18.75" customHeight="1" outlineLevel="1" spans="1:7">
      <c r="A25" s="152" t="s">
        <v>112</v>
      </c>
      <c r="B25" s="152" t="s">
        <v>113</v>
      </c>
      <c r="C25" s="151">
        <v>1460921</v>
      </c>
      <c r="D25" s="151">
        <v>1460921</v>
      </c>
      <c r="E25" s="151">
        <v>1460921</v>
      </c>
      <c r="F25" s="151"/>
      <c r="G25" s="151"/>
    </row>
    <row r="26" ht="18.75" customHeight="1" outlineLevel="2" spans="1:7">
      <c r="A26" s="153" t="s">
        <v>114</v>
      </c>
      <c r="B26" s="153" t="s">
        <v>115</v>
      </c>
      <c r="C26" s="151">
        <v>1460921</v>
      </c>
      <c r="D26" s="151">
        <v>1460921</v>
      </c>
      <c r="E26" s="151">
        <v>1460921</v>
      </c>
      <c r="F26" s="151"/>
      <c r="G26" s="151"/>
    </row>
    <row r="27" ht="18.75" customHeight="1" spans="1:7">
      <c r="A27" s="149" t="s">
        <v>30</v>
      </c>
      <c r="B27" s="149"/>
      <c r="C27" s="151">
        <v>17507349.98</v>
      </c>
      <c r="D27" s="151">
        <v>17408238.92</v>
      </c>
      <c r="E27" s="151">
        <v>17162466.52</v>
      </c>
      <c r="F27" s="151">
        <v>245772.4</v>
      </c>
      <c r="G27" s="151">
        <v>99111.06</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"单位名称："&amp;"盈江县弄璋镇中学"</f>
        <v>单位名称：盈江县弄璋镇中学</v>
      </c>
      <c r="B3" s="138"/>
      <c r="C3" s="139"/>
      <c r="D3" s="3"/>
      <c r="E3" s="1"/>
      <c r="F3" s="140" t="s">
        <v>27</v>
      </c>
    </row>
    <row r="4" ht="19.5" customHeight="1" spans="1:6">
      <c r="A4" s="11" t="s">
        <v>133</v>
      </c>
      <c r="B4" s="73" t="s">
        <v>134</v>
      </c>
      <c r="C4" s="12" t="s">
        <v>135</v>
      </c>
      <c r="D4" s="13"/>
      <c r="E4" s="14"/>
      <c r="F4" s="73" t="s">
        <v>136</v>
      </c>
    </row>
    <row r="5" ht="19.5" customHeight="1" spans="1:6">
      <c r="A5" s="18"/>
      <c r="B5" s="75"/>
      <c r="C5" s="36" t="s">
        <v>33</v>
      </c>
      <c r="D5" s="36" t="s">
        <v>137</v>
      </c>
      <c r="E5" s="36" t="s">
        <v>138</v>
      </c>
      <c r="F5" s="75"/>
    </row>
    <row r="6" ht="18.75" customHeight="1" spans="1:6">
      <c r="A6" s="143">
        <v>1</v>
      </c>
      <c r="B6" s="143">
        <v>2</v>
      </c>
      <c r="C6" s="144">
        <v>3</v>
      </c>
      <c r="D6" s="143">
        <v>4</v>
      </c>
      <c r="E6" s="143">
        <v>5</v>
      </c>
      <c r="F6" s="143">
        <v>6</v>
      </c>
    </row>
    <row r="7" ht="24.75" customHeight="1" spans="1:6">
      <c r="A7" s="145">
        <f>SUM(B7,C7,F7)</f>
        <v>12000</v>
      </c>
      <c r="B7" s="145"/>
      <c r="C7" s="146">
        <f>SUM(D7:E7)</f>
        <v>7000</v>
      </c>
      <c r="D7" s="145"/>
      <c r="E7" s="145">
        <v>7000</v>
      </c>
      <c r="F7" s="14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139</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"单位名称："&amp;"盈江县弄璋镇中学"</f>
        <v>单位名称：盈江县弄璋镇中学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140</v>
      </c>
      <c r="B4" s="136" t="s">
        <v>141</v>
      </c>
      <c r="C4" s="136" t="s">
        <v>142</v>
      </c>
      <c r="D4" s="136" t="s">
        <v>143</v>
      </c>
      <c r="E4" s="136" t="s">
        <v>144</v>
      </c>
      <c r="F4" s="136" t="s">
        <v>145</v>
      </c>
      <c r="G4" s="136" t="s">
        <v>146</v>
      </c>
      <c r="H4" s="136" t="s">
        <v>147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148</v>
      </c>
      <c r="I5" s="136" t="s">
        <v>34</v>
      </c>
      <c r="J5" s="136" t="s">
        <v>149</v>
      </c>
      <c r="K5" s="136" t="s">
        <v>150</v>
      </c>
      <c r="L5" s="136" t="s">
        <v>151</v>
      </c>
      <c r="M5" s="136" t="s">
        <v>152</v>
      </c>
      <c r="N5" s="136" t="s">
        <v>153</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154</v>
      </c>
      <c r="J6" s="136" t="s">
        <v>149</v>
      </c>
      <c r="K6" s="136" t="s">
        <v>150</v>
      </c>
      <c r="L6" s="136" t="s">
        <v>151</v>
      </c>
      <c r="M6" s="136" t="s">
        <v>152</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155</v>
      </c>
      <c r="Q8" s="136" t="s">
        <v>156</v>
      </c>
      <c r="R8" s="136" t="s">
        <v>157</v>
      </c>
      <c r="S8" s="136" t="s">
        <v>158</v>
      </c>
      <c r="T8" s="136" t="s">
        <v>159</v>
      </c>
      <c r="U8" s="136" t="s">
        <v>160</v>
      </c>
      <c r="V8" s="136" t="s">
        <v>161</v>
      </c>
      <c r="W8" s="136" t="s">
        <v>162</v>
      </c>
    </row>
    <row r="9" ht="53.25" customHeight="1" spans="1:23">
      <c r="A9" s="130" t="s">
        <v>46</v>
      </c>
      <c r="B9" s="130"/>
      <c r="C9" s="130"/>
      <c r="D9" s="130"/>
      <c r="E9" s="130"/>
      <c r="F9" s="130"/>
      <c r="G9" s="130"/>
      <c r="H9" s="131">
        <v>18908238.92</v>
      </c>
      <c r="I9" s="131">
        <v>17408238.92</v>
      </c>
      <c r="J9" s="131"/>
      <c r="K9" s="131"/>
      <c r="L9" s="131">
        <v>17408238.92</v>
      </c>
      <c r="M9" s="131"/>
      <c r="N9" s="131"/>
      <c r="O9" s="131"/>
      <c r="P9" s="131"/>
      <c r="Q9" s="131"/>
      <c r="R9" s="131">
        <v>1500000</v>
      </c>
      <c r="S9" s="131"/>
      <c r="T9" s="131"/>
      <c r="U9" s="131"/>
      <c r="V9" s="131"/>
      <c r="W9" s="131">
        <v>1500000</v>
      </c>
    </row>
    <row r="10" ht="53.25" customHeight="1" outlineLevel="1" spans="1:23">
      <c r="A10" s="130" t="s">
        <v>46</v>
      </c>
      <c r="B10" s="130" t="s">
        <v>163</v>
      </c>
      <c r="C10" s="130" t="s">
        <v>164</v>
      </c>
      <c r="D10" s="130" t="s">
        <v>78</v>
      </c>
      <c r="E10" s="130" t="s">
        <v>79</v>
      </c>
      <c r="F10" s="130" t="s">
        <v>165</v>
      </c>
      <c r="G10" s="130" t="s">
        <v>166</v>
      </c>
      <c r="H10" s="131">
        <v>5564604</v>
      </c>
      <c r="I10" s="131">
        <v>5564604</v>
      </c>
      <c r="J10" s="131"/>
      <c r="K10" s="131"/>
      <c r="L10" s="131">
        <v>5564604</v>
      </c>
      <c r="M10" s="131"/>
      <c r="N10" s="131"/>
      <c r="O10" s="131"/>
      <c r="P10" s="131"/>
      <c r="Q10" s="131"/>
      <c r="R10" s="131"/>
      <c r="S10" s="131"/>
      <c r="T10" s="131"/>
      <c r="U10" s="131"/>
      <c r="V10" s="131"/>
      <c r="W10" s="131"/>
    </row>
    <row r="11" ht="53.25" customHeight="1" outlineLevel="1" spans="1:23">
      <c r="A11" s="130" t="s">
        <v>46</v>
      </c>
      <c r="B11" s="130" t="s">
        <v>163</v>
      </c>
      <c r="C11" s="130" t="s">
        <v>164</v>
      </c>
      <c r="D11" s="130" t="s">
        <v>78</v>
      </c>
      <c r="E11" s="130" t="s">
        <v>79</v>
      </c>
      <c r="F11" s="130" t="s">
        <v>167</v>
      </c>
      <c r="G11" s="130" t="s">
        <v>168</v>
      </c>
      <c r="H11" s="131">
        <v>1521432</v>
      </c>
      <c r="I11" s="131">
        <v>1521432</v>
      </c>
      <c r="J11" s="131"/>
      <c r="K11" s="131"/>
      <c r="L11" s="131">
        <v>1521432</v>
      </c>
      <c r="M11" s="130"/>
      <c r="N11" s="131"/>
      <c r="O11" s="131"/>
      <c r="P11" s="131"/>
      <c r="Q11" s="131"/>
      <c r="R11" s="131"/>
      <c r="S11" s="131"/>
      <c r="T11" s="131"/>
      <c r="U11" s="131"/>
      <c r="V11" s="131"/>
      <c r="W11" s="131"/>
    </row>
    <row r="12" ht="53.25" customHeight="1" outlineLevel="1" spans="1:23">
      <c r="A12" s="130" t="s">
        <v>46</v>
      </c>
      <c r="B12" s="130" t="s">
        <v>163</v>
      </c>
      <c r="C12" s="130" t="s">
        <v>164</v>
      </c>
      <c r="D12" s="130" t="s">
        <v>78</v>
      </c>
      <c r="E12" s="130" t="s">
        <v>79</v>
      </c>
      <c r="F12" s="130" t="s">
        <v>169</v>
      </c>
      <c r="G12" s="130" t="s">
        <v>170</v>
      </c>
      <c r="H12" s="131">
        <v>463717</v>
      </c>
      <c r="I12" s="131">
        <v>463717</v>
      </c>
      <c r="J12" s="131"/>
      <c r="K12" s="131"/>
      <c r="L12" s="131">
        <v>463717</v>
      </c>
      <c r="M12" s="130"/>
      <c r="N12" s="131"/>
      <c r="O12" s="131"/>
      <c r="P12" s="131"/>
      <c r="Q12" s="131"/>
      <c r="R12" s="131"/>
      <c r="S12" s="131"/>
      <c r="T12" s="131"/>
      <c r="U12" s="131"/>
      <c r="V12" s="131"/>
      <c r="W12" s="131"/>
    </row>
    <row r="13" ht="53.25" customHeight="1" outlineLevel="1" spans="1:23">
      <c r="A13" s="130" t="s">
        <v>46</v>
      </c>
      <c r="B13" s="130" t="s">
        <v>171</v>
      </c>
      <c r="C13" s="130" t="s">
        <v>172</v>
      </c>
      <c r="D13" s="130" t="s">
        <v>78</v>
      </c>
      <c r="E13" s="130" t="s">
        <v>79</v>
      </c>
      <c r="F13" s="130" t="s">
        <v>169</v>
      </c>
      <c r="G13" s="130" t="s">
        <v>170</v>
      </c>
      <c r="H13" s="131">
        <v>1032000</v>
      </c>
      <c r="I13" s="131">
        <v>1032000</v>
      </c>
      <c r="J13" s="131"/>
      <c r="K13" s="131"/>
      <c r="L13" s="131">
        <v>1032000</v>
      </c>
      <c r="M13" s="130"/>
      <c r="N13" s="131"/>
      <c r="O13" s="131"/>
      <c r="P13" s="131"/>
      <c r="Q13" s="131"/>
      <c r="R13" s="131"/>
      <c r="S13" s="131"/>
      <c r="T13" s="131"/>
      <c r="U13" s="131"/>
      <c r="V13" s="131"/>
      <c r="W13" s="131"/>
    </row>
    <row r="14" ht="53.25" customHeight="1" outlineLevel="1" spans="1:23">
      <c r="A14" s="130" t="s">
        <v>46</v>
      </c>
      <c r="B14" s="130" t="s">
        <v>163</v>
      </c>
      <c r="C14" s="130" t="s">
        <v>164</v>
      </c>
      <c r="D14" s="130" t="s">
        <v>78</v>
      </c>
      <c r="E14" s="130" t="s">
        <v>79</v>
      </c>
      <c r="F14" s="130" t="s">
        <v>169</v>
      </c>
      <c r="G14" s="130" t="s">
        <v>170</v>
      </c>
      <c r="H14" s="131">
        <v>1032000</v>
      </c>
      <c r="I14" s="131">
        <v>1032000</v>
      </c>
      <c r="J14" s="131"/>
      <c r="K14" s="131"/>
      <c r="L14" s="131">
        <v>1032000</v>
      </c>
      <c r="M14" s="130"/>
      <c r="N14" s="131"/>
      <c r="O14" s="131"/>
      <c r="P14" s="131"/>
      <c r="Q14" s="131"/>
      <c r="R14" s="131"/>
      <c r="S14" s="131"/>
      <c r="T14" s="131"/>
      <c r="U14" s="131"/>
      <c r="V14" s="131"/>
      <c r="W14" s="131"/>
    </row>
    <row r="15" ht="53.25" customHeight="1" outlineLevel="1" spans="1:23">
      <c r="A15" s="130" t="s">
        <v>46</v>
      </c>
      <c r="B15" s="130" t="s">
        <v>163</v>
      </c>
      <c r="C15" s="130" t="s">
        <v>164</v>
      </c>
      <c r="D15" s="130" t="s">
        <v>78</v>
      </c>
      <c r="E15" s="130" t="s">
        <v>79</v>
      </c>
      <c r="F15" s="130" t="s">
        <v>169</v>
      </c>
      <c r="G15" s="130" t="s">
        <v>170</v>
      </c>
      <c r="H15" s="131">
        <v>1253340</v>
      </c>
      <c r="I15" s="131">
        <v>1253340</v>
      </c>
      <c r="J15" s="131"/>
      <c r="K15" s="131"/>
      <c r="L15" s="131">
        <v>1253340</v>
      </c>
      <c r="M15" s="130"/>
      <c r="N15" s="131"/>
      <c r="O15" s="131"/>
      <c r="P15" s="131"/>
      <c r="Q15" s="131"/>
      <c r="R15" s="131"/>
      <c r="S15" s="131"/>
      <c r="T15" s="131"/>
      <c r="U15" s="131"/>
      <c r="V15" s="131"/>
      <c r="W15" s="131"/>
    </row>
    <row r="16" ht="53.25" customHeight="1" outlineLevel="1" spans="1:23">
      <c r="A16" s="130" t="s">
        <v>46</v>
      </c>
      <c r="B16" s="130" t="s">
        <v>173</v>
      </c>
      <c r="C16" s="130" t="s">
        <v>174</v>
      </c>
      <c r="D16" s="130" t="s">
        <v>78</v>
      </c>
      <c r="E16" s="130" t="s">
        <v>79</v>
      </c>
      <c r="F16" s="130" t="s">
        <v>169</v>
      </c>
      <c r="G16" s="130" t="s">
        <v>170</v>
      </c>
      <c r="H16" s="131">
        <v>1307244</v>
      </c>
      <c r="I16" s="131">
        <v>1307244</v>
      </c>
      <c r="J16" s="131"/>
      <c r="K16" s="131"/>
      <c r="L16" s="131">
        <v>1307244</v>
      </c>
      <c r="M16" s="130"/>
      <c r="N16" s="131"/>
      <c r="O16" s="131"/>
      <c r="P16" s="131"/>
      <c r="Q16" s="131"/>
      <c r="R16" s="131"/>
      <c r="S16" s="131"/>
      <c r="T16" s="131"/>
      <c r="U16" s="131"/>
      <c r="V16" s="131"/>
      <c r="W16" s="131"/>
    </row>
    <row r="17" ht="53.25" customHeight="1" outlineLevel="1" spans="1:23">
      <c r="A17" s="130" t="s">
        <v>46</v>
      </c>
      <c r="B17" s="130" t="s">
        <v>175</v>
      </c>
      <c r="C17" s="130" t="s">
        <v>176</v>
      </c>
      <c r="D17" s="130" t="s">
        <v>93</v>
      </c>
      <c r="E17" s="130" t="s">
        <v>94</v>
      </c>
      <c r="F17" s="130" t="s">
        <v>177</v>
      </c>
      <c r="G17" s="130" t="s">
        <v>178</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175</v>
      </c>
      <c r="C18" s="130" t="s">
        <v>176</v>
      </c>
      <c r="D18" s="130" t="s">
        <v>93</v>
      </c>
      <c r="E18" s="130" t="s">
        <v>94</v>
      </c>
      <c r="F18" s="130" t="s">
        <v>177</v>
      </c>
      <c r="G18" s="130" t="s">
        <v>178</v>
      </c>
      <c r="H18" s="131">
        <v>1947893.92</v>
      </c>
      <c r="I18" s="131">
        <v>1947893.92</v>
      </c>
      <c r="J18" s="131"/>
      <c r="K18" s="131"/>
      <c r="L18" s="131">
        <v>1947893.92</v>
      </c>
      <c r="M18" s="130"/>
      <c r="N18" s="131"/>
      <c r="O18" s="131"/>
      <c r="P18" s="131"/>
      <c r="Q18" s="131"/>
      <c r="R18" s="131"/>
      <c r="S18" s="131"/>
      <c r="T18" s="131"/>
      <c r="U18" s="131"/>
      <c r="V18" s="131"/>
      <c r="W18" s="131"/>
    </row>
    <row r="19" ht="53.25" customHeight="1" outlineLevel="1" spans="1:23">
      <c r="A19" s="130" t="s">
        <v>46</v>
      </c>
      <c r="B19" s="130" t="s">
        <v>175</v>
      </c>
      <c r="C19" s="130" t="s">
        <v>176</v>
      </c>
      <c r="D19" s="130" t="s">
        <v>95</v>
      </c>
      <c r="E19" s="130" t="s">
        <v>96</v>
      </c>
      <c r="F19" s="130" t="s">
        <v>179</v>
      </c>
      <c r="G19" s="130" t="s">
        <v>180</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175</v>
      </c>
      <c r="C20" s="130" t="s">
        <v>176</v>
      </c>
      <c r="D20" s="130" t="s">
        <v>104</v>
      </c>
      <c r="E20" s="130" t="s">
        <v>105</v>
      </c>
      <c r="F20" s="130" t="s">
        <v>181</v>
      </c>
      <c r="G20" s="130" t="s">
        <v>182</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183</v>
      </c>
      <c r="C21" s="130" t="s">
        <v>184</v>
      </c>
      <c r="D21" s="130" t="s">
        <v>106</v>
      </c>
      <c r="E21" s="130" t="s">
        <v>107</v>
      </c>
      <c r="F21" s="130" t="s">
        <v>181</v>
      </c>
      <c r="G21" s="130" t="s">
        <v>182</v>
      </c>
      <c r="H21" s="131">
        <v>730460.22</v>
      </c>
      <c r="I21" s="131">
        <v>730460.22</v>
      </c>
      <c r="J21" s="131"/>
      <c r="K21" s="131"/>
      <c r="L21" s="131">
        <v>730460.22</v>
      </c>
      <c r="M21" s="130"/>
      <c r="N21" s="131"/>
      <c r="O21" s="131"/>
      <c r="P21" s="131"/>
      <c r="Q21" s="131"/>
      <c r="R21" s="131"/>
      <c r="S21" s="131"/>
      <c r="T21" s="131"/>
      <c r="U21" s="131"/>
      <c r="V21" s="131"/>
      <c r="W21" s="131"/>
    </row>
    <row r="22" ht="53.25" customHeight="1" outlineLevel="1" spans="1:23">
      <c r="A22" s="130" t="s">
        <v>46</v>
      </c>
      <c r="B22" s="130" t="s">
        <v>175</v>
      </c>
      <c r="C22" s="130" t="s">
        <v>176</v>
      </c>
      <c r="D22" s="130" t="s">
        <v>106</v>
      </c>
      <c r="E22" s="130" t="s">
        <v>107</v>
      </c>
      <c r="F22" s="130" t="s">
        <v>181</v>
      </c>
      <c r="G22" s="130" t="s">
        <v>182</v>
      </c>
      <c r="H22" s="131">
        <v>24348.67</v>
      </c>
      <c r="I22" s="131">
        <v>24348.67</v>
      </c>
      <c r="J22" s="131"/>
      <c r="K22" s="131"/>
      <c r="L22" s="131">
        <v>24348.67</v>
      </c>
      <c r="M22" s="130"/>
      <c r="N22" s="131"/>
      <c r="O22" s="131"/>
      <c r="P22" s="131"/>
      <c r="Q22" s="131"/>
      <c r="R22" s="131"/>
      <c r="S22" s="131"/>
      <c r="T22" s="131"/>
      <c r="U22" s="131"/>
      <c r="V22" s="131"/>
      <c r="W22" s="131"/>
    </row>
    <row r="23" ht="53.25" customHeight="1" outlineLevel="1" spans="1:23">
      <c r="A23" s="130" t="s">
        <v>46</v>
      </c>
      <c r="B23" s="130" t="s">
        <v>175</v>
      </c>
      <c r="C23" s="130" t="s">
        <v>176</v>
      </c>
      <c r="D23" s="130" t="s">
        <v>104</v>
      </c>
      <c r="E23" s="130" t="s">
        <v>105</v>
      </c>
      <c r="F23" s="130" t="s">
        <v>181</v>
      </c>
      <c r="G23" s="130" t="s">
        <v>182</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175</v>
      </c>
      <c r="C24" s="130" t="s">
        <v>176</v>
      </c>
      <c r="D24" s="130" t="s">
        <v>108</v>
      </c>
      <c r="E24" s="130" t="s">
        <v>109</v>
      </c>
      <c r="F24" s="130" t="s">
        <v>185</v>
      </c>
      <c r="G24" s="130" t="s">
        <v>186</v>
      </c>
      <c r="H24" s="131">
        <v>30300</v>
      </c>
      <c r="I24" s="131">
        <v>30300</v>
      </c>
      <c r="J24" s="131"/>
      <c r="K24" s="131"/>
      <c r="L24" s="131">
        <v>30300</v>
      </c>
      <c r="M24" s="130"/>
      <c r="N24" s="131"/>
      <c r="O24" s="131"/>
      <c r="P24" s="131"/>
      <c r="Q24" s="131"/>
      <c r="R24" s="131"/>
      <c r="S24" s="131"/>
      <c r="T24" s="131"/>
      <c r="U24" s="131"/>
      <c r="V24" s="131"/>
      <c r="W24" s="131"/>
    </row>
    <row r="25" ht="53.25" customHeight="1" outlineLevel="1" spans="1:23">
      <c r="A25" s="130" t="s">
        <v>46</v>
      </c>
      <c r="B25" s="130" t="s">
        <v>175</v>
      </c>
      <c r="C25" s="130" t="s">
        <v>176</v>
      </c>
      <c r="D25" s="130" t="s">
        <v>99</v>
      </c>
      <c r="E25" s="130" t="s">
        <v>98</v>
      </c>
      <c r="F25" s="130" t="s">
        <v>185</v>
      </c>
      <c r="G25" s="130" t="s">
        <v>186</v>
      </c>
      <c r="H25" s="131">
        <v>85220.36</v>
      </c>
      <c r="I25" s="131">
        <v>85220.36</v>
      </c>
      <c r="J25" s="131"/>
      <c r="K25" s="131"/>
      <c r="L25" s="131">
        <v>85220.36</v>
      </c>
      <c r="M25" s="130"/>
      <c r="N25" s="131"/>
      <c r="O25" s="131"/>
      <c r="P25" s="131"/>
      <c r="Q25" s="131"/>
      <c r="R25" s="131"/>
      <c r="S25" s="131"/>
      <c r="T25" s="131"/>
      <c r="U25" s="131"/>
      <c r="V25" s="131"/>
      <c r="W25" s="131"/>
    </row>
    <row r="26" ht="53.25" customHeight="1" outlineLevel="1" spans="1:23">
      <c r="A26" s="130" t="s">
        <v>46</v>
      </c>
      <c r="B26" s="130" t="s">
        <v>175</v>
      </c>
      <c r="C26" s="130" t="s">
        <v>176</v>
      </c>
      <c r="D26" s="130" t="s">
        <v>108</v>
      </c>
      <c r="E26" s="130" t="s">
        <v>109</v>
      </c>
      <c r="F26" s="130" t="s">
        <v>185</v>
      </c>
      <c r="G26" s="130" t="s">
        <v>186</v>
      </c>
      <c r="H26" s="131">
        <v>48697.35</v>
      </c>
      <c r="I26" s="131">
        <v>48697.35</v>
      </c>
      <c r="J26" s="131"/>
      <c r="K26" s="131"/>
      <c r="L26" s="131">
        <v>48697.35</v>
      </c>
      <c r="M26" s="130"/>
      <c r="N26" s="131"/>
      <c r="O26" s="131"/>
      <c r="P26" s="131"/>
      <c r="Q26" s="131"/>
      <c r="R26" s="131"/>
      <c r="S26" s="131"/>
      <c r="T26" s="131"/>
      <c r="U26" s="131"/>
      <c r="V26" s="131"/>
      <c r="W26" s="131"/>
    </row>
    <row r="27" ht="53.25" customHeight="1" outlineLevel="1" spans="1:23">
      <c r="A27" s="130" t="s">
        <v>46</v>
      </c>
      <c r="B27" s="130" t="s">
        <v>175</v>
      </c>
      <c r="C27" s="130" t="s">
        <v>176</v>
      </c>
      <c r="D27" s="130" t="s">
        <v>108</v>
      </c>
      <c r="E27" s="130" t="s">
        <v>109</v>
      </c>
      <c r="F27" s="130" t="s">
        <v>185</v>
      </c>
      <c r="G27" s="130" t="s">
        <v>186</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175</v>
      </c>
      <c r="C28" s="130" t="s">
        <v>176</v>
      </c>
      <c r="D28" s="130" t="s">
        <v>99</v>
      </c>
      <c r="E28" s="130" t="s">
        <v>98</v>
      </c>
      <c r="F28" s="130" t="s">
        <v>185</v>
      </c>
      <c r="G28" s="130" t="s">
        <v>186</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175</v>
      </c>
      <c r="C29" s="130" t="s">
        <v>176</v>
      </c>
      <c r="D29" s="130" t="s">
        <v>108</v>
      </c>
      <c r="E29" s="130" t="s">
        <v>109</v>
      </c>
      <c r="F29" s="130" t="s">
        <v>185</v>
      </c>
      <c r="G29" s="130" t="s">
        <v>186</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187</v>
      </c>
      <c r="C30" s="130" t="s">
        <v>115</v>
      </c>
      <c r="D30" s="130" t="s">
        <v>114</v>
      </c>
      <c r="E30" s="130" t="s">
        <v>115</v>
      </c>
      <c r="F30" s="130" t="s">
        <v>188</v>
      </c>
      <c r="G30" s="130" t="s">
        <v>115</v>
      </c>
      <c r="H30" s="131">
        <v>1460921</v>
      </c>
      <c r="I30" s="131">
        <v>1460921</v>
      </c>
      <c r="J30" s="131"/>
      <c r="K30" s="131"/>
      <c r="L30" s="131">
        <v>1460921</v>
      </c>
      <c r="M30" s="130"/>
      <c r="N30" s="131"/>
      <c r="O30" s="131"/>
      <c r="P30" s="131"/>
      <c r="Q30" s="131"/>
      <c r="R30" s="131"/>
      <c r="S30" s="131"/>
      <c r="T30" s="131"/>
      <c r="U30" s="131"/>
      <c r="V30" s="131"/>
      <c r="W30" s="131"/>
    </row>
    <row r="31" ht="53.25" customHeight="1" outlineLevel="1" spans="1:23">
      <c r="A31" s="130" t="s">
        <v>46</v>
      </c>
      <c r="B31" s="130" t="s">
        <v>189</v>
      </c>
      <c r="C31" s="130" t="s">
        <v>190</v>
      </c>
      <c r="D31" s="130" t="s">
        <v>78</v>
      </c>
      <c r="E31" s="130" t="s">
        <v>79</v>
      </c>
      <c r="F31" s="130" t="s">
        <v>191</v>
      </c>
      <c r="G31" s="130" t="s">
        <v>192</v>
      </c>
      <c r="H31" s="131">
        <v>515088</v>
      </c>
      <c r="I31" s="131">
        <v>515088</v>
      </c>
      <c r="J31" s="131"/>
      <c r="K31" s="131"/>
      <c r="L31" s="131">
        <v>515088</v>
      </c>
      <c r="M31" s="130"/>
      <c r="N31" s="131"/>
      <c r="O31" s="131"/>
      <c r="P31" s="131"/>
      <c r="Q31" s="131"/>
      <c r="R31" s="131"/>
      <c r="S31" s="131"/>
      <c r="T31" s="131"/>
      <c r="U31" s="131"/>
      <c r="V31" s="131"/>
      <c r="W31" s="131"/>
    </row>
    <row r="32" ht="53.25" customHeight="1" outlineLevel="1" spans="1:23">
      <c r="A32" s="130" t="s">
        <v>46</v>
      </c>
      <c r="B32" s="130" t="s">
        <v>193</v>
      </c>
      <c r="C32" s="130" t="s">
        <v>194</v>
      </c>
      <c r="D32" s="130" t="s">
        <v>91</v>
      </c>
      <c r="E32" s="130" t="s">
        <v>92</v>
      </c>
      <c r="F32" s="130" t="s">
        <v>195</v>
      </c>
      <c r="G32" s="130" t="s">
        <v>196</v>
      </c>
      <c r="H32" s="131">
        <v>8000</v>
      </c>
      <c r="I32" s="131">
        <v>8000</v>
      </c>
      <c r="J32" s="131"/>
      <c r="K32" s="131"/>
      <c r="L32" s="131">
        <v>8000</v>
      </c>
      <c r="M32" s="130"/>
      <c r="N32" s="131"/>
      <c r="O32" s="131"/>
      <c r="P32" s="131"/>
      <c r="Q32" s="131"/>
      <c r="R32" s="131"/>
      <c r="S32" s="131"/>
      <c r="T32" s="131"/>
      <c r="U32" s="131"/>
      <c r="V32" s="131"/>
      <c r="W32" s="131"/>
    </row>
    <row r="33" ht="53.25" customHeight="1" outlineLevel="1" spans="1:23">
      <c r="A33" s="130" t="s">
        <v>46</v>
      </c>
      <c r="B33" s="130" t="s">
        <v>193</v>
      </c>
      <c r="C33" s="130" t="s">
        <v>194</v>
      </c>
      <c r="D33" s="130" t="s">
        <v>91</v>
      </c>
      <c r="E33" s="130" t="s">
        <v>92</v>
      </c>
      <c r="F33" s="130" t="s">
        <v>197</v>
      </c>
      <c r="G33" s="130" t="s">
        <v>198</v>
      </c>
      <c r="H33" s="131">
        <v>7000</v>
      </c>
      <c r="I33" s="131">
        <v>7000</v>
      </c>
      <c r="J33" s="131"/>
      <c r="K33" s="131"/>
      <c r="L33" s="131">
        <v>7000</v>
      </c>
      <c r="M33" s="130"/>
      <c r="N33" s="131"/>
      <c r="O33" s="131"/>
      <c r="P33" s="131"/>
      <c r="Q33" s="131"/>
      <c r="R33" s="131"/>
      <c r="S33" s="131"/>
      <c r="T33" s="131"/>
      <c r="U33" s="131"/>
      <c r="V33" s="131"/>
      <c r="W33" s="131"/>
    </row>
    <row r="34" ht="53.25" customHeight="1" outlineLevel="1" spans="1:23">
      <c r="A34" s="130" t="s">
        <v>46</v>
      </c>
      <c r="B34" s="130" t="s">
        <v>199</v>
      </c>
      <c r="C34" s="130" t="s">
        <v>200</v>
      </c>
      <c r="D34" s="130" t="s">
        <v>78</v>
      </c>
      <c r="E34" s="130" t="s">
        <v>79</v>
      </c>
      <c r="F34" s="130" t="s">
        <v>201</v>
      </c>
      <c r="G34" s="130" t="s">
        <v>200</v>
      </c>
      <c r="H34" s="131">
        <v>213572.4</v>
      </c>
      <c r="I34" s="131">
        <v>213572.4</v>
      </c>
      <c r="J34" s="131"/>
      <c r="K34" s="131"/>
      <c r="L34" s="131">
        <v>213572.4</v>
      </c>
      <c r="M34" s="130"/>
      <c r="N34" s="131"/>
      <c r="O34" s="131"/>
      <c r="P34" s="131"/>
      <c r="Q34" s="131"/>
      <c r="R34" s="131"/>
      <c r="S34" s="131"/>
      <c r="T34" s="131"/>
      <c r="U34" s="131"/>
      <c r="V34" s="131"/>
      <c r="W34" s="131"/>
    </row>
    <row r="35" ht="53.25" customHeight="1" outlineLevel="1" spans="1:23">
      <c r="A35" s="130" t="s">
        <v>46</v>
      </c>
      <c r="B35" s="130" t="s">
        <v>202</v>
      </c>
      <c r="C35" s="130" t="s">
        <v>203</v>
      </c>
      <c r="D35" s="130" t="s">
        <v>78</v>
      </c>
      <c r="E35" s="130" t="s">
        <v>79</v>
      </c>
      <c r="F35" s="130" t="s">
        <v>195</v>
      </c>
      <c r="G35" s="130" t="s">
        <v>196</v>
      </c>
      <c r="H35" s="131">
        <v>8600</v>
      </c>
      <c r="I35" s="131">
        <v>8600</v>
      </c>
      <c r="J35" s="131"/>
      <c r="K35" s="131"/>
      <c r="L35" s="131">
        <v>8600</v>
      </c>
      <c r="M35" s="130"/>
      <c r="N35" s="131"/>
      <c r="O35" s="131"/>
      <c r="P35" s="131"/>
      <c r="Q35" s="131"/>
      <c r="R35" s="131"/>
      <c r="S35" s="131"/>
      <c r="T35" s="131"/>
      <c r="U35" s="131"/>
      <c r="V35" s="131"/>
      <c r="W35" s="131"/>
    </row>
    <row r="36" ht="53.25" customHeight="1" outlineLevel="1" spans="1:23">
      <c r="A36" s="130" t="s">
        <v>46</v>
      </c>
      <c r="B36" s="130" t="s">
        <v>204</v>
      </c>
      <c r="C36" s="130" t="s">
        <v>205</v>
      </c>
      <c r="D36" s="130" t="s">
        <v>78</v>
      </c>
      <c r="E36" s="130" t="s">
        <v>79</v>
      </c>
      <c r="F36" s="130" t="s">
        <v>195</v>
      </c>
      <c r="G36" s="130" t="s">
        <v>196</v>
      </c>
      <c r="H36" s="131">
        <v>2600</v>
      </c>
      <c r="I36" s="131">
        <v>2600</v>
      </c>
      <c r="J36" s="131"/>
      <c r="K36" s="131"/>
      <c r="L36" s="131">
        <v>2600</v>
      </c>
      <c r="M36" s="130"/>
      <c r="N36" s="131"/>
      <c r="O36" s="131"/>
      <c r="P36" s="131"/>
      <c r="Q36" s="131"/>
      <c r="R36" s="131"/>
      <c r="S36" s="131"/>
      <c r="T36" s="131"/>
      <c r="U36" s="131"/>
      <c r="V36" s="131"/>
      <c r="W36" s="131"/>
    </row>
    <row r="37" ht="53.25" customHeight="1" outlineLevel="1" spans="1:23">
      <c r="A37" s="130" t="s">
        <v>46</v>
      </c>
      <c r="B37" s="130" t="s">
        <v>204</v>
      </c>
      <c r="C37" s="130" t="s">
        <v>205</v>
      </c>
      <c r="D37" s="130" t="s">
        <v>78</v>
      </c>
      <c r="E37" s="130" t="s">
        <v>79</v>
      </c>
      <c r="F37" s="130" t="s">
        <v>206</v>
      </c>
      <c r="G37" s="130" t="s">
        <v>207</v>
      </c>
      <c r="H37" s="131">
        <v>4000</v>
      </c>
      <c r="I37" s="131">
        <v>4000</v>
      </c>
      <c r="J37" s="131"/>
      <c r="K37" s="131"/>
      <c r="L37" s="131">
        <v>4000</v>
      </c>
      <c r="M37" s="130"/>
      <c r="N37" s="131"/>
      <c r="O37" s="131"/>
      <c r="P37" s="131"/>
      <c r="Q37" s="131"/>
      <c r="R37" s="131"/>
      <c r="S37" s="131"/>
      <c r="T37" s="131"/>
      <c r="U37" s="131"/>
      <c r="V37" s="131"/>
      <c r="W37" s="131"/>
    </row>
    <row r="38" ht="53.25" customHeight="1" outlineLevel="1" spans="1:23">
      <c r="A38" s="130" t="s">
        <v>46</v>
      </c>
      <c r="B38" s="130" t="s">
        <v>204</v>
      </c>
      <c r="C38" s="130" t="s">
        <v>205</v>
      </c>
      <c r="D38" s="130" t="s">
        <v>78</v>
      </c>
      <c r="E38" s="130" t="s">
        <v>79</v>
      </c>
      <c r="F38" s="130" t="s">
        <v>208</v>
      </c>
      <c r="G38" s="130" t="s">
        <v>209</v>
      </c>
      <c r="H38" s="131">
        <v>2000</v>
      </c>
      <c r="I38" s="131">
        <v>2000</v>
      </c>
      <c r="J38" s="131"/>
      <c r="K38" s="131"/>
      <c r="L38" s="131">
        <v>2000</v>
      </c>
      <c r="M38" s="130"/>
      <c r="N38" s="131"/>
      <c r="O38" s="131"/>
      <c r="P38" s="131"/>
      <c r="Q38" s="131"/>
      <c r="R38" s="131"/>
      <c r="S38" s="131"/>
      <c r="T38" s="131"/>
      <c r="U38" s="131"/>
      <c r="V38" s="131"/>
      <c r="W38" s="131"/>
    </row>
    <row r="39" ht="53.25" customHeight="1" outlineLevel="1" spans="1:23">
      <c r="A39" s="130" t="s">
        <v>46</v>
      </c>
      <c r="B39" s="130" t="s">
        <v>210</v>
      </c>
      <c r="C39" s="130" t="s">
        <v>211</v>
      </c>
      <c r="D39" s="130" t="s">
        <v>86</v>
      </c>
      <c r="E39" s="130" t="s">
        <v>85</v>
      </c>
      <c r="F39" s="130" t="s">
        <v>212</v>
      </c>
      <c r="G39" s="130" t="s">
        <v>213</v>
      </c>
      <c r="H39" s="131">
        <v>25800</v>
      </c>
      <c r="I39" s="131">
        <v>25800</v>
      </c>
      <c r="J39" s="131"/>
      <c r="K39" s="131"/>
      <c r="L39" s="131">
        <v>25800</v>
      </c>
      <c r="M39" s="130"/>
      <c r="N39" s="131"/>
      <c r="O39" s="131"/>
      <c r="P39" s="131"/>
      <c r="Q39" s="131"/>
      <c r="R39" s="131"/>
      <c r="S39" s="131"/>
      <c r="T39" s="131"/>
      <c r="U39" s="131"/>
      <c r="V39" s="131"/>
      <c r="W39" s="131"/>
    </row>
    <row r="40" ht="53.25" customHeight="1" outlineLevel="1" spans="1:23">
      <c r="A40" s="130" t="s">
        <v>46</v>
      </c>
      <c r="B40" s="130" t="s">
        <v>214</v>
      </c>
      <c r="C40" s="130" t="s">
        <v>215</v>
      </c>
      <c r="D40" s="130" t="s">
        <v>78</v>
      </c>
      <c r="E40" s="130" t="s">
        <v>79</v>
      </c>
      <c r="F40" s="130" t="s">
        <v>216</v>
      </c>
      <c r="G40" s="130" t="s">
        <v>217</v>
      </c>
      <c r="H40" s="131">
        <v>1500000</v>
      </c>
      <c r="I40" s="131"/>
      <c r="J40" s="131"/>
      <c r="K40" s="131"/>
      <c r="L40" s="131"/>
      <c r="M40" s="130"/>
      <c r="N40" s="131"/>
      <c r="O40" s="131"/>
      <c r="P40" s="131"/>
      <c r="Q40" s="131"/>
      <c r="R40" s="131">
        <v>1500000</v>
      </c>
      <c r="S40" s="131"/>
      <c r="T40" s="131"/>
      <c r="U40" s="131"/>
      <c r="V40" s="131"/>
      <c r="W40" s="131">
        <v>1500000</v>
      </c>
    </row>
    <row r="41" ht="53.25" customHeight="1" outlineLevel="1" spans="1:23">
      <c r="A41" s="130" t="s">
        <v>46</v>
      </c>
      <c r="B41" s="130" t="s">
        <v>218</v>
      </c>
      <c r="C41" s="130" t="s">
        <v>219</v>
      </c>
      <c r="D41" s="130" t="s">
        <v>78</v>
      </c>
      <c r="E41" s="130" t="s">
        <v>79</v>
      </c>
      <c r="F41" s="130" t="s">
        <v>191</v>
      </c>
      <c r="G41" s="130" t="s">
        <v>192</v>
      </c>
      <c r="H41" s="131">
        <v>119400</v>
      </c>
      <c r="I41" s="131">
        <v>119400</v>
      </c>
      <c r="J41" s="131"/>
      <c r="K41" s="131"/>
      <c r="L41" s="131">
        <v>119400</v>
      </c>
      <c r="M41" s="130"/>
      <c r="N41" s="131"/>
      <c r="O41" s="131"/>
      <c r="P41" s="131"/>
      <c r="Q41" s="131"/>
      <c r="R41" s="131"/>
      <c r="S41" s="131"/>
      <c r="T41" s="131"/>
      <c r="U41" s="131"/>
      <c r="V41" s="131"/>
      <c r="W41" s="131"/>
    </row>
    <row r="42" ht="30.75" customHeight="1" spans="1:23">
      <c r="A42" s="137" t="s">
        <v>30</v>
      </c>
      <c r="B42" s="137"/>
      <c r="C42" s="137"/>
      <c r="D42" s="137"/>
      <c r="E42" s="137"/>
      <c r="F42" s="137"/>
      <c r="G42" s="137"/>
      <c r="H42" s="131">
        <v>18908238.92</v>
      </c>
      <c r="I42" s="131">
        <v>17408238.92</v>
      </c>
      <c r="J42" s="131"/>
      <c r="K42" s="131"/>
      <c r="L42" s="131">
        <v>17408238.92</v>
      </c>
      <c r="M42" s="131"/>
      <c r="N42" s="131"/>
      <c r="O42" s="131"/>
      <c r="P42" s="131"/>
      <c r="Q42" s="131"/>
      <c r="R42" s="131">
        <v>1500000</v>
      </c>
      <c r="S42" s="131"/>
      <c r="T42" s="131"/>
      <c r="U42" s="131"/>
      <c r="V42" s="131"/>
      <c r="W42" s="131">
        <v>1500000</v>
      </c>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2"/>
  <sheetViews>
    <sheetView showZeros="0" topLeftCell="A10" workbookViewId="0">
      <selection activeCell="A1" sqref="A1:W1"/>
    </sheetView>
  </sheetViews>
  <sheetFormatPr defaultColWidth="10.2857142857143" defaultRowHeight="15" customHeight="1"/>
  <cols>
    <col min="1" max="1" width="5.71428571428571" customWidth="1"/>
    <col min="2" max="2" width="7.57142857142857" customWidth="1"/>
    <col min="3" max="3" width="12.7142857142857" customWidth="1"/>
    <col min="4" max="4" width="9.28571428571429"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220</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"单位名称："&amp;"盈江县弄璋镇中学"</f>
        <v>单位名称：盈江县弄璋镇中学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221</v>
      </c>
      <c r="B4" s="129" t="s">
        <v>141</v>
      </c>
      <c r="C4" s="129" t="s">
        <v>142</v>
      </c>
      <c r="D4" s="129" t="s">
        <v>222</v>
      </c>
      <c r="E4" s="129" t="s">
        <v>143</v>
      </c>
      <c r="F4" s="129" t="s">
        <v>144</v>
      </c>
      <c r="G4" s="129" t="s">
        <v>223</v>
      </c>
      <c r="H4" s="129" t="s">
        <v>224</v>
      </c>
      <c r="I4" s="129" t="s">
        <v>30</v>
      </c>
      <c r="J4" s="129" t="s">
        <v>225</v>
      </c>
      <c r="K4" s="129"/>
      <c r="L4" s="129"/>
      <c r="M4" s="129"/>
      <c r="N4" s="129" t="s">
        <v>153</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226</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155</v>
      </c>
      <c r="Q7" s="129" t="s">
        <v>156</v>
      </c>
      <c r="R7" s="129" t="s">
        <v>157</v>
      </c>
      <c r="S7" s="129" t="s">
        <v>158</v>
      </c>
      <c r="T7" s="129" t="s">
        <v>159</v>
      </c>
      <c r="U7" s="129" t="s">
        <v>160</v>
      </c>
      <c r="V7" s="129" t="s">
        <v>161</v>
      </c>
      <c r="W7" s="129" t="s">
        <v>162</v>
      </c>
    </row>
    <row r="8" ht="52.5" customHeight="1" spans="1:23">
      <c r="A8" s="130"/>
      <c r="B8" s="130"/>
      <c r="C8" s="130" t="s">
        <v>227</v>
      </c>
      <c r="D8" s="130"/>
      <c r="E8" s="130"/>
      <c r="F8" s="130"/>
      <c r="G8" s="130"/>
      <c r="H8" s="130"/>
      <c r="I8" s="131">
        <v>31346.28</v>
      </c>
      <c r="J8" s="131">
        <v>31346.28</v>
      </c>
      <c r="K8" s="131">
        <v>31346.28</v>
      </c>
      <c r="L8" s="131"/>
      <c r="M8" s="131"/>
      <c r="N8" s="131"/>
      <c r="O8" s="131"/>
      <c r="P8" s="131"/>
      <c r="Q8" s="131"/>
      <c r="R8" s="131"/>
      <c r="S8" s="131"/>
      <c r="T8" s="131"/>
      <c r="U8" s="131"/>
      <c r="V8" s="131"/>
      <c r="W8" s="131"/>
    </row>
    <row r="9" ht="52.5" customHeight="1" outlineLevel="1" spans="1:23">
      <c r="A9" s="130" t="s">
        <v>228</v>
      </c>
      <c r="B9" s="130" t="s">
        <v>229</v>
      </c>
      <c r="C9" s="130" t="s">
        <v>227</v>
      </c>
      <c r="D9" s="130" t="s">
        <v>46</v>
      </c>
      <c r="E9" s="130" t="s">
        <v>78</v>
      </c>
      <c r="F9" s="130" t="s">
        <v>79</v>
      </c>
      <c r="G9" s="130" t="s">
        <v>230</v>
      </c>
      <c r="H9" s="130" t="s">
        <v>231</v>
      </c>
      <c r="I9" s="131">
        <v>7896</v>
      </c>
      <c r="J9" s="131">
        <v>7896</v>
      </c>
      <c r="K9" s="131">
        <v>7896</v>
      </c>
      <c r="L9" s="131"/>
      <c r="M9" s="131"/>
      <c r="N9" s="131"/>
      <c r="O9" s="131"/>
      <c r="P9" s="131"/>
      <c r="Q9" s="131"/>
      <c r="R9" s="131"/>
      <c r="S9" s="131"/>
      <c r="T9" s="131"/>
      <c r="U9" s="131"/>
      <c r="V9" s="131"/>
      <c r="W9" s="131"/>
    </row>
    <row r="10" ht="52.5" customHeight="1" outlineLevel="1" spans="1:23">
      <c r="A10" s="130" t="s">
        <v>228</v>
      </c>
      <c r="B10" s="130" t="s">
        <v>229</v>
      </c>
      <c r="C10" s="130" t="s">
        <v>227</v>
      </c>
      <c r="D10" s="130" t="s">
        <v>46</v>
      </c>
      <c r="E10" s="130" t="s">
        <v>78</v>
      </c>
      <c r="F10" s="130" t="s">
        <v>79</v>
      </c>
      <c r="G10" s="130" t="s">
        <v>232</v>
      </c>
      <c r="H10" s="130" t="s">
        <v>233</v>
      </c>
      <c r="I10" s="131">
        <v>7522.2</v>
      </c>
      <c r="J10" s="131">
        <v>7522.2</v>
      </c>
      <c r="K10" s="131">
        <v>7522.2</v>
      </c>
      <c r="L10" s="131"/>
      <c r="M10" s="131"/>
      <c r="N10" s="130"/>
      <c r="O10" s="130"/>
      <c r="P10" s="130"/>
      <c r="Q10" s="131"/>
      <c r="R10" s="131"/>
      <c r="S10" s="131"/>
      <c r="T10" s="131"/>
      <c r="U10" s="131"/>
      <c r="V10" s="131"/>
      <c r="W10" s="131"/>
    </row>
    <row r="11" ht="52.5" customHeight="1" outlineLevel="1" spans="1:23">
      <c r="A11" s="130" t="s">
        <v>228</v>
      </c>
      <c r="B11" s="130" t="s">
        <v>229</v>
      </c>
      <c r="C11" s="130" t="s">
        <v>227</v>
      </c>
      <c r="D11" s="130" t="s">
        <v>46</v>
      </c>
      <c r="E11" s="130" t="s">
        <v>78</v>
      </c>
      <c r="F11" s="130" t="s">
        <v>79</v>
      </c>
      <c r="G11" s="130" t="s">
        <v>232</v>
      </c>
      <c r="H11" s="130" t="s">
        <v>233</v>
      </c>
      <c r="I11" s="131">
        <v>12080.88</v>
      </c>
      <c r="J11" s="131">
        <v>12080.88</v>
      </c>
      <c r="K11" s="131">
        <v>12080.88</v>
      </c>
      <c r="L11" s="131"/>
      <c r="M11" s="131"/>
      <c r="N11" s="130"/>
      <c r="O11" s="130"/>
      <c r="P11" s="130"/>
      <c r="Q11" s="131"/>
      <c r="R11" s="131"/>
      <c r="S11" s="131"/>
      <c r="T11" s="131"/>
      <c r="U11" s="131"/>
      <c r="V11" s="131"/>
      <c r="W11" s="131"/>
    </row>
    <row r="12" ht="52.5" customHeight="1" outlineLevel="1" spans="1:23">
      <c r="A12" s="130" t="s">
        <v>228</v>
      </c>
      <c r="B12" s="130" t="s">
        <v>229</v>
      </c>
      <c r="C12" s="130" t="s">
        <v>227</v>
      </c>
      <c r="D12" s="130" t="s">
        <v>46</v>
      </c>
      <c r="E12" s="130" t="s">
        <v>78</v>
      </c>
      <c r="F12" s="130" t="s">
        <v>79</v>
      </c>
      <c r="G12" s="130" t="s">
        <v>234</v>
      </c>
      <c r="H12" s="130" t="s">
        <v>235</v>
      </c>
      <c r="I12" s="131">
        <v>3553.2</v>
      </c>
      <c r="J12" s="131">
        <v>3553.2</v>
      </c>
      <c r="K12" s="131">
        <v>3553.2</v>
      </c>
      <c r="L12" s="131"/>
      <c r="M12" s="131"/>
      <c r="N12" s="130"/>
      <c r="O12" s="130"/>
      <c r="P12" s="130"/>
      <c r="Q12" s="131"/>
      <c r="R12" s="131"/>
      <c r="S12" s="131"/>
      <c r="T12" s="131"/>
      <c r="U12" s="131"/>
      <c r="V12" s="131"/>
      <c r="W12" s="131"/>
    </row>
    <row r="13" ht="52.5" customHeight="1" outlineLevel="1" spans="1:23">
      <c r="A13" s="130" t="s">
        <v>228</v>
      </c>
      <c r="B13" s="130" t="s">
        <v>229</v>
      </c>
      <c r="C13" s="130" t="s">
        <v>227</v>
      </c>
      <c r="D13" s="130" t="s">
        <v>46</v>
      </c>
      <c r="E13" s="130" t="s">
        <v>82</v>
      </c>
      <c r="F13" s="130" t="s">
        <v>83</v>
      </c>
      <c r="G13" s="130" t="s">
        <v>232</v>
      </c>
      <c r="H13" s="130" t="s">
        <v>233</v>
      </c>
      <c r="I13" s="131">
        <v>294</v>
      </c>
      <c r="J13" s="131">
        <v>294</v>
      </c>
      <c r="K13" s="131">
        <v>294</v>
      </c>
      <c r="L13" s="131"/>
      <c r="M13" s="131"/>
      <c r="N13" s="130"/>
      <c r="O13" s="130"/>
      <c r="P13" s="130"/>
      <c r="Q13" s="131"/>
      <c r="R13" s="131"/>
      <c r="S13" s="131"/>
      <c r="T13" s="131"/>
      <c r="U13" s="131"/>
      <c r="V13" s="131"/>
      <c r="W13" s="131"/>
    </row>
    <row r="14" ht="52.5" customHeight="1" spans="1:23">
      <c r="A14" s="130"/>
      <c r="B14" s="130"/>
      <c r="C14" s="130" t="s">
        <v>236</v>
      </c>
      <c r="D14" s="130"/>
      <c r="E14" s="130"/>
      <c r="F14" s="130"/>
      <c r="G14" s="130"/>
      <c r="H14" s="130"/>
      <c r="I14" s="131">
        <v>67764.78</v>
      </c>
      <c r="J14" s="131">
        <v>67764.78</v>
      </c>
      <c r="K14" s="131">
        <v>67764.78</v>
      </c>
      <c r="L14" s="131"/>
      <c r="M14" s="131"/>
      <c r="N14" s="130"/>
      <c r="O14" s="130"/>
      <c r="P14" s="130"/>
      <c r="Q14" s="131"/>
      <c r="R14" s="131"/>
      <c r="S14" s="131"/>
      <c r="T14" s="131"/>
      <c r="U14" s="131"/>
      <c r="V14" s="131"/>
      <c r="W14" s="131"/>
    </row>
    <row r="15" ht="52.5" customHeight="1" outlineLevel="1" spans="1:23">
      <c r="A15" s="130" t="s">
        <v>228</v>
      </c>
      <c r="B15" s="130" t="s">
        <v>237</v>
      </c>
      <c r="C15" s="130" t="s">
        <v>236</v>
      </c>
      <c r="D15" s="130" t="s">
        <v>46</v>
      </c>
      <c r="E15" s="130" t="s">
        <v>78</v>
      </c>
      <c r="F15" s="130" t="s">
        <v>79</v>
      </c>
      <c r="G15" s="130" t="s">
        <v>216</v>
      </c>
      <c r="H15" s="130" t="s">
        <v>217</v>
      </c>
      <c r="I15" s="131">
        <v>67764.78</v>
      </c>
      <c r="J15" s="131">
        <v>67764.78</v>
      </c>
      <c r="K15" s="131">
        <v>67764.78</v>
      </c>
      <c r="L15" s="131"/>
      <c r="M15" s="131"/>
      <c r="N15" s="130"/>
      <c r="O15" s="130"/>
      <c r="P15" s="130"/>
      <c r="Q15" s="131"/>
      <c r="R15" s="131"/>
      <c r="S15" s="131"/>
      <c r="T15" s="131"/>
      <c r="U15" s="131"/>
      <c r="V15" s="131"/>
      <c r="W15" s="131"/>
    </row>
    <row r="16" ht="52.5" customHeight="1" spans="1:23">
      <c r="A16" s="130"/>
      <c r="B16" s="130"/>
      <c r="C16" s="130" t="s">
        <v>238</v>
      </c>
      <c r="D16" s="130"/>
      <c r="E16" s="130"/>
      <c r="F16" s="130"/>
      <c r="G16" s="130"/>
      <c r="H16" s="130"/>
      <c r="I16" s="131">
        <v>750000</v>
      </c>
      <c r="J16" s="131"/>
      <c r="K16" s="131"/>
      <c r="L16" s="131"/>
      <c r="M16" s="131"/>
      <c r="N16" s="130"/>
      <c r="O16" s="130"/>
      <c r="P16" s="130"/>
      <c r="Q16" s="131"/>
      <c r="R16" s="131">
        <v>750000</v>
      </c>
      <c r="S16" s="131"/>
      <c r="T16" s="131"/>
      <c r="U16" s="131"/>
      <c r="V16" s="131"/>
      <c r="W16" s="131">
        <v>750000</v>
      </c>
    </row>
    <row r="17" ht="52.5" customHeight="1" outlineLevel="1" spans="1:23">
      <c r="A17" s="130" t="s">
        <v>239</v>
      </c>
      <c r="B17" s="130" t="s">
        <v>240</v>
      </c>
      <c r="C17" s="130" t="s">
        <v>238</v>
      </c>
      <c r="D17" s="130" t="s">
        <v>46</v>
      </c>
      <c r="E17" s="130" t="s">
        <v>78</v>
      </c>
      <c r="F17" s="130" t="s">
        <v>79</v>
      </c>
      <c r="G17" s="130" t="s">
        <v>195</v>
      </c>
      <c r="H17" s="130" t="s">
        <v>196</v>
      </c>
      <c r="I17" s="131">
        <v>150000</v>
      </c>
      <c r="J17" s="131"/>
      <c r="K17" s="131"/>
      <c r="L17" s="131"/>
      <c r="M17" s="131"/>
      <c r="N17" s="130"/>
      <c r="O17" s="130"/>
      <c r="P17" s="130"/>
      <c r="Q17" s="131"/>
      <c r="R17" s="131">
        <v>150000</v>
      </c>
      <c r="S17" s="131"/>
      <c r="T17" s="131"/>
      <c r="U17" s="131"/>
      <c r="V17" s="131"/>
      <c r="W17" s="131">
        <v>150000</v>
      </c>
    </row>
    <row r="18" ht="52.5" customHeight="1" outlineLevel="1" spans="1:23">
      <c r="A18" s="130" t="s">
        <v>239</v>
      </c>
      <c r="B18" s="130" t="s">
        <v>240</v>
      </c>
      <c r="C18" s="130" t="s">
        <v>238</v>
      </c>
      <c r="D18" s="130" t="s">
        <v>46</v>
      </c>
      <c r="E18" s="130" t="s">
        <v>78</v>
      </c>
      <c r="F18" s="130" t="s">
        <v>79</v>
      </c>
      <c r="G18" s="130" t="s">
        <v>241</v>
      </c>
      <c r="H18" s="130" t="s">
        <v>242</v>
      </c>
      <c r="I18" s="131">
        <v>150000</v>
      </c>
      <c r="J18" s="131"/>
      <c r="K18" s="131"/>
      <c r="L18" s="131"/>
      <c r="M18" s="131"/>
      <c r="N18" s="130"/>
      <c r="O18" s="130"/>
      <c r="P18" s="130"/>
      <c r="Q18" s="131"/>
      <c r="R18" s="131">
        <v>150000</v>
      </c>
      <c r="S18" s="131"/>
      <c r="T18" s="131"/>
      <c r="U18" s="131"/>
      <c r="V18" s="131"/>
      <c r="W18" s="131">
        <v>150000</v>
      </c>
    </row>
    <row r="19" ht="52.5" customHeight="1" outlineLevel="1" spans="1:23">
      <c r="A19" s="130" t="s">
        <v>239</v>
      </c>
      <c r="B19" s="130" t="s">
        <v>240</v>
      </c>
      <c r="C19" s="130" t="s">
        <v>238</v>
      </c>
      <c r="D19" s="130" t="s">
        <v>46</v>
      </c>
      <c r="E19" s="130" t="s">
        <v>78</v>
      </c>
      <c r="F19" s="130" t="s">
        <v>79</v>
      </c>
      <c r="G19" s="130" t="s">
        <v>243</v>
      </c>
      <c r="H19" s="130" t="s">
        <v>244</v>
      </c>
      <c r="I19" s="131">
        <v>250000</v>
      </c>
      <c r="J19" s="131"/>
      <c r="K19" s="131"/>
      <c r="L19" s="131"/>
      <c r="M19" s="131"/>
      <c r="N19" s="130"/>
      <c r="O19" s="130"/>
      <c r="P19" s="130"/>
      <c r="Q19" s="131"/>
      <c r="R19" s="131">
        <v>250000</v>
      </c>
      <c r="S19" s="131"/>
      <c r="T19" s="131"/>
      <c r="U19" s="131"/>
      <c r="V19" s="131"/>
      <c r="W19" s="131">
        <v>250000</v>
      </c>
    </row>
    <row r="20" ht="52.5" customHeight="1" outlineLevel="1" spans="1:23">
      <c r="A20" s="130" t="s">
        <v>239</v>
      </c>
      <c r="B20" s="130" t="s">
        <v>240</v>
      </c>
      <c r="C20" s="130" t="s">
        <v>238</v>
      </c>
      <c r="D20" s="130" t="s">
        <v>46</v>
      </c>
      <c r="E20" s="130" t="s">
        <v>78</v>
      </c>
      <c r="F20" s="130" t="s">
        <v>79</v>
      </c>
      <c r="G20" s="130" t="s">
        <v>245</v>
      </c>
      <c r="H20" s="130" t="s">
        <v>246</v>
      </c>
      <c r="I20" s="131">
        <v>100000</v>
      </c>
      <c r="J20" s="131"/>
      <c r="K20" s="131"/>
      <c r="L20" s="131"/>
      <c r="M20" s="131"/>
      <c r="N20" s="130"/>
      <c r="O20" s="130"/>
      <c r="P20" s="130"/>
      <c r="Q20" s="131"/>
      <c r="R20" s="131">
        <v>100000</v>
      </c>
      <c r="S20" s="131"/>
      <c r="T20" s="131"/>
      <c r="U20" s="131"/>
      <c r="V20" s="131"/>
      <c r="W20" s="131">
        <v>100000</v>
      </c>
    </row>
    <row r="21" ht="52.5" customHeight="1" outlineLevel="1" spans="1:23">
      <c r="A21" s="130" t="s">
        <v>239</v>
      </c>
      <c r="B21" s="130" t="s">
        <v>240</v>
      </c>
      <c r="C21" s="130" t="s">
        <v>238</v>
      </c>
      <c r="D21" s="130" t="s">
        <v>46</v>
      </c>
      <c r="E21" s="130" t="s">
        <v>78</v>
      </c>
      <c r="F21" s="130" t="s">
        <v>79</v>
      </c>
      <c r="G21" s="130" t="s">
        <v>247</v>
      </c>
      <c r="H21" s="130" t="s">
        <v>248</v>
      </c>
      <c r="I21" s="131">
        <v>100000</v>
      </c>
      <c r="J21" s="131"/>
      <c r="K21" s="131"/>
      <c r="L21" s="131"/>
      <c r="M21" s="131"/>
      <c r="N21" s="130"/>
      <c r="O21" s="130"/>
      <c r="P21" s="130"/>
      <c r="Q21" s="131"/>
      <c r="R21" s="131">
        <v>100000</v>
      </c>
      <c r="S21" s="131"/>
      <c r="T21" s="131"/>
      <c r="U21" s="131"/>
      <c r="V21" s="131"/>
      <c r="W21" s="131">
        <v>100000</v>
      </c>
    </row>
    <row r="22" ht="30" customHeight="1" spans="1:23">
      <c r="A22" s="132" t="s">
        <v>30</v>
      </c>
      <c r="B22" s="132"/>
      <c r="C22" s="132"/>
      <c r="D22" s="132"/>
      <c r="E22" s="132"/>
      <c r="F22" s="132"/>
      <c r="G22" s="132"/>
      <c r="H22" s="132"/>
      <c r="I22" s="131">
        <v>849111.06</v>
      </c>
      <c r="J22" s="131">
        <v>99111.06</v>
      </c>
      <c r="K22" s="131">
        <v>99111.06</v>
      </c>
      <c r="L22" s="131"/>
      <c r="M22" s="131"/>
      <c r="N22" s="131"/>
      <c r="O22" s="131"/>
      <c r="P22" s="131"/>
      <c r="Q22" s="131"/>
      <c r="R22" s="131">
        <v>750000</v>
      </c>
      <c r="S22" s="131"/>
      <c r="T22" s="131"/>
      <c r="U22" s="131"/>
      <c r="V22" s="131"/>
      <c r="W22" s="131">
        <v>750000</v>
      </c>
    </row>
  </sheetData>
  <mergeCells count="30">
    <mergeCell ref="A1:W1"/>
    <mergeCell ref="A2:W2"/>
    <mergeCell ref="A3:G3"/>
    <mergeCell ref="V3:W3"/>
    <mergeCell ref="J4:M4"/>
    <mergeCell ref="N4:P4"/>
    <mergeCell ref="R4:W4"/>
    <mergeCell ref="J5:K5"/>
    <mergeCell ref="A22:H2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7"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2" t="s">
        <v>249</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"单位名称："&amp;"盈江县弄璋镇中学"</f>
        <v>单位名称：盈江县弄璋镇中学</v>
      </c>
      <c r="B3" s="121"/>
      <c r="C3" s="121"/>
      <c r="D3" s="121"/>
      <c r="E3" s="121"/>
      <c r="F3" s="121"/>
      <c r="G3" s="121"/>
      <c r="H3" s="121"/>
      <c r="I3" s="121"/>
      <c r="J3" s="121"/>
    </row>
    <row r="4" ht="22.5" customHeight="1" spans="1:10">
      <c r="A4" s="124" t="s">
        <v>250</v>
      </c>
      <c r="B4" s="124" t="s">
        <v>251</v>
      </c>
      <c r="C4" s="124" t="s">
        <v>252</v>
      </c>
      <c r="D4" s="124" t="s">
        <v>253</v>
      </c>
      <c r="E4" s="124" t="s">
        <v>254</v>
      </c>
      <c r="F4" s="124" t="s">
        <v>255</v>
      </c>
      <c r="G4" s="124" t="s">
        <v>256</v>
      </c>
      <c r="H4" s="124" t="s">
        <v>257</v>
      </c>
      <c r="I4" s="124" t="s">
        <v>258</v>
      </c>
      <c r="J4" s="124" t="s">
        <v>259</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238</v>
      </c>
      <c r="B7" s="125" t="s">
        <v>260</v>
      </c>
      <c r="C7" s="125" t="s">
        <v>261</v>
      </c>
      <c r="D7" s="125" t="s">
        <v>262</v>
      </c>
      <c r="E7" s="125" t="s">
        <v>263</v>
      </c>
      <c r="F7" s="125" t="s">
        <v>264</v>
      </c>
      <c r="G7" s="124" t="s">
        <v>265</v>
      </c>
      <c r="H7" s="124" t="s">
        <v>266</v>
      </c>
      <c r="I7" s="125" t="s">
        <v>267</v>
      </c>
      <c r="J7" s="125" t="s">
        <v>268</v>
      </c>
    </row>
    <row r="8" ht="52.5" customHeight="1" outlineLevel="1" spans="1:10">
      <c r="A8" s="125" t="s">
        <v>238</v>
      </c>
      <c r="B8" s="125" t="s">
        <v>260</v>
      </c>
      <c r="C8" s="125" t="s">
        <v>269</v>
      </c>
      <c r="D8" s="125" t="s">
        <v>270</v>
      </c>
      <c r="E8" s="125" t="s">
        <v>271</v>
      </c>
      <c r="F8" s="125" t="s">
        <v>264</v>
      </c>
      <c r="G8" s="124" t="s">
        <v>265</v>
      </c>
      <c r="H8" s="124" t="s">
        <v>266</v>
      </c>
      <c r="I8" s="125" t="s">
        <v>267</v>
      </c>
      <c r="J8" s="125" t="s">
        <v>272</v>
      </c>
    </row>
    <row r="9" ht="52.5" customHeight="1" outlineLevel="1" spans="1:10">
      <c r="A9" s="125" t="s">
        <v>238</v>
      </c>
      <c r="B9" s="125" t="s">
        <v>260</v>
      </c>
      <c r="C9" s="125" t="s">
        <v>273</v>
      </c>
      <c r="D9" s="125" t="s">
        <v>274</v>
      </c>
      <c r="E9" s="125" t="s">
        <v>275</v>
      </c>
      <c r="F9" s="125" t="s">
        <v>276</v>
      </c>
      <c r="G9" s="124" t="s">
        <v>277</v>
      </c>
      <c r="H9" s="124" t="s">
        <v>266</v>
      </c>
      <c r="I9" s="125" t="s">
        <v>267</v>
      </c>
      <c r="J9" s="125" t="s">
        <v>278</v>
      </c>
    </row>
    <row r="10" ht="52.5" customHeight="1" outlineLevel="1" spans="1:10">
      <c r="A10" s="125" t="s">
        <v>227</v>
      </c>
      <c r="B10" s="125" t="s">
        <v>279</v>
      </c>
      <c r="C10" s="125" t="s">
        <v>261</v>
      </c>
      <c r="D10" s="125" t="s">
        <v>280</v>
      </c>
      <c r="E10" s="125" t="s">
        <v>281</v>
      </c>
      <c r="F10" s="125" t="s">
        <v>264</v>
      </c>
      <c r="G10" s="124" t="s">
        <v>265</v>
      </c>
      <c r="H10" s="124" t="s">
        <v>266</v>
      </c>
      <c r="I10" s="125" t="s">
        <v>267</v>
      </c>
      <c r="J10" s="125" t="s">
        <v>282</v>
      </c>
    </row>
    <row r="11" ht="52.5" customHeight="1" outlineLevel="1" spans="1:10">
      <c r="A11" s="125" t="s">
        <v>227</v>
      </c>
      <c r="B11" s="125" t="s">
        <v>279</v>
      </c>
      <c r="C11" s="125" t="s">
        <v>261</v>
      </c>
      <c r="D11" s="125" t="s">
        <v>283</v>
      </c>
      <c r="E11" s="125" t="s">
        <v>284</v>
      </c>
      <c r="F11" s="125" t="s">
        <v>276</v>
      </c>
      <c r="G11" s="124" t="s">
        <v>277</v>
      </c>
      <c r="H11" s="124" t="s">
        <v>266</v>
      </c>
      <c r="I11" s="125" t="s">
        <v>267</v>
      </c>
      <c r="J11" s="125" t="s">
        <v>285</v>
      </c>
    </row>
    <row r="12" ht="52.5" customHeight="1" outlineLevel="1" spans="1:10">
      <c r="A12" s="125" t="s">
        <v>227</v>
      </c>
      <c r="B12" s="125" t="s">
        <v>279</v>
      </c>
      <c r="C12" s="125" t="s">
        <v>261</v>
      </c>
      <c r="D12" s="125" t="s">
        <v>283</v>
      </c>
      <c r="E12" s="125" t="s">
        <v>286</v>
      </c>
      <c r="F12" s="125" t="s">
        <v>264</v>
      </c>
      <c r="G12" s="124" t="s">
        <v>265</v>
      </c>
      <c r="H12" s="124" t="s">
        <v>266</v>
      </c>
      <c r="I12" s="125" t="s">
        <v>267</v>
      </c>
      <c r="J12" s="125" t="s">
        <v>287</v>
      </c>
    </row>
    <row r="13" ht="52.5" customHeight="1" outlineLevel="1" spans="1:10">
      <c r="A13" s="125" t="s">
        <v>227</v>
      </c>
      <c r="B13" s="125" t="s">
        <v>279</v>
      </c>
      <c r="C13" s="125" t="s">
        <v>269</v>
      </c>
      <c r="D13" s="125" t="s">
        <v>288</v>
      </c>
      <c r="E13" s="125" t="s">
        <v>289</v>
      </c>
      <c r="F13" s="125" t="s">
        <v>276</v>
      </c>
      <c r="G13" s="124" t="s">
        <v>68</v>
      </c>
      <c r="H13" s="124" t="s">
        <v>266</v>
      </c>
      <c r="I13" s="125" t="s">
        <v>267</v>
      </c>
      <c r="J13" s="125" t="s">
        <v>290</v>
      </c>
    </row>
    <row r="14" ht="52.5" customHeight="1" outlineLevel="1" spans="1:10">
      <c r="A14" s="125" t="s">
        <v>227</v>
      </c>
      <c r="B14" s="125" t="s">
        <v>279</v>
      </c>
      <c r="C14" s="125" t="s">
        <v>273</v>
      </c>
      <c r="D14" s="125" t="s">
        <v>274</v>
      </c>
      <c r="E14" s="125" t="s">
        <v>291</v>
      </c>
      <c r="F14" s="125" t="s">
        <v>276</v>
      </c>
      <c r="G14" s="124" t="s">
        <v>292</v>
      </c>
      <c r="H14" s="124" t="s">
        <v>266</v>
      </c>
      <c r="I14" s="125" t="s">
        <v>267</v>
      </c>
      <c r="J14" s="125" t="s">
        <v>293</v>
      </c>
    </row>
    <row r="15" ht="52.5" customHeight="1" outlineLevel="1" spans="1:10">
      <c r="A15" s="125" t="s">
        <v>236</v>
      </c>
      <c r="B15" s="125" t="s">
        <v>294</v>
      </c>
      <c r="C15" s="125" t="s">
        <v>261</v>
      </c>
      <c r="D15" s="125" t="s">
        <v>280</v>
      </c>
      <c r="E15" s="125" t="s">
        <v>295</v>
      </c>
      <c r="F15" s="125" t="s">
        <v>264</v>
      </c>
      <c r="G15" s="124" t="s">
        <v>265</v>
      </c>
      <c r="H15" s="124" t="s">
        <v>266</v>
      </c>
      <c r="I15" s="125" t="s">
        <v>267</v>
      </c>
      <c r="J15" s="125" t="s">
        <v>296</v>
      </c>
    </row>
    <row r="16" ht="52.5" customHeight="1" outlineLevel="1" spans="1:10">
      <c r="A16" s="125" t="s">
        <v>236</v>
      </c>
      <c r="B16" s="125" t="s">
        <v>294</v>
      </c>
      <c r="C16" s="125" t="s">
        <v>261</v>
      </c>
      <c r="D16" s="125" t="s">
        <v>283</v>
      </c>
      <c r="E16" s="125" t="s">
        <v>297</v>
      </c>
      <c r="F16" s="125" t="s">
        <v>264</v>
      </c>
      <c r="G16" s="124" t="s">
        <v>265</v>
      </c>
      <c r="H16" s="124" t="s">
        <v>266</v>
      </c>
      <c r="I16" s="125" t="s">
        <v>267</v>
      </c>
      <c r="J16" s="125" t="s">
        <v>298</v>
      </c>
    </row>
    <row r="17" ht="52.5" customHeight="1" outlineLevel="1" spans="1:10">
      <c r="A17" s="125" t="s">
        <v>236</v>
      </c>
      <c r="B17" s="125" t="s">
        <v>294</v>
      </c>
      <c r="C17" s="125" t="s">
        <v>261</v>
      </c>
      <c r="D17" s="125" t="s">
        <v>283</v>
      </c>
      <c r="E17" s="125" t="s">
        <v>299</v>
      </c>
      <c r="F17" s="125" t="s">
        <v>264</v>
      </c>
      <c r="G17" s="124" t="s">
        <v>265</v>
      </c>
      <c r="H17" s="124" t="s">
        <v>266</v>
      </c>
      <c r="I17" s="125" t="s">
        <v>267</v>
      </c>
      <c r="J17" s="125" t="s">
        <v>300</v>
      </c>
    </row>
    <row r="18" ht="52.5" customHeight="1" outlineLevel="1" spans="1:10">
      <c r="A18" s="125" t="s">
        <v>236</v>
      </c>
      <c r="B18" s="125" t="s">
        <v>294</v>
      </c>
      <c r="C18" s="125" t="s">
        <v>261</v>
      </c>
      <c r="D18" s="125" t="s">
        <v>283</v>
      </c>
      <c r="E18" s="125" t="s">
        <v>301</v>
      </c>
      <c r="F18" s="125" t="s">
        <v>264</v>
      </c>
      <c r="G18" s="124" t="s">
        <v>265</v>
      </c>
      <c r="H18" s="124" t="s">
        <v>266</v>
      </c>
      <c r="I18" s="125" t="s">
        <v>267</v>
      </c>
      <c r="J18" s="125" t="s">
        <v>302</v>
      </c>
    </row>
    <row r="19" ht="52.5" customHeight="1" outlineLevel="1" spans="1:10">
      <c r="A19" s="125" t="s">
        <v>236</v>
      </c>
      <c r="B19" s="125" t="s">
        <v>294</v>
      </c>
      <c r="C19" s="125" t="s">
        <v>261</v>
      </c>
      <c r="D19" s="125" t="s">
        <v>283</v>
      </c>
      <c r="E19" s="125" t="s">
        <v>303</v>
      </c>
      <c r="F19" s="125" t="s">
        <v>264</v>
      </c>
      <c r="G19" s="124" t="s">
        <v>265</v>
      </c>
      <c r="H19" s="124" t="s">
        <v>266</v>
      </c>
      <c r="I19" s="125" t="s">
        <v>267</v>
      </c>
      <c r="J19" s="125" t="s">
        <v>304</v>
      </c>
    </row>
    <row r="20" ht="52.5" customHeight="1" outlineLevel="1" spans="1:10">
      <c r="A20" s="125" t="s">
        <v>236</v>
      </c>
      <c r="B20" s="125" t="s">
        <v>294</v>
      </c>
      <c r="C20" s="125" t="s">
        <v>261</v>
      </c>
      <c r="D20" s="125" t="s">
        <v>262</v>
      </c>
      <c r="E20" s="125" t="s">
        <v>305</v>
      </c>
      <c r="F20" s="125" t="s">
        <v>264</v>
      </c>
      <c r="G20" s="124" t="s">
        <v>265</v>
      </c>
      <c r="H20" s="124" t="s">
        <v>266</v>
      </c>
      <c r="I20" s="125" t="s">
        <v>267</v>
      </c>
      <c r="J20" s="125" t="s">
        <v>306</v>
      </c>
    </row>
    <row r="21" ht="52.5" customHeight="1" outlineLevel="1" spans="1:10">
      <c r="A21" s="125" t="s">
        <v>236</v>
      </c>
      <c r="B21" s="125" t="s">
        <v>294</v>
      </c>
      <c r="C21" s="125" t="s">
        <v>269</v>
      </c>
      <c r="D21" s="125" t="s">
        <v>288</v>
      </c>
      <c r="E21" s="125" t="s">
        <v>307</v>
      </c>
      <c r="F21" s="125" t="s">
        <v>276</v>
      </c>
      <c r="G21" s="124" t="s">
        <v>277</v>
      </c>
      <c r="H21" s="124" t="s">
        <v>266</v>
      </c>
      <c r="I21" s="125" t="s">
        <v>267</v>
      </c>
      <c r="J21" s="125" t="s">
        <v>308</v>
      </c>
    </row>
    <row r="22" ht="52.5" customHeight="1" outlineLevel="1" spans="1:10">
      <c r="A22" s="125" t="s">
        <v>236</v>
      </c>
      <c r="B22" s="125" t="s">
        <v>294</v>
      </c>
      <c r="C22" s="125" t="s">
        <v>269</v>
      </c>
      <c r="D22" s="125" t="s">
        <v>288</v>
      </c>
      <c r="E22" s="125" t="s">
        <v>309</v>
      </c>
      <c r="F22" s="125" t="s">
        <v>264</v>
      </c>
      <c r="G22" s="124" t="s">
        <v>310</v>
      </c>
      <c r="H22" s="124"/>
      <c r="I22" s="125" t="s">
        <v>311</v>
      </c>
      <c r="J22" s="125" t="s">
        <v>312</v>
      </c>
    </row>
    <row r="23" ht="52.5" customHeight="1" outlineLevel="1" spans="1:10">
      <c r="A23" s="125" t="s">
        <v>236</v>
      </c>
      <c r="B23" s="125" t="s">
        <v>294</v>
      </c>
      <c r="C23" s="125" t="s">
        <v>273</v>
      </c>
      <c r="D23" s="125" t="s">
        <v>274</v>
      </c>
      <c r="E23" s="125" t="s">
        <v>313</v>
      </c>
      <c r="F23" s="125" t="s">
        <v>276</v>
      </c>
      <c r="G23" s="124" t="s">
        <v>277</v>
      </c>
      <c r="H23" s="124" t="s">
        <v>266</v>
      </c>
      <c r="I23" s="125" t="s">
        <v>267</v>
      </c>
      <c r="J23" s="125" t="s">
        <v>314</v>
      </c>
    </row>
  </sheetData>
  <mergeCells count="8">
    <mergeCell ref="A2:J2"/>
    <mergeCell ref="A3:E3"/>
    <mergeCell ref="A7:A9"/>
    <mergeCell ref="A10:A14"/>
    <mergeCell ref="A15:A23"/>
    <mergeCell ref="B7:B9"/>
    <mergeCell ref="B10:B14"/>
    <mergeCell ref="B15: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2026-01-26T08:06:00Z</dcterms:created>
  <dcterms:modified xsi:type="dcterms:W3CDTF">2026-02-11T06:23:59Z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A79980EF1C8F4C3D98AB93F251B7F4DF_13</vt:lpwstr>
  </property>
  <property fmtid="{D5CDD505-2E9C-101B-9397-08002B2CF9AE}" pid="4" name="CalculationRule">
    <vt:i4>0</vt:i4>
  </property>
</Properties>
</file>