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<sst xmlns="http://schemas.openxmlformats.org/spreadsheetml/2006/main" count="1028" uniqueCount="379">
  <si>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</si>
  <si>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</si>
  <si>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</si>
  <si>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</si>
  <si>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</si>
  <si>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</si>
  <si>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</si>
  <si>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</si>
  <si>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</si>
  <si>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</si>
  <si>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</si>
  <si>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</si>
  <si>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</si>
  <si>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</si>
  <si>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</si>
  <si>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</si>
  <si>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</si>
  <si>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</si>
  <si>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</si>
  <si>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</si>
  <si>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</si>
  <si>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</si>
  <si>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</si>
  <si>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</si>
  <si>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</si>
  <si>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</si>
  <si>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</si>
  <si>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</si>
  <si>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</si>
  <si>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</si>
  <si>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</si>
  <si>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</si>
  <si>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</si>
  <si>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</si>
  <si>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</si>
  <si>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</si>
  <si>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</si>
  <si>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</si>
  <si>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</si>
  <si>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</si>
  <si>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</si>
  <si>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</si>
  <si>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</si>
  <si>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</si>
  <si>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</si>
  <si>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</si>
  <si>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盈江县旧城民族中学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</si>
  <si>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</si>
  <si>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</si>
  <si>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</si>
  <si>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</si>
  <si>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</si>
  <si>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</si>
  <si>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</si>
  <si>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</si>
  <si>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</si>
  <si>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</si>
  <si>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</si>
  <si>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</si>
  <si>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</si>
  <si>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</si>
  <si>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</si>
  <si>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</si>
  <si>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</si>
  <si>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</si>
  <si>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</si>
  <si>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</si>
  <si>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</si>
  <si>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</si>
  <si>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</si>
  <si>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</si>
  <si>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</si>
  <si>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</si>
  <si>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</si>
  <si>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</si>
  <si>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</si>
  <si>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</si>
  <si>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</si>
  <si>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</si>
  <si>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</si>
  <si>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</si>
  <si>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</si>
  <si>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</si>
  <si>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</si>
  <si>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</si>
  <si>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</si>
  <si>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</si>
  <si>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</si>
  <si>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</si>
  <si>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</si>
  <si>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</si>
  <si>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</si>
  <si>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</si>
  <si>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</si>
  <si>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</si>
  <si>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</si>
  <si>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</si>
  <si>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</si>
  <si>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</si>
  <si>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</si>
  <si>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</si>
  <si>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</si>
  <si>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</si>
  <si>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</si>
  <si>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</si>
  <si>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</si>
  <si>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</si>
  <si>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</si>
  <si>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</si>
  <si>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</si>
  <si>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</si>
  <si>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</si>
  <si>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</si>
  <si>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</si>
  <si>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</si>
  <si>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</si>
  <si>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</si>
  <si>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</si>
  <si>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</si>
  <si>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</si>
  <si>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</si>
  <si>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</si>
  <si>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</si>
  <si>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</si>
  <si>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</si>
  <si>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</si>
  <si>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</si>
  <si>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</si>
  <si>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</si>
  <si>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</si>
  <si>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</si>
  <si>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</si>
  <si>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</si>
  <si>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</si>
  <si>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</si>
  <si>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</si>
  <si>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</si>
  <si>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</si>
  <si>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</si>
  <si>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</si>
  <si>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</si>
  <si>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</si>
  <si>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</si>
  <si>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</si>
  <si>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</si>
  <si>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</si>
  <si>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</si>
  <si>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</si>
  <si>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</si>
  <si>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</si>
  <si>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</si>
  <si>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</si>
  <si>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</si>
  <si>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</si>
  <si>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</si>
  <si>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</si>
  <si>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</si>
  <si>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</si>
  <si>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</si>
  <si>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</si>
  <si>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</si>
  <si>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</si>
  <si>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</si>
  <si>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</si>
  <si>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</si>
  <si>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</si>
  <si>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</si>
  <si>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533123210000000003388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</si>
  <si>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</si>
  <si>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</si>
  <si>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</si>
  <si>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</si>
  <si>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</si>
  <si>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</si>
  <si>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</si>
  <si>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533123231100001423534</t>
  </si>
  <si>
    <t>事业绩效奖励</t>
  </si>
  <si>
    <t>533123231100001423536</t>
  </si>
  <si>
    <t>事业人员奖励性绩效改革性补贴</t>
  </si>
  <si>
    <t>533123210000000003389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</si>
  <si>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</si>
  <si>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</si>
  <si>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</si>
  <si>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</si>
  <si>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</si>
  <si>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</si>
  <si>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</si>
  <si>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533123221100000363210</t>
  </si>
  <si>
    <t>社会保险经费</t>
  </si>
  <si>
    <t>30112</t>
  </si>
  <si>
    <t>其他社会保障缴费</t>
  </si>
  <si>
    <t>533123210000000003390</t>
  </si>
  <si>
    <t>30113</t>
  </si>
  <si>
    <t>533123251100003763987</t>
  </si>
  <si>
    <t>编外人员经费</t>
  </si>
  <si>
    <t>30199</t>
  </si>
  <si>
    <t>其他工资福利支出</t>
  </si>
  <si>
    <t>533123210000000003393</t>
  </si>
  <si>
    <t>退休公用经费</t>
  </si>
  <si>
    <t>30201</t>
  </si>
  <si>
    <t>办公费</t>
  </si>
  <si>
    <t>30299</t>
  </si>
  <si>
    <t>其他商品和服务支出</t>
  </si>
  <si>
    <t>533123221100000363211</t>
  </si>
  <si>
    <t>工会经费</t>
  </si>
  <si>
    <t>30228</t>
  </si>
  <si>
    <t>533123261100005006858</t>
  </si>
  <si>
    <t>2026年教育部门教职工体检经费</t>
  </si>
  <si>
    <t>30114</t>
  </si>
  <si>
    <t>医疗费</t>
  </si>
  <si>
    <t>533123261100005006859</t>
  </si>
  <si>
    <t>2026年公办学校食堂伙食资金</t>
  </si>
  <si>
    <t>30308</t>
  </si>
  <si>
    <t>助学金</t>
  </si>
  <si>
    <t>533123261100005006861</t>
  </si>
  <si>
    <t>2026年教育部门党组织工作经费</t>
  </si>
  <si>
    <t>30211</t>
  </si>
  <si>
    <t>差旅费</t>
  </si>
  <si>
    <t>533123261100005006874</t>
  </si>
  <si>
    <t>2026年教育部门党组织活动经费</t>
  </si>
  <si>
    <t>533123261100005008258</t>
  </si>
  <si>
    <t>2026年义务教育学校课后服务财政补助经费</t>
  </si>
  <si>
    <t>533123261100005037473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</si>
  <si>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</si>
  <si>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</si>
  <si>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</si>
  <si>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</si>
  <si>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</si>
  <si>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</si>
  <si>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</si>
  <si>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</si>
  <si>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</si>
  <si>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</si>
  <si>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2026年城乡义务教育公用经费县级补助资金</t>
  </si>
  <si>
    <t>民生类</t>
  </si>
  <si>
    <t>533123261100005033342</t>
  </si>
  <si>
    <t>30206</t>
  </si>
  <si>
    <t>电费</t>
  </si>
  <si>
    <t>30216</t>
  </si>
  <si>
    <t>培训费</t>
  </si>
  <si>
    <t>2026年义务教育家庭经济困难学生生活补助县级补助资金</t>
  </si>
  <si>
    <t>533123261100005033340</t>
  </si>
  <si>
    <t>单位资金安排教育事业发展项目经费</t>
  </si>
  <si>
    <t>事业发展类</t>
  </si>
  <si>
    <t>533123261100005011729</t>
  </si>
  <si>
    <t>30226</t>
  </si>
  <si>
    <t>劳务费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</si>
  <si>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</si>
  <si>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</si>
  <si>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</si>
  <si>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</si>
  <si>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</si>
  <si>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</si>
  <si>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</si>
  <si>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</si>
  <si>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</si>
  <si>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</si>
  <si>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</si>
  <si>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</si>
  <si>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</si>
  <si>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巩固城乡义务教育经费保障机制，对城乡义务教育困难学生提供生活补助，帮助家庭经济困难学生顺利就学，提升义务教巩固率。中央与地方财政按照5:5承担。地方所需经费，省级分担85%，我县为德宏州分担15%（州级：县级=3:7）。						
</t>
  </si>
  <si>
    <t>产出指标</t>
  </si>
  <si>
    <t>数量指标</t>
  </si>
  <si>
    <t>补助学生覆盖率</t>
  </si>
  <si>
    <t>=</t>
  </si>
  <si>
    <t>100</t>
  </si>
  <si>
    <t>%</t>
  </si>
  <si>
    <t>定量指标</t>
  </si>
  <si>
    <t xml:space="preserve">空"反映补助对象的范围。
补助学生覆盖率=实际补助人数/应补助人数*100%。"
</t>
  </si>
  <si>
    <t>质量指标</t>
  </si>
  <si>
    <t>获补对象准确率</t>
  </si>
  <si>
    <t xml:space="preserve">"反映获补助对象认定的准确性情况。
获补对象准确率=抽检符合标准的补助对象数/抽检实际补助对象数*100%。"
</t>
  </si>
  <si>
    <t>补助事项公示度</t>
  </si>
  <si>
    <t xml:space="preserve">"反映补助事项在官网、媒体或其他渠道按规定进行公示的情况。
补助事项公示度=按规定公布事项/按规定应公布事项*100%。"
</t>
  </si>
  <si>
    <t>兑现准确率</t>
  </si>
  <si>
    <t xml:space="preserve">"反映补助准确发放的情况。
补助兑现准确率=补助兑付额/应付额*100%。"
</t>
  </si>
  <si>
    <t>补助社会化发放率</t>
  </si>
  <si>
    <t xml:space="preserve">"反映补助资金社会化发放的比例情况。
资金社会化发放率=采用社会化发放的补助资金数/发放补助资金总额*100%。"
</t>
  </si>
  <si>
    <t>时效指标</t>
  </si>
  <si>
    <t>资金发放及时率</t>
  </si>
  <si>
    <t xml:space="preserve">反映资金发放及时情况。资金发放及时率=及时发放的资金额/应发放的资金总额*100%。
</t>
  </si>
  <si>
    <t>效益指标</t>
  </si>
  <si>
    <t>社会效益</t>
  </si>
  <si>
    <t>补助对象对政策的知晓度</t>
  </si>
  <si>
    <t>&gt;=</t>
  </si>
  <si>
    <t>90</t>
  </si>
  <si>
    <t xml:space="preserve">"反映补助对象对专项资金及惠民政策的知晓程度。
知晓度=知晓人数/抽查人数*100%。"
</t>
  </si>
  <si>
    <t>改善贫困学生生活状况</t>
  </si>
  <si>
    <t>有效改善</t>
  </si>
  <si>
    <t>定性指标</t>
  </si>
  <si>
    <t xml:space="preserve">反映贫困学生生活状况改善情况。
</t>
  </si>
  <si>
    <t>满意度指标</t>
  </si>
  <si>
    <t>服务对象满意度</t>
  </si>
  <si>
    <t>受益对象满意度</t>
  </si>
  <si>
    <t xml:space="preserve">反映受益对象满意度。满意度=满意人员数量/调查总人数*100%。
</t>
  </si>
  <si>
    <t>以在校学生人数为依据，按时、足额下达城乡义务教育学校生均公用经费补助资金。拨款标准按照小学720元/生.年，初中940元/生.年的标准执行,寄宿学生数每生每年再增加300元的公用经费补助，特殊教育随班就读学生7000元/生.年。中央和省按照8:2比例分担；省与州按照17:3比例；州与县按照3:7比例分担。</t>
  </si>
  <si>
    <t>特殊教育经费资金补助人数覆盖率</t>
  </si>
  <si>
    <t xml:space="preserve">补助资金覆盖学生人数与实际在校学生人数比例
</t>
  </si>
  <si>
    <t>特殊教育补助对象对政策的知晓度</t>
  </si>
  <si>
    <t xml:space="preserve">加大政策宣传力度
</t>
  </si>
  <si>
    <t>特殊教育补助标准达标率</t>
  </si>
  <si>
    <t xml:space="preserve">补助资金下达标准
</t>
  </si>
  <si>
    <t>培训费不低于公用经费总额10%</t>
  </si>
  <si>
    <t xml:space="preserve">教师培训经费占公用经费比例
</t>
  </si>
  <si>
    <t>特殊教育经费师生满意度</t>
  </si>
  <si>
    <t>85</t>
  </si>
  <si>
    <t xml:space="preserve">学校学生和教师满意度
</t>
  </si>
  <si>
    <t>完成上年结余自由资金支出，单位自有资金纳入预算管理，存入自有资金账户，保障单位正常运转。</t>
  </si>
  <si>
    <t>项目资金按时下达率</t>
  </si>
  <si>
    <t>反映项目资金按时下达率。</t>
  </si>
  <si>
    <t>经济效益</t>
  </si>
  <si>
    <t>年末资金到位率</t>
  </si>
  <si>
    <t>反映年末资金到位情况。</t>
  </si>
  <si>
    <t>社会满意度</t>
  </si>
  <si>
    <t>反映项目实施社会满意度情况。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</si>
  <si>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</si>
  <si>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</si>
  <si>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</si>
  <si>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</si>
  <si>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</si>
  <si>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备注：盈江县旧城民族中学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</si>
  <si>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</si>
  <si>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</si>
  <si>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</si>
  <si>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</si>
  <si>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</si>
  <si>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</si>
  <si>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</si>
  <si>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</si>
  <si>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</si>
  <si>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</si>
  <si>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</si>
  <si>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</si>
  <si>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备注：盈江县旧城民族中学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年无政府采购预算，故公开空表。</t>
    </r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</si>
  <si>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</si>
  <si>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</si>
  <si>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</si>
  <si>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</si>
  <si>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</si>
  <si>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</si>
  <si>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</si>
  <si>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</si>
  <si>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</si>
  <si>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</si>
  <si>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</si>
  <si>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</si>
  <si>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</si>
  <si>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</si>
  <si>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</si>
  <si>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</si>
  <si>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</si>
  <si>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</si>
  <si>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</si>
  <si>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</si>
  <si>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</si>
  <si>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</si>
  <si>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</si>
  <si>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</si>
  <si>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备注：盈江县旧城民族中学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</si>
  <si>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</si>
  <si>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</si>
  <si>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</si>
  <si>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</si>
  <si>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</si>
  <si>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</si>
  <si>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</si>
  <si>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</si>
  <si>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</si>
  <si>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备注：盈江县旧城民族中学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</si>
  <si>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</si>
  <si>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</si>
  <si>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备注：盈江县旧城民族中学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</si>
  <si>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</si>
  <si>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</si>
  <si>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114 对个人和家庭的补助</t>
  </si>
  <si>
    <t>本级</t>
  </si>
  <si>
    <t>115 其他工资福利支出</t>
  </si>
  <si>
    <t>216 其他公用支出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</si>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</sst>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20" fillId="0" borderId="0" xfId="0" applyFont="1" applyBorder="1">
      <alignment vertical="top"/>
    </xf>
    <xf numFmtId="0" fontId="21" fillId="0" borderId="0" xfId="0" applyFont="1" applyBorder="1" applyAlignment="1">
      <alignment vertical="center"/>
    </xf>
    <xf numFmtId="0" fontId="22" fillId="0" borderId="0" xfId="0" applyFont="1" applyBorder="1">
      <alignment vertical="top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178" fontId="1" fillId="0" borderId="7" xfId="54" applyFont="1" applyProtection="1">
      <alignment horizontal="right" vertical="center"/>
      <protection locked="0"/>
    </xf>
    <xf numFmtId="178" fontId="1" fillId="0" borderId="7" xfId="54" applyFont="1" applyProtection="1">
      <alignment horizontal="right" vertical="center"/>
      <protection locked="0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6" sqref="B6"/>
    </sheetView>
  </sheetViews>
  <sheetFormatPr defaultColWidth="10.2857142857143" defaultRowHeight="15" customHeight="1" outlineLevelCol="3"/>
  <cols>
    <col min="1" max="1" width="24.7142857142857" customWidth="1"/>
    <col min="2" max="2" width="13" customWidth="1"/>
    <col min="3" max="3" width="19.5714285714286" customWidth="1"/>
    <col min="4" max="4" width="13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"2026"&amp;"年部门财务收支预算总表"</f>
        <v>2026年部门财务收支预算总表</v>
      </c>
      <c r="B2" s="199"/>
      <c r="C2" s="199"/>
      <c r="D2" s="199"/>
    </row>
    <row r="3" ht="18.75" customHeight="1" spans="1:4">
      <c r="A3" s="197" t="str">
        <f>"单位名称："&amp;"盈江县旧城民族中学"</f>
        <v>单位名称：盈江县旧城民族中学</v>
      </c>
      <c r="B3" s="197"/>
      <c r="C3" s="200"/>
      <c r="D3" s="198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0" t="s">
        <v>7</v>
      </c>
      <c r="B6" s="131">
        <v>14106734.58</v>
      </c>
      <c r="C6" s="130" t="str">
        <f>"一"&amp;"、"&amp;"教育支出"</f>
        <v>一、教育支出</v>
      </c>
      <c r="D6" s="131">
        <v>14973230.79</v>
      </c>
    </row>
    <row r="7" ht="18.75" customHeight="1" spans="1:4">
      <c r="A7" s="130" t="s">
        <v>8</v>
      </c>
      <c r="B7" s="131"/>
      <c r="C7" s="130" t="str">
        <f>"二"&amp;"、"&amp;"社会保障和就业支出"</f>
        <v>二、社会保障和就业支出</v>
      </c>
      <c r="D7" s="131">
        <v>1685783</v>
      </c>
    </row>
    <row r="8" ht="18.75" customHeight="1" spans="1:4">
      <c r="A8" s="130" t="s">
        <v>9</v>
      </c>
      <c r="B8" s="131"/>
      <c r="C8" s="130" t="str">
        <f>"三"&amp;"、"&amp;"卫生健康支出"</f>
        <v>三、卫生健康支出</v>
      </c>
      <c r="D8" s="131">
        <v>676158.79</v>
      </c>
    </row>
    <row r="9" ht="18.75" customHeight="1" spans="1:4">
      <c r="A9" s="130" t="s">
        <v>10</v>
      </c>
      <c r="B9" s="131"/>
      <c r="C9" s="130" t="str">
        <f>"四"&amp;"、"&amp;"住房保障支出"</f>
        <v>四、住房保障支出</v>
      </c>
      <c r="D9" s="131">
        <v>1171562</v>
      </c>
    </row>
    <row r="10" ht="18.75" customHeight="1" spans="1:4">
      <c r="A10" s="130" t="s">
        <v>11</v>
      </c>
      <c r="B10" s="131">
        <v>4400000</v>
      </c>
      <c r="C10" s="130"/>
      <c r="D10" s="131"/>
    </row>
    <row r="11" ht="18.75" customHeight="1" spans="1:4">
      <c r="A11" s="130" t="s">
        <v>12</v>
      </c>
      <c r="B11" s="131"/>
      <c r="C11" s="130"/>
      <c r="D11" s="131"/>
    </row>
    <row r="12" ht="18.75" customHeight="1" spans="1:4">
      <c r="A12" s="130" t="s">
        <v>13</v>
      </c>
      <c r="B12" s="131"/>
      <c r="C12" s="130"/>
      <c r="D12" s="131"/>
    </row>
    <row r="13" ht="18.75" customHeight="1" spans="1:4">
      <c r="A13" s="130" t="s">
        <v>14</v>
      </c>
      <c r="B13" s="131"/>
      <c r="C13" s="130"/>
      <c r="D13" s="131"/>
    </row>
    <row r="14" ht="18.75" customHeight="1" spans="1:4">
      <c r="A14" s="130" t="s">
        <v>15</v>
      </c>
      <c r="B14" s="131"/>
      <c r="C14" s="130"/>
      <c r="D14" s="131"/>
    </row>
    <row r="15" ht="18.75" customHeight="1" spans="1:4">
      <c r="A15" s="130" t="s">
        <v>16</v>
      </c>
      <c r="B15" s="131">
        <v>4400000</v>
      </c>
      <c r="C15" s="130"/>
      <c r="D15" s="131"/>
    </row>
    <row r="16" ht="18.75" customHeight="1" spans="1:4">
      <c r="A16" s="130"/>
      <c r="B16" s="131"/>
      <c r="C16" s="130"/>
      <c r="D16" s="131"/>
    </row>
    <row r="17" ht="18.75" customHeight="1" spans="1:4">
      <c r="A17" s="130"/>
      <c r="B17" s="131"/>
      <c r="C17" s="130"/>
      <c r="D17" s="131"/>
    </row>
    <row r="18" ht="18.75" customHeight="1" spans="1:4">
      <c r="A18" s="130"/>
      <c r="B18" s="131"/>
      <c r="C18" s="130"/>
      <c r="D18" s="131"/>
    </row>
    <row r="19" ht="18.75" customHeight="1" spans="1:4">
      <c r="A19" s="130"/>
      <c r="B19" s="131"/>
      <c r="C19" s="130"/>
      <c r="D19" s="131"/>
    </row>
    <row r="20" ht="18.75" customHeight="1" spans="1:4">
      <c r="A20" s="130"/>
      <c r="B20" s="131"/>
      <c r="C20" s="130"/>
      <c r="D20" s="131"/>
    </row>
    <row r="21" ht="18.75" customHeight="1" spans="1:4">
      <c r="A21" s="130"/>
      <c r="B21" s="131"/>
      <c r="C21" s="130"/>
      <c r="D21" s="131"/>
    </row>
    <row r="22" ht="18.75" customHeight="1" spans="1:4">
      <c r="A22" s="130"/>
      <c r="B22" s="131"/>
      <c r="C22" s="130"/>
      <c r="D22" s="131"/>
    </row>
    <row r="23" ht="18.75" customHeight="1" spans="1:4">
      <c r="A23" s="130"/>
      <c r="B23" s="131"/>
      <c r="C23" s="130"/>
      <c r="D23" s="131"/>
    </row>
    <row r="24" ht="18.75" customHeight="1" spans="1:4">
      <c r="A24" s="130"/>
      <c r="B24" s="131"/>
      <c r="C24" s="130"/>
      <c r="D24" s="131"/>
    </row>
    <row r="25" ht="18.75" customHeight="1" spans="1:4">
      <c r="A25" s="130"/>
      <c r="B25" s="131"/>
      <c r="C25" s="130"/>
      <c r="D25" s="131"/>
    </row>
    <row r="26" ht="18.75" customHeight="1" spans="1:4">
      <c r="A26" s="130"/>
      <c r="B26" s="131"/>
      <c r="C26" s="130"/>
      <c r="D26" s="131"/>
    </row>
    <row r="27" ht="18.75" customHeight="1" spans="1:4">
      <c r="A27" s="130"/>
      <c r="B27" s="131"/>
      <c r="C27" s="130"/>
      <c r="D27" s="131"/>
    </row>
    <row r="28" ht="18.75" customHeight="1" spans="1:4">
      <c r="A28" s="130"/>
      <c r="B28" s="131"/>
      <c r="C28" s="130"/>
      <c r="D28" s="131"/>
    </row>
    <row r="29" ht="18.75" customHeight="1" spans="1:4">
      <c r="A29" s="130"/>
      <c r="B29" s="131"/>
      <c r="C29" s="130"/>
      <c r="D29" s="131"/>
    </row>
    <row r="30" ht="18.75" customHeight="1" spans="1:4">
      <c r="A30" s="130"/>
      <c r="B30" s="131"/>
      <c r="C30" s="130"/>
      <c r="D30" s="131"/>
    </row>
    <row r="31" ht="18.75" customHeight="1" spans="1:4">
      <c r="A31" s="130"/>
      <c r="B31" s="131"/>
      <c r="C31" s="130"/>
      <c r="D31" s="131"/>
    </row>
    <row r="32" ht="18.75" customHeight="1" spans="1:4">
      <c r="A32" s="130" t="s">
        <v>17</v>
      </c>
      <c r="B32" s="131">
        <v>18506734.58</v>
      </c>
      <c r="C32" s="130" t="s">
        <v>18</v>
      </c>
      <c r="D32" s="131">
        <v>18506734.58</v>
      </c>
    </row>
    <row r="33" ht="18.75" customHeight="1" spans="1:4">
      <c r="A33" s="130" t="s">
        <v>19</v>
      </c>
      <c r="B33" s="131"/>
      <c r="C33" s="130" t="s">
        <v>20</v>
      </c>
      <c r="D33" s="131"/>
    </row>
    <row r="34" ht="18.75" customHeight="1" spans="1:4">
      <c r="A34" s="130" t="s">
        <v>21</v>
      </c>
      <c r="B34" s="131"/>
      <c r="C34" s="130" t="s">
        <v>21</v>
      </c>
      <c r="D34" s="131"/>
    </row>
    <row r="35" ht="18.75" customHeight="1" spans="1:4">
      <c r="A35" s="130" t="s">
        <v>22</v>
      </c>
      <c r="B35" s="131"/>
      <c r="C35" s="130" t="s">
        <v>23</v>
      </c>
      <c r="D35" s="131"/>
    </row>
    <row r="36" ht="18.75" customHeight="1" spans="1:4">
      <c r="A36" s="130" t="s">
        <v>24</v>
      </c>
      <c r="B36" s="131">
        <v>18506734.58</v>
      </c>
      <c r="C36" s="130" t="s">
        <v>25</v>
      </c>
      <c r="D36" s="131">
        <v>18506734.58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16" sqref="F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6"/>
      <c r="E1" s="86"/>
      <c r="F1" s="93" t="s">
        <v>315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316</v>
      </c>
      <c r="C2" s="114"/>
      <c r="D2" s="115"/>
      <c r="E2" s="115"/>
      <c r="F2" s="115"/>
    </row>
    <row r="3" ht="13.5" customHeight="1" spans="1:6">
      <c r="A3" s="116" t="str">
        <f>"单位名称："&amp;"盈江县旧城民族中学"</f>
        <v>单位名称：盈江县旧城民族中学</v>
      </c>
      <c r="B3" s="116" t="s">
        <v>317</v>
      </c>
      <c r="C3" s="117"/>
      <c r="D3" s="86"/>
      <c r="E3" s="86"/>
      <c r="F3" s="93" t="s">
        <v>1</v>
      </c>
    </row>
    <row r="4" ht="19.5" customHeight="1" spans="1:6">
      <c r="A4" s="60" t="s">
        <v>144</v>
      </c>
      <c r="B4" s="118" t="s">
        <v>48</v>
      </c>
      <c r="C4" s="60" t="s">
        <v>49</v>
      </c>
      <c r="D4" s="36" t="s">
        <v>318</v>
      </c>
      <c r="E4" s="36"/>
      <c r="F4" s="36"/>
    </row>
    <row r="5" ht="18.55" customHeight="1" spans="1:6">
      <c r="A5" s="60"/>
      <c r="B5" s="118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4"/>
      <c r="B7" s="118"/>
      <c r="C7" s="34"/>
      <c r="D7" s="81"/>
      <c r="E7" s="120"/>
      <c r="F7" s="120"/>
    </row>
    <row r="8" ht="30" customHeight="1" spans="1:6">
      <c r="A8" s="22"/>
      <c r="B8" s="22"/>
      <c r="C8" s="22"/>
      <c r="D8" s="81"/>
      <c r="E8" s="120"/>
      <c r="F8" s="120"/>
    </row>
    <row r="9" ht="30" customHeight="1" spans="1:6">
      <c r="A9" s="20" t="s">
        <v>319</v>
      </c>
      <c r="B9" s="20" t="s">
        <v>319</v>
      </c>
      <c r="C9" s="20" t="s">
        <v>319</v>
      </c>
      <c r="D9" s="81"/>
      <c r="E9" s="120"/>
      <c r="F9" s="120"/>
    </row>
    <row r="10" customHeight="1" spans="1:6">
      <c r="A10" s="42" t="s">
        <v>320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321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1"/>
      <c r="L2" s="29"/>
      <c r="M2" s="29"/>
      <c r="N2" s="29"/>
      <c r="O2" s="91"/>
      <c r="P2" s="91"/>
      <c r="Q2" s="29"/>
    </row>
    <row r="3" ht="18.75" customHeight="1" spans="1:17">
      <c r="A3" s="45" t="str">
        <f>"单位名称："&amp;"盈江县旧城民族中学"</f>
        <v>单位名称：盈江县旧城民族中学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93" t="s">
        <v>27</v>
      </c>
    </row>
    <row r="4" ht="15.75" customHeight="1" spans="1:17">
      <c r="A4" s="11" t="s">
        <v>322</v>
      </c>
      <c r="B4" s="94" t="s">
        <v>323</v>
      </c>
      <c r="C4" s="94" t="s">
        <v>324</v>
      </c>
      <c r="D4" s="94" t="s">
        <v>325</v>
      </c>
      <c r="E4" s="94" t="s">
        <v>326</v>
      </c>
      <c r="F4" s="94" t="s">
        <v>327</v>
      </c>
      <c r="G4" s="48" t="s">
        <v>151</v>
      </c>
      <c r="H4" s="48"/>
      <c r="I4" s="48"/>
      <c r="J4" s="48"/>
      <c r="K4" s="95"/>
      <c r="L4" s="48"/>
      <c r="M4" s="48"/>
      <c r="N4" s="48"/>
      <c r="O4" s="74"/>
      <c r="P4" s="95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328</v>
      </c>
      <c r="J5" s="96" t="s">
        <v>329</v>
      </c>
      <c r="K5" s="97" t="s">
        <v>330</v>
      </c>
      <c r="L5" s="98" t="s">
        <v>331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02"/>
      <c r="L6" s="101" t="s">
        <v>33</v>
      </c>
      <c r="M6" s="101" t="s">
        <v>40</v>
      </c>
      <c r="N6" s="101" t="s">
        <v>332</v>
      </c>
      <c r="O6" s="34" t="s">
        <v>42</v>
      </c>
      <c r="P6" s="102" t="s">
        <v>43</v>
      </c>
      <c r="Q6" s="101" t="s">
        <v>44</v>
      </c>
    </row>
    <row r="7" ht="15" customHeight="1" spans="1:17">
      <c r="A7" s="7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319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42" t="s">
        <v>333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334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"单位名称："&amp;"盈江县旧城民族中学"</f>
        <v>单位名称：盈江县旧城民族中学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322</v>
      </c>
      <c r="B4" s="11" t="s">
        <v>335</v>
      </c>
      <c r="C4" s="11" t="s">
        <v>336</v>
      </c>
      <c r="D4" s="12" t="s">
        <v>151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328</v>
      </c>
      <c r="G5" s="11" t="s">
        <v>329</v>
      </c>
      <c r="H5" s="11" t="s">
        <v>330</v>
      </c>
      <c r="I5" s="12" t="s">
        <v>331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320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337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"单位名称："&amp;"盈江县旧城民族中学"</f>
        <v>单位名称：盈江县旧城民族中学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338</v>
      </c>
      <c r="B5" s="12" t="s">
        <v>151</v>
      </c>
      <c r="C5" s="13"/>
      <c r="D5" s="74"/>
      <c r="E5" s="60" t="s">
        <v>339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340</v>
      </c>
      <c r="E6" s="34" t="s">
        <v>341</v>
      </c>
      <c r="F6" s="34" t="s">
        <v>342</v>
      </c>
      <c r="G6" s="34" t="s">
        <v>343</v>
      </c>
      <c r="H6" s="34" t="s">
        <v>344</v>
      </c>
      <c r="I6" s="34" t="s">
        <v>345</v>
      </c>
      <c r="J6" s="34" t="s">
        <v>346</v>
      </c>
      <c r="K6" s="34" t="s">
        <v>347</v>
      </c>
      <c r="L6" s="34" t="s">
        <v>348</v>
      </c>
      <c r="M6" s="34" t="s">
        <v>349</v>
      </c>
      <c r="N6" s="34" t="s">
        <v>350</v>
      </c>
      <c r="O6" s="34" t="s">
        <v>351</v>
      </c>
      <c r="P6" s="34" t="s">
        <v>352</v>
      </c>
      <c r="Q6" s="34" t="s">
        <v>353</v>
      </c>
      <c r="R6" s="34" t="s">
        <v>354</v>
      </c>
      <c r="S6" s="34" t="s">
        <v>355</v>
      </c>
      <c r="T6" s="35" t="s">
        <v>356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357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20">
      <c r="A11" s="42" t="s">
        <v>358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55" t="s">
        <v>359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"单位名称："&amp;"盈江县旧城民族中学"</f>
        <v>单位名称：盈江县旧城民族中学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250</v>
      </c>
      <c r="B4" s="35" t="s">
        <v>251</v>
      </c>
      <c r="C4" s="35" t="s">
        <v>252</v>
      </c>
      <c r="D4" s="35" t="s">
        <v>253</v>
      </c>
      <c r="E4" s="35" t="s">
        <v>254</v>
      </c>
      <c r="F4" s="60" t="s">
        <v>255</v>
      </c>
      <c r="G4" s="35" t="s">
        <v>256</v>
      </c>
      <c r="H4" s="60" t="s">
        <v>257</v>
      </c>
      <c r="I4" s="60" t="s">
        <v>258</v>
      </c>
      <c r="J4" s="35" t="s">
        <v>259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357</v>
      </c>
      <c r="C7" s="22" t="s">
        <v>357</v>
      </c>
      <c r="D7" s="22" t="s">
        <v>357</v>
      </c>
      <c r="E7" s="37" t="s">
        <v>357</v>
      </c>
      <c r="F7" s="22" t="s">
        <v>357</v>
      </c>
      <c r="G7" s="37" t="s">
        <v>357</v>
      </c>
      <c r="H7" s="22" t="s">
        <v>357</v>
      </c>
      <c r="I7" s="22" t="s">
        <v>357</v>
      </c>
      <c r="J7" s="37" t="s">
        <v>357</v>
      </c>
    </row>
    <row r="8" customHeight="1" spans="1:10">
      <c r="A8" s="42" t="s">
        <v>358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360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"单位名称："&amp;"盈江县旧城民族中学"</f>
        <v>单位名称：盈江县旧城民族中学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144</v>
      </c>
      <c r="B4" s="11" t="s">
        <v>361</v>
      </c>
      <c r="C4" s="11" t="s">
        <v>362</v>
      </c>
      <c r="D4" s="11" t="s">
        <v>363</v>
      </c>
      <c r="E4" s="11" t="s">
        <v>364</v>
      </c>
      <c r="F4" s="47" t="s">
        <v>365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326</v>
      </c>
      <c r="G5" s="35" t="s">
        <v>366</v>
      </c>
      <c r="H5" s="35" t="s">
        <v>367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42" t="s">
        <v>368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"单位名称："&amp;"盈江县旧城民族中学"</f>
        <v>单位名称：盈江县旧城民族中学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227</v>
      </c>
      <c r="B4" s="34" t="s">
        <v>146</v>
      </c>
      <c r="C4" s="34" t="s">
        <v>228</v>
      </c>
      <c r="D4" s="35" t="s">
        <v>147</v>
      </c>
      <c r="E4" s="35" t="s">
        <v>148</v>
      </c>
      <c r="F4" s="35" t="s">
        <v>229</v>
      </c>
      <c r="G4" s="35" t="s">
        <v>230</v>
      </c>
      <c r="H4" s="36" t="s">
        <v>30</v>
      </c>
      <c r="I4" s="36" t="s">
        <v>370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319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tabSelected="1" topLeftCell="A13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"单位名称："&amp;"盈江县旧城民族中学"</f>
        <v>单位名称：盈江县旧城民族中学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228</v>
      </c>
      <c r="B4" s="10" t="s">
        <v>227</v>
      </c>
      <c r="C4" s="10" t="s">
        <v>146</v>
      </c>
      <c r="D4" s="11" t="s">
        <v>373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230845.83</v>
      </c>
      <c r="F8" s="23"/>
      <c r="G8" s="23"/>
    </row>
    <row r="9" ht="52.5" customHeight="1" spans="1:7">
      <c r="A9" s="24"/>
      <c r="B9" s="22" t="s">
        <v>374</v>
      </c>
      <c r="C9" s="22" t="s">
        <v>223</v>
      </c>
      <c r="D9" s="22" t="s">
        <v>375</v>
      </c>
      <c r="E9" s="23">
        <v>18360</v>
      </c>
      <c r="F9" s="23"/>
      <c r="G9" s="23"/>
    </row>
    <row r="10" ht="52.5" customHeight="1" spans="1:7">
      <c r="A10" s="25"/>
      <c r="B10" s="22" t="s">
        <v>376</v>
      </c>
      <c r="C10" s="22" t="s">
        <v>207</v>
      </c>
      <c r="D10" s="22" t="s">
        <v>375</v>
      </c>
      <c r="E10" s="23">
        <v>20700</v>
      </c>
      <c r="F10" s="23"/>
      <c r="G10" s="23"/>
    </row>
    <row r="11" ht="52.5" customHeight="1" spans="1:7">
      <c r="A11" s="25"/>
      <c r="B11" s="22" t="s">
        <v>376</v>
      </c>
      <c r="C11" s="22" t="s">
        <v>221</v>
      </c>
      <c r="D11" s="22" t="s">
        <v>375</v>
      </c>
      <c r="E11" s="23">
        <v>101900</v>
      </c>
      <c r="F11" s="23"/>
      <c r="G11" s="23"/>
    </row>
    <row r="12" ht="52.5" customHeight="1" spans="1:7">
      <c r="A12" s="25"/>
      <c r="B12" s="22" t="s">
        <v>377</v>
      </c>
      <c r="C12" s="22" t="s">
        <v>215</v>
      </c>
      <c r="D12" s="22" t="s">
        <v>375</v>
      </c>
      <c r="E12" s="23">
        <v>7400</v>
      </c>
      <c r="F12" s="23"/>
      <c r="G12" s="23"/>
    </row>
    <row r="13" ht="52.5" customHeight="1" spans="1:7">
      <c r="A13" s="25"/>
      <c r="B13" s="22" t="s">
        <v>377</v>
      </c>
      <c r="C13" s="22" t="s">
        <v>219</v>
      </c>
      <c r="D13" s="22" t="s">
        <v>375</v>
      </c>
      <c r="E13" s="23">
        <v>7400</v>
      </c>
      <c r="F13" s="23"/>
      <c r="G13" s="23"/>
    </row>
    <row r="14" ht="52.5" customHeight="1" spans="1:7">
      <c r="A14" s="25"/>
      <c r="B14" s="22" t="s">
        <v>378</v>
      </c>
      <c r="C14" s="22" t="s">
        <v>240</v>
      </c>
      <c r="D14" s="22" t="s">
        <v>375</v>
      </c>
      <c r="E14" s="23">
        <v>48169.29</v>
      </c>
      <c r="F14" s="23"/>
      <c r="G14" s="23"/>
    </row>
    <row r="15" ht="52.5" customHeight="1" spans="1:7">
      <c r="A15" s="25"/>
      <c r="B15" s="22" t="s">
        <v>378</v>
      </c>
      <c r="C15" s="22" t="s">
        <v>233</v>
      </c>
      <c r="D15" s="22" t="s">
        <v>375</v>
      </c>
      <c r="E15" s="23">
        <v>26916.54</v>
      </c>
      <c r="F15" s="23"/>
      <c r="G15" s="23"/>
    </row>
    <row r="16" ht="30" customHeight="1" spans="1:7">
      <c r="A16" s="26" t="s">
        <v>30</v>
      </c>
      <c r="B16" s="27" t="s">
        <v>357</v>
      </c>
      <c r="C16" s="27"/>
      <c r="D16" s="28"/>
      <c r="E16" s="23">
        <v>230845.83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17" sqref="H17"/>
    </sheetView>
  </sheetViews>
  <sheetFormatPr defaultColWidth="9.14285714285714" defaultRowHeight="12" customHeight="1"/>
  <cols>
    <col min="1" max="1" width="7.62857142857143" style="168" customWidth="1"/>
    <col min="2" max="2" width="11.2" style="168" customWidth="1"/>
    <col min="3" max="4" width="13.4761904761905" style="168" customWidth="1"/>
    <col min="5" max="5" width="13.2" style="168" customWidth="1"/>
    <col min="6" max="6" width="8.47619047619048" style="168" customWidth="1"/>
    <col min="7" max="7" width="5.34285714285714" style="168" customWidth="1"/>
    <col min="8" max="8" width="8.47619047619048" style="168" customWidth="1"/>
    <col min="9" max="12" width="11.9142857142857" style="168" customWidth="1"/>
    <col min="13" max="13" width="9.2" style="168" customWidth="1"/>
    <col min="14" max="14" width="11.9142857142857" style="168" customWidth="1"/>
    <col min="15" max="15" width="4.47619047619048" style="168" customWidth="1"/>
    <col min="16" max="19" width="4.91428571428571" style="168" customWidth="1"/>
    <col min="20" max="16384" width="9.14285714285714" style="168"/>
  </cols>
  <sheetData>
    <row r="1" ht="16.5" customHeight="1" spans="1:19">
      <c r="A1" s="169"/>
      <c r="B1" s="1"/>
      <c r="C1" s="1"/>
      <c r="D1" s="1"/>
      <c r="E1" s="1"/>
      <c r="F1" s="1"/>
      <c r="G1" s="1"/>
      <c r="H1" s="1"/>
      <c r="I1" s="170"/>
      <c r="J1" s="1"/>
      <c r="K1" s="1"/>
      <c r="L1" s="1"/>
      <c r="M1" s="1"/>
      <c r="N1" s="1"/>
      <c r="O1" s="1"/>
      <c r="P1" s="171" t="s">
        <v>26</v>
      </c>
      <c r="Q1" s="171" t="s">
        <v>26</v>
      </c>
    </row>
    <row r="2" ht="36.75" customHeight="1" spans="1:19">
      <c r="A2" s="172" t="str">
        <f>"2026"&amp;"年部门收入预算表"</f>
        <v>2026年部门收入预算表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ht="18" customHeight="1" spans="1:19">
      <c r="A3" s="173" t="str">
        <f>"单位名称："&amp;"盈江县旧城民族中学"</f>
        <v>单位名称：盈江县旧城民族中学</v>
      </c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1" t="s">
        <v>27</v>
      </c>
      <c r="Q3" s="171"/>
    </row>
    <row r="4" ht="21" customHeight="1" spans="1:19">
      <c r="A4" s="176" t="s">
        <v>28</v>
      </c>
      <c r="B4" s="176" t="s">
        <v>29</v>
      </c>
      <c r="C4" s="176" t="s">
        <v>30</v>
      </c>
      <c r="D4" s="177" t="s">
        <v>31</v>
      </c>
      <c r="E4" s="178"/>
      <c r="F4" s="178"/>
      <c r="G4" s="178"/>
      <c r="H4" s="178"/>
      <c r="I4" s="179"/>
      <c r="J4" s="178"/>
      <c r="K4" s="178"/>
      <c r="L4" s="178"/>
      <c r="M4" s="178"/>
      <c r="N4" s="180"/>
      <c r="O4" s="177" t="s">
        <v>32</v>
      </c>
      <c r="P4" s="178"/>
      <c r="Q4" s="178"/>
      <c r="R4" s="178"/>
      <c r="S4" s="180"/>
    </row>
    <row r="5" ht="41.25" customHeight="1" spans="1:19">
      <c r="A5" s="181"/>
      <c r="B5" s="181"/>
      <c r="C5" s="181"/>
      <c r="D5" s="182" t="s">
        <v>33</v>
      </c>
      <c r="E5" s="182" t="s">
        <v>34</v>
      </c>
      <c r="F5" s="182" t="s">
        <v>35</v>
      </c>
      <c r="G5" s="182" t="s">
        <v>36</v>
      </c>
      <c r="H5" s="176" t="s">
        <v>37</v>
      </c>
      <c r="I5" s="183" t="s">
        <v>38</v>
      </c>
      <c r="J5" s="183"/>
      <c r="K5" s="183"/>
      <c r="L5" s="183"/>
      <c r="M5" s="183"/>
      <c r="N5" s="183"/>
      <c r="O5" s="176" t="s">
        <v>33</v>
      </c>
      <c r="P5" s="176" t="s">
        <v>34</v>
      </c>
      <c r="Q5" s="176" t="s">
        <v>35</v>
      </c>
      <c r="R5" s="176" t="s">
        <v>36</v>
      </c>
      <c r="S5" s="176" t="s">
        <v>39</v>
      </c>
    </row>
    <row r="6" ht="43.5" customHeight="1" spans="1:19">
      <c r="A6" s="184"/>
      <c r="B6" s="184"/>
      <c r="C6" s="184"/>
      <c r="D6" s="185"/>
      <c r="E6" s="186"/>
      <c r="F6" s="185"/>
      <c r="G6" s="184"/>
      <c r="H6" s="184"/>
      <c r="I6" s="187" t="s">
        <v>33</v>
      </c>
      <c r="J6" s="188" t="s">
        <v>40</v>
      </c>
      <c r="K6" s="188" t="s">
        <v>41</v>
      </c>
      <c r="L6" s="189" t="s">
        <v>42</v>
      </c>
      <c r="M6" s="189" t="s">
        <v>43</v>
      </c>
      <c r="N6" s="189" t="s">
        <v>44</v>
      </c>
      <c r="O6" s="185"/>
      <c r="P6" s="185"/>
      <c r="Q6" s="185"/>
      <c r="R6" s="185"/>
      <c r="S6" s="185"/>
    </row>
    <row r="7" ht="21" customHeight="1" spans="1:19">
      <c r="A7" s="190">
        <v>1</v>
      </c>
      <c r="B7" s="190">
        <v>2</v>
      </c>
      <c r="C7" s="190">
        <v>3</v>
      </c>
      <c r="D7" s="190">
        <v>4</v>
      </c>
      <c r="E7" s="187">
        <v>5</v>
      </c>
      <c r="F7" s="190">
        <v>6</v>
      </c>
      <c r="G7" s="190">
        <v>7</v>
      </c>
      <c r="H7" s="190">
        <v>8</v>
      </c>
      <c r="I7" s="19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1">
        <v>19</v>
      </c>
    </row>
    <row r="8" ht="52.5" customHeight="1" spans="1:19">
      <c r="A8" s="192" t="s">
        <v>45</v>
      </c>
      <c r="B8" s="192" t="s">
        <v>46</v>
      </c>
      <c r="C8" s="193">
        <v>18506734.58</v>
      </c>
      <c r="D8" s="193">
        <v>18506734.58</v>
      </c>
      <c r="E8" s="194">
        <v>14106734.58</v>
      </c>
      <c r="F8" s="193"/>
      <c r="G8" s="193"/>
      <c r="H8" s="193"/>
      <c r="I8" s="193">
        <v>4400000</v>
      </c>
      <c r="J8" s="193"/>
      <c r="K8" s="193"/>
      <c r="L8" s="193"/>
      <c r="M8" s="193"/>
      <c r="N8" s="194">
        <v>4400000</v>
      </c>
      <c r="O8" s="193"/>
      <c r="P8" s="193"/>
      <c r="Q8" s="193"/>
      <c r="R8" s="193"/>
      <c r="S8" s="193"/>
    </row>
    <row r="9" ht="30" customHeight="1" spans="1:19">
      <c r="A9" s="195" t="s">
        <v>30</v>
      </c>
      <c r="B9" s="196"/>
      <c r="C9" s="159">
        <v>18506734.58</v>
      </c>
      <c r="D9" s="159">
        <v>18506734.58</v>
      </c>
      <c r="E9" s="159">
        <v>14106734.58</v>
      </c>
      <c r="F9" s="159"/>
      <c r="G9" s="159"/>
      <c r="H9" s="159"/>
      <c r="I9" s="159">
        <v>4400000</v>
      </c>
      <c r="J9" s="159"/>
      <c r="K9" s="159"/>
      <c r="L9" s="159"/>
      <c r="M9" s="159"/>
      <c r="N9" s="159">
        <v>4400000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opLeftCell="A11" workbookViewId="0">
      <selection activeCell="D31" sqref="D31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"单位名称："&amp;"盈江县旧城民族中学"</f>
        <v>单位名称：盈江县旧城民族中学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1">
        <v>14973230.79</v>
      </c>
      <c r="D7" s="131">
        <v>10573230.79</v>
      </c>
      <c r="E7" s="131">
        <v>10498144.96</v>
      </c>
      <c r="F7" s="131">
        <v>75085.83</v>
      </c>
      <c r="G7" s="131"/>
      <c r="H7" s="131"/>
      <c r="I7" s="131"/>
      <c r="J7" s="131">
        <v>4400000</v>
      </c>
      <c r="K7" s="131"/>
      <c r="L7" s="131"/>
      <c r="M7" s="131"/>
      <c r="N7" s="131"/>
      <c r="O7" s="131">
        <v>4400000</v>
      </c>
    </row>
    <row r="8" ht="52.5" customHeight="1" spans="1:15">
      <c r="A8" s="166" t="s">
        <v>76</v>
      </c>
      <c r="B8" s="166" t="s">
        <v>77</v>
      </c>
      <c r="C8" s="131">
        <v>14952089.79</v>
      </c>
      <c r="D8" s="131">
        <v>10552089.79</v>
      </c>
      <c r="E8" s="131">
        <v>10477444.96</v>
      </c>
      <c r="F8" s="131">
        <v>74644.83</v>
      </c>
      <c r="G8" s="131"/>
      <c r="H8" s="131"/>
      <c r="I8" s="131"/>
      <c r="J8" s="131">
        <v>4400000</v>
      </c>
      <c r="K8" s="131"/>
      <c r="L8" s="131"/>
      <c r="M8" s="131"/>
      <c r="N8" s="131"/>
      <c r="O8" s="131">
        <v>4400000</v>
      </c>
    </row>
    <row r="9" ht="52.5" customHeight="1" spans="1:15">
      <c r="A9" s="167" t="s">
        <v>78</v>
      </c>
      <c r="B9" s="167" t="s">
        <v>79</v>
      </c>
      <c r="C9" s="131">
        <v>14952089.79</v>
      </c>
      <c r="D9" s="131">
        <v>10552089.79</v>
      </c>
      <c r="E9" s="131">
        <v>10477444.96</v>
      </c>
      <c r="F9" s="131">
        <v>74644.83</v>
      </c>
      <c r="G9" s="131"/>
      <c r="H9" s="131"/>
      <c r="I9" s="131"/>
      <c r="J9" s="131">
        <v>4400000</v>
      </c>
      <c r="K9" s="131"/>
      <c r="L9" s="131"/>
      <c r="M9" s="131"/>
      <c r="N9" s="131"/>
      <c r="O9" s="131">
        <v>4400000</v>
      </c>
    </row>
    <row r="10" ht="52.5" customHeight="1" spans="1:15">
      <c r="A10" s="166" t="s">
        <v>80</v>
      </c>
      <c r="B10" s="166" t="s">
        <v>81</v>
      </c>
      <c r="C10" s="131">
        <v>441</v>
      </c>
      <c r="D10" s="131">
        <v>441</v>
      </c>
      <c r="E10" s="131"/>
      <c r="F10" s="131">
        <v>441</v>
      </c>
      <c r="G10" s="131"/>
      <c r="H10" s="131"/>
      <c r="I10" s="131"/>
      <c r="J10" s="131"/>
      <c r="K10" s="131"/>
      <c r="L10" s="131"/>
      <c r="M10" s="131"/>
      <c r="N10" s="131"/>
      <c r="O10" s="131"/>
    </row>
    <row r="11" ht="52.5" customHeight="1" spans="1:15">
      <c r="A11" s="167" t="s">
        <v>82</v>
      </c>
      <c r="B11" s="167" t="s">
        <v>83</v>
      </c>
      <c r="C11" s="131">
        <v>441</v>
      </c>
      <c r="D11" s="131">
        <v>441</v>
      </c>
      <c r="E11" s="131"/>
      <c r="F11" s="131">
        <v>441</v>
      </c>
      <c r="G11" s="131"/>
      <c r="H11" s="131"/>
      <c r="I11" s="131"/>
      <c r="J11" s="131"/>
      <c r="K11" s="131"/>
      <c r="L11" s="131"/>
      <c r="M11" s="131"/>
      <c r="N11" s="131"/>
      <c r="O11" s="131"/>
    </row>
    <row r="12" ht="52.5" customHeight="1" spans="1:15">
      <c r="A12" s="166" t="s">
        <v>84</v>
      </c>
      <c r="B12" s="166" t="s">
        <v>85</v>
      </c>
      <c r="C12" s="131">
        <v>20700</v>
      </c>
      <c r="D12" s="131">
        <v>20700</v>
      </c>
      <c r="E12" s="131">
        <v>20700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</row>
    <row r="13" ht="52.5" customHeight="1" spans="1:15">
      <c r="A13" s="167" t="s">
        <v>86</v>
      </c>
      <c r="B13" s="167" t="s">
        <v>85</v>
      </c>
      <c r="C13" s="131">
        <v>20700</v>
      </c>
      <c r="D13" s="131">
        <v>20700</v>
      </c>
      <c r="E13" s="131">
        <v>20700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ht="52.5" customHeight="1" spans="1:15">
      <c r="A14" s="165" t="s">
        <v>87</v>
      </c>
      <c r="B14" s="165" t="s">
        <v>88</v>
      </c>
      <c r="C14" s="131">
        <v>1685783</v>
      </c>
      <c r="D14" s="131">
        <v>1685783</v>
      </c>
      <c r="E14" s="131">
        <v>1685783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52.5" customHeight="1" spans="1:15">
      <c r="A15" s="166" t="s">
        <v>89</v>
      </c>
      <c r="B15" s="166" t="s">
        <v>90</v>
      </c>
      <c r="C15" s="131">
        <v>1599081.92</v>
      </c>
      <c r="D15" s="131">
        <v>1599081.92</v>
      </c>
      <c r="E15" s="131">
        <v>1599081.92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52.5" customHeight="1" spans="1:15">
      <c r="A16" s="167" t="s">
        <v>91</v>
      </c>
      <c r="B16" s="167" t="s">
        <v>92</v>
      </c>
      <c r="C16" s="131">
        <v>37000</v>
      </c>
      <c r="D16" s="131">
        <v>37000</v>
      </c>
      <c r="E16" s="131">
        <v>37000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52.5" customHeight="1" spans="1:15">
      <c r="A17" s="167" t="s">
        <v>93</v>
      </c>
      <c r="B17" s="167" t="s">
        <v>94</v>
      </c>
      <c r="C17" s="131">
        <v>1562081.92</v>
      </c>
      <c r="D17" s="131">
        <v>1562081.92</v>
      </c>
      <c r="E17" s="131">
        <v>1562081.92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52.5" customHeight="1" spans="1:15">
      <c r="A18" s="167" t="s">
        <v>95</v>
      </c>
      <c r="B18" s="167" t="s">
        <v>96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52.5" customHeight="1" spans="1:15">
      <c r="A19" s="166" t="s">
        <v>97</v>
      </c>
      <c r="B19" s="166" t="s">
        <v>98</v>
      </c>
      <c r="C19" s="131">
        <v>18360</v>
      </c>
      <c r="D19" s="131">
        <v>18360</v>
      </c>
      <c r="E19" s="131">
        <v>18360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52.5" customHeight="1" spans="1:15">
      <c r="A20" s="167" t="s">
        <v>99</v>
      </c>
      <c r="B20" s="167" t="s">
        <v>100</v>
      </c>
      <c r="C20" s="131">
        <v>18360</v>
      </c>
      <c r="D20" s="131">
        <v>18360</v>
      </c>
      <c r="E20" s="131">
        <v>18360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52.5" customHeight="1" spans="1:15">
      <c r="A21" s="166" t="s">
        <v>101</v>
      </c>
      <c r="B21" s="166" t="s">
        <v>102</v>
      </c>
      <c r="C21" s="131">
        <v>68341.08</v>
      </c>
      <c r="D21" s="131">
        <v>68341.08</v>
      </c>
      <c r="E21" s="131">
        <v>68341.08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52.5" customHeight="1" spans="1:15">
      <c r="A22" s="167" t="s">
        <v>103</v>
      </c>
      <c r="B22" s="167" t="s">
        <v>102</v>
      </c>
      <c r="C22" s="131">
        <v>68341.08</v>
      </c>
      <c r="D22" s="131">
        <v>68341.08</v>
      </c>
      <c r="E22" s="131">
        <v>68341.08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52.5" customHeight="1" spans="1:15">
      <c r="A23" s="165" t="s">
        <v>104</v>
      </c>
      <c r="B23" s="165" t="s">
        <v>105</v>
      </c>
      <c r="C23" s="131">
        <v>676158.79</v>
      </c>
      <c r="D23" s="131">
        <v>676158.79</v>
      </c>
      <c r="E23" s="131">
        <v>676158.79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52.5" customHeight="1" spans="1:15">
      <c r="A24" s="166" t="s">
        <v>106</v>
      </c>
      <c r="B24" s="166" t="s">
        <v>107</v>
      </c>
      <c r="C24" s="131">
        <v>676158.79</v>
      </c>
      <c r="D24" s="131">
        <v>676158.79</v>
      </c>
      <c r="E24" s="131">
        <v>676158.79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52.5" customHeight="1" spans="1:15">
      <c r="A25" s="167" t="s">
        <v>108</v>
      </c>
      <c r="B25" s="167" t="s">
        <v>109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ht="52.5" customHeight="1" spans="1:15">
      <c r="A26" s="167" t="s">
        <v>110</v>
      </c>
      <c r="B26" s="167" t="s">
        <v>111</v>
      </c>
      <c r="C26" s="131">
        <v>605306.74</v>
      </c>
      <c r="D26" s="131">
        <v>605306.74</v>
      </c>
      <c r="E26" s="131">
        <v>605306.74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ht="52.5" customHeight="1" spans="1:15">
      <c r="A27" s="167" t="s">
        <v>112</v>
      </c>
      <c r="B27" s="167" t="s">
        <v>113</v>
      </c>
      <c r="C27" s="131">
        <v>70852.05</v>
      </c>
      <c r="D27" s="131">
        <v>70852.05</v>
      </c>
      <c r="E27" s="131">
        <v>70852.05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ht="52.5" customHeight="1" spans="1:15">
      <c r="A28" s="165" t="s">
        <v>114</v>
      </c>
      <c r="B28" s="165" t="s">
        <v>115</v>
      </c>
      <c r="C28" s="131">
        <v>1171562</v>
      </c>
      <c r="D28" s="131">
        <v>1171562</v>
      </c>
      <c r="E28" s="131">
        <v>1171562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ht="52.5" customHeight="1" spans="1:15">
      <c r="A29" s="166" t="s">
        <v>116</v>
      </c>
      <c r="B29" s="166" t="s">
        <v>117</v>
      </c>
      <c r="C29" s="131">
        <v>1171562</v>
      </c>
      <c r="D29" s="131">
        <v>1171562</v>
      </c>
      <c r="E29" s="131">
        <v>1171562</v>
      </c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ht="52.5" customHeight="1" spans="1:15">
      <c r="A30" s="167" t="s">
        <v>118</v>
      </c>
      <c r="B30" s="167" t="s">
        <v>119</v>
      </c>
      <c r="C30" s="131">
        <v>1171562</v>
      </c>
      <c r="D30" s="131">
        <v>1171562</v>
      </c>
      <c r="E30" s="131">
        <v>1171562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</row>
    <row r="31" ht="30" customHeight="1" spans="1:15">
      <c r="A31" s="164" t="s">
        <v>30</v>
      </c>
      <c r="B31" s="164"/>
      <c r="C31" s="131">
        <v>18506734.58</v>
      </c>
      <c r="D31" s="131">
        <v>14106734.58</v>
      </c>
      <c r="E31" s="131">
        <v>14031648.75</v>
      </c>
      <c r="F31" s="131">
        <v>75085.83</v>
      </c>
      <c r="G31" s="131"/>
      <c r="H31" s="131"/>
      <c r="I31" s="131"/>
      <c r="J31" s="131">
        <v>4400000</v>
      </c>
      <c r="K31" s="131"/>
      <c r="L31" s="131"/>
      <c r="M31" s="131"/>
      <c r="N31" s="131"/>
      <c r="O31" s="131">
        <v>4400000</v>
      </c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7" sqref="D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120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"单位名称："&amp;"盈江县旧城民族中学"</f>
        <v>单位名称：盈江县旧城民族中学</v>
      </c>
      <c r="B3" s="155"/>
      <c r="C3" s="155"/>
      <c r="D3" s="86" t="s">
        <v>1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3" t="s">
        <v>123</v>
      </c>
      <c r="B5" s="11" t="s">
        <v>5</v>
      </c>
      <c r="C5" s="73" t="s">
        <v>124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125</v>
      </c>
      <c r="B7" s="23">
        <v>14106734.58</v>
      </c>
      <c r="C7" s="87" t="s">
        <v>126</v>
      </c>
      <c r="D7" s="23">
        <v>14106734.58</v>
      </c>
    </row>
    <row r="8" ht="19.5" customHeight="1" spans="1:4">
      <c r="A8" s="87" t="s">
        <v>127</v>
      </c>
      <c r="B8" s="23">
        <v>14106734.58</v>
      </c>
      <c r="C8" s="156" t="str">
        <f>"（"&amp;"一"&amp;"）"&amp;"教育支出"</f>
        <v>（一）教育支出</v>
      </c>
      <c r="D8" s="23">
        <v>10573230.79</v>
      </c>
    </row>
    <row r="9" ht="19.5" customHeight="1" spans="1:4">
      <c r="A9" s="157" t="s">
        <v>128</v>
      </c>
      <c r="B9" s="23"/>
      <c r="C9" s="156" t="str">
        <f>"（"&amp;"二"&amp;"）"&amp;"社会保障和就业支出"</f>
        <v>（二）社会保障和就业支出</v>
      </c>
      <c r="D9" s="23">
        <v>1685783</v>
      </c>
    </row>
    <row r="10" ht="19.5" customHeight="1" spans="1:4">
      <c r="A10" s="157" t="s">
        <v>129</v>
      </c>
      <c r="B10" s="23"/>
      <c r="C10" s="156" t="str">
        <f>"（"&amp;"三"&amp;"）"&amp;"卫生健康支出"</f>
        <v>（三）卫生健康支出</v>
      </c>
      <c r="D10" s="23">
        <v>676158.79</v>
      </c>
    </row>
    <row r="11" ht="19.5" customHeight="1" spans="1:4">
      <c r="A11" s="157" t="s">
        <v>130</v>
      </c>
      <c r="B11" s="23"/>
      <c r="C11" s="156" t="str">
        <f>"（"&amp;"四"&amp;"）"&amp;"住房保障支出"</f>
        <v>（四）住房保障支出</v>
      </c>
      <c r="D11" s="23">
        <v>1171562</v>
      </c>
    </row>
    <row r="12" ht="19.5" customHeight="1" spans="1:4">
      <c r="A12" s="157" t="s">
        <v>127</v>
      </c>
      <c r="B12" s="23"/>
      <c r="C12" s="156"/>
      <c r="D12" s="23"/>
    </row>
    <row r="13" ht="19.5" customHeight="1" spans="1:4">
      <c r="A13" s="157" t="s">
        <v>128</v>
      </c>
      <c r="B13" s="23"/>
      <c r="C13" s="156"/>
      <c r="D13" s="23"/>
    </row>
    <row r="14" ht="19.5" customHeight="1" spans="1:4">
      <c r="A14" s="157" t="s">
        <v>129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7"/>
      <c r="B20" s="23"/>
      <c r="C20" s="156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6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7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6"/>
      <c r="B30" s="23"/>
      <c r="C30" s="87"/>
      <c r="D30" s="23"/>
    </row>
    <row r="31" ht="18" customHeight="1" spans="1:4">
      <c r="A31" s="156"/>
      <c r="B31" s="23"/>
      <c r="C31" s="87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7"/>
      <c r="D34" s="159"/>
    </row>
    <row r="35" ht="19.5" customHeight="1" spans="1:4">
      <c r="A35" s="156"/>
      <c r="B35" s="23"/>
      <c r="C35" s="87" t="s">
        <v>131</v>
      </c>
      <c r="D35" s="23"/>
    </row>
    <row r="36" ht="19.5" customHeight="1" spans="1:4">
      <c r="A36" s="160" t="s">
        <v>24</v>
      </c>
      <c r="B36" s="23">
        <v>14106734.58</v>
      </c>
      <c r="C36" s="160" t="s">
        <v>25</v>
      </c>
      <c r="D36" s="23">
        <v>14106734.58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12.2857142857143" customWidth="1"/>
    <col min="2" max="2" width="35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2" t="s">
        <v>132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"单位名称："&amp;"盈江县旧城民族中学"</f>
        <v>单位名称：盈江县旧城民族中学</v>
      </c>
      <c r="B3" s="148"/>
      <c r="C3" s="121"/>
      <c r="D3" s="121"/>
      <c r="E3" s="121"/>
      <c r="F3" s="121"/>
      <c r="G3" s="122" t="s">
        <v>1</v>
      </c>
    </row>
    <row r="4" ht="18.75" customHeight="1" spans="1:7">
      <c r="A4" s="149" t="s">
        <v>133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134</v>
      </c>
      <c r="F5" s="149" t="s">
        <v>135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10573230.79</v>
      </c>
      <c r="D7" s="151">
        <v>10498144.96</v>
      </c>
      <c r="E7" s="151">
        <v>10312152</v>
      </c>
      <c r="F7" s="151">
        <v>185992.96</v>
      </c>
      <c r="G7" s="151">
        <v>75085.83</v>
      </c>
    </row>
    <row r="8" ht="18.75" customHeight="1" outlineLevel="1" spans="1:7">
      <c r="A8" s="152" t="s">
        <v>76</v>
      </c>
      <c r="B8" s="152" t="s">
        <v>77</v>
      </c>
      <c r="C8" s="151">
        <v>10552089.79</v>
      </c>
      <c r="D8" s="151">
        <v>10477444.96</v>
      </c>
      <c r="E8" s="151">
        <v>10291452</v>
      </c>
      <c r="F8" s="151">
        <v>185992.96</v>
      </c>
      <c r="G8" s="151">
        <v>74644.83</v>
      </c>
    </row>
    <row r="9" ht="18.75" customHeight="1" outlineLevel="2" spans="1:7">
      <c r="A9" s="153" t="s">
        <v>78</v>
      </c>
      <c r="B9" s="153" t="s">
        <v>79</v>
      </c>
      <c r="C9" s="151">
        <v>10552089.79</v>
      </c>
      <c r="D9" s="151">
        <v>10477444.96</v>
      </c>
      <c r="E9" s="151">
        <v>10291452</v>
      </c>
      <c r="F9" s="151">
        <v>185992.96</v>
      </c>
      <c r="G9" s="151">
        <v>74644.83</v>
      </c>
    </row>
    <row r="10" ht="18.75" customHeight="1" outlineLevel="1" spans="1:7">
      <c r="A10" s="152" t="s">
        <v>80</v>
      </c>
      <c r="B10" s="152" t="s">
        <v>81</v>
      </c>
      <c r="C10" s="151">
        <v>441</v>
      </c>
      <c r="D10" s="151"/>
      <c r="E10" s="151"/>
      <c r="F10" s="151"/>
      <c r="G10" s="151">
        <v>441</v>
      </c>
    </row>
    <row r="11" ht="18.75" customHeight="1" outlineLevel="2" spans="1:7">
      <c r="A11" s="153" t="s">
        <v>82</v>
      </c>
      <c r="B11" s="153" t="s">
        <v>83</v>
      </c>
      <c r="C11" s="151">
        <v>441</v>
      </c>
      <c r="D11" s="151"/>
      <c r="E11" s="151"/>
      <c r="F11" s="151"/>
      <c r="G11" s="151">
        <v>441</v>
      </c>
    </row>
    <row r="12" ht="18.75" customHeight="1" outlineLevel="1" spans="1:7">
      <c r="A12" s="152" t="s">
        <v>84</v>
      </c>
      <c r="B12" s="152" t="s">
        <v>85</v>
      </c>
      <c r="C12" s="151">
        <v>20700</v>
      </c>
      <c r="D12" s="151">
        <v>20700</v>
      </c>
      <c r="E12" s="151">
        <v>20700</v>
      </c>
      <c r="F12" s="151"/>
      <c r="G12" s="151"/>
    </row>
    <row r="13" ht="18.75" customHeight="1" outlineLevel="2" spans="1:7">
      <c r="A13" s="153" t="s">
        <v>86</v>
      </c>
      <c r="B13" s="153" t="s">
        <v>85</v>
      </c>
      <c r="C13" s="151">
        <v>20700</v>
      </c>
      <c r="D13" s="151">
        <v>20700</v>
      </c>
      <c r="E13" s="151">
        <v>20700</v>
      </c>
      <c r="F13" s="151"/>
      <c r="G13" s="151"/>
    </row>
    <row r="14" ht="18.75" customHeight="1" spans="1:7">
      <c r="A14" s="150" t="s">
        <v>87</v>
      </c>
      <c r="B14" s="150" t="s">
        <v>88</v>
      </c>
      <c r="C14" s="151">
        <v>1685783</v>
      </c>
      <c r="D14" s="151">
        <v>1685783</v>
      </c>
      <c r="E14" s="151">
        <v>1648783</v>
      </c>
      <c r="F14" s="151">
        <v>37000</v>
      </c>
      <c r="G14" s="151"/>
    </row>
    <row r="15" ht="18.75" customHeight="1" outlineLevel="1" spans="1:7">
      <c r="A15" s="152" t="s">
        <v>89</v>
      </c>
      <c r="B15" s="152" t="s">
        <v>90</v>
      </c>
      <c r="C15" s="151">
        <v>1599081.92</v>
      </c>
      <c r="D15" s="151">
        <v>1599081.92</v>
      </c>
      <c r="E15" s="151">
        <v>1562081.92</v>
      </c>
      <c r="F15" s="151">
        <v>37000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37000</v>
      </c>
      <c r="D16" s="151">
        <v>37000</v>
      </c>
      <c r="E16" s="151"/>
      <c r="F16" s="151">
        <v>37000</v>
      </c>
      <c r="G16" s="151"/>
    </row>
    <row r="17" ht="18.75" customHeight="1" outlineLevel="2" spans="1:7">
      <c r="A17" s="153" t="s">
        <v>93</v>
      </c>
      <c r="B17" s="153" t="s">
        <v>94</v>
      </c>
      <c r="C17" s="151">
        <v>1562081.92</v>
      </c>
      <c r="D17" s="151">
        <v>1562081.92</v>
      </c>
      <c r="E17" s="151">
        <v>1562081.92</v>
      </c>
      <c r="F17" s="151"/>
      <c r="G17" s="151"/>
    </row>
    <row r="18" ht="18.75" customHeight="1" outlineLevel="1" spans="1:7">
      <c r="A18" s="152" t="s">
        <v>97</v>
      </c>
      <c r="B18" s="152" t="s">
        <v>98</v>
      </c>
      <c r="C18" s="151">
        <v>18360</v>
      </c>
      <c r="D18" s="151">
        <v>18360</v>
      </c>
      <c r="E18" s="151">
        <v>18360</v>
      </c>
      <c r="F18" s="151"/>
      <c r="G18" s="151"/>
    </row>
    <row r="19" ht="18.75" customHeight="1" outlineLevel="2" spans="1:7">
      <c r="A19" s="153" t="s">
        <v>99</v>
      </c>
      <c r="B19" s="153" t="s">
        <v>100</v>
      </c>
      <c r="C19" s="151">
        <v>18360</v>
      </c>
      <c r="D19" s="151">
        <v>18360</v>
      </c>
      <c r="E19" s="151">
        <v>18360</v>
      </c>
      <c r="F19" s="151"/>
      <c r="G19" s="151"/>
    </row>
    <row r="20" ht="18.75" customHeight="1" outlineLevel="1" spans="1:7">
      <c r="A20" s="152" t="s">
        <v>101</v>
      </c>
      <c r="B20" s="152" t="s">
        <v>102</v>
      </c>
      <c r="C20" s="151">
        <v>68341.08</v>
      </c>
      <c r="D20" s="151">
        <v>68341.08</v>
      </c>
      <c r="E20" s="151">
        <v>68341.08</v>
      </c>
      <c r="F20" s="151"/>
      <c r="G20" s="151"/>
    </row>
    <row r="21" ht="18.75" customHeight="1" outlineLevel="2" spans="1:7">
      <c r="A21" s="153" t="s">
        <v>103</v>
      </c>
      <c r="B21" s="153" t="s">
        <v>102</v>
      </c>
      <c r="C21" s="151">
        <v>68341.08</v>
      </c>
      <c r="D21" s="151">
        <v>68341.08</v>
      </c>
      <c r="E21" s="151">
        <v>68341.08</v>
      </c>
      <c r="F21" s="151"/>
      <c r="G21" s="151"/>
    </row>
    <row r="22" ht="18.75" customHeight="1" spans="1:7">
      <c r="A22" s="150" t="s">
        <v>104</v>
      </c>
      <c r="B22" s="150" t="s">
        <v>105</v>
      </c>
      <c r="C22" s="151">
        <v>676158.79</v>
      </c>
      <c r="D22" s="151">
        <v>676158.79</v>
      </c>
      <c r="E22" s="151">
        <v>676158.79</v>
      </c>
      <c r="F22" s="151"/>
      <c r="G22" s="151"/>
    </row>
    <row r="23" ht="18.75" customHeight="1" outlineLevel="1" spans="1:7">
      <c r="A23" s="152" t="s">
        <v>106</v>
      </c>
      <c r="B23" s="152" t="s">
        <v>107</v>
      </c>
      <c r="C23" s="151">
        <v>676158.79</v>
      </c>
      <c r="D23" s="151">
        <v>676158.79</v>
      </c>
      <c r="E23" s="151">
        <v>676158.79</v>
      </c>
      <c r="F23" s="151"/>
      <c r="G23" s="151"/>
    </row>
    <row r="24" ht="18.75" customHeight="1" outlineLevel="2" spans="1:7">
      <c r="A24" s="153" t="s">
        <v>110</v>
      </c>
      <c r="B24" s="153" t="s">
        <v>111</v>
      </c>
      <c r="C24" s="151">
        <v>605306.74</v>
      </c>
      <c r="D24" s="151">
        <v>605306.74</v>
      </c>
      <c r="E24" s="151">
        <v>605306.74</v>
      </c>
      <c r="F24" s="151"/>
      <c r="G24" s="151"/>
    </row>
    <row r="25" ht="18.75" customHeight="1" outlineLevel="2" spans="1:7">
      <c r="A25" s="153" t="s">
        <v>112</v>
      </c>
      <c r="B25" s="153" t="s">
        <v>113</v>
      </c>
      <c r="C25" s="151">
        <v>70852.05</v>
      </c>
      <c r="D25" s="151">
        <v>70852.05</v>
      </c>
      <c r="E25" s="151">
        <v>70852.05</v>
      </c>
      <c r="F25" s="151"/>
      <c r="G25" s="151"/>
    </row>
    <row r="26" ht="18.75" customHeight="1" spans="1:7">
      <c r="A26" s="150" t="s">
        <v>114</v>
      </c>
      <c r="B26" s="150" t="s">
        <v>115</v>
      </c>
      <c r="C26" s="151">
        <v>1171562</v>
      </c>
      <c r="D26" s="151">
        <v>1171562</v>
      </c>
      <c r="E26" s="151">
        <v>1171562</v>
      </c>
      <c r="F26" s="151"/>
      <c r="G26" s="151"/>
    </row>
    <row r="27" ht="18.75" customHeight="1" outlineLevel="1" spans="1:7">
      <c r="A27" s="152" t="s">
        <v>116</v>
      </c>
      <c r="B27" s="152" t="s">
        <v>117</v>
      </c>
      <c r="C27" s="151">
        <v>1171562</v>
      </c>
      <c r="D27" s="151">
        <v>1171562</v>
      </c>
      <c r="E27" s="151">
        <v>1171562</v>
      </c>
      <c r="F27" s="151"/>
      <c r="G27" s="151"/>
    </row>
    <row r="28" ht="18.75" customHeight="1" outlineLevel="2" spans="1:7">
      <c r="A28" s="153" t="s">
        <v>118</v>
      </c>
      <c r="B28" s="153" t="s">
        <v>119</v>
      </c>
      <c r="C28" s="151">
        <v>1171562</v>
      </c>
      <c r="D28" s="151">
        <v>1171562</v>
      </c>
      <c r="E28" s="151">
        <v>1171562</v>
      </c>
      <c r="F28" s="151"/>
      <c r="G28" s="151"/>
    </row>
    <row r="29" ht="18.75" customHeight="1" spans="1:7">
      <c r="A29" s="149" t="s">
        <v>30</v>
      </c>
      <c r="B29" s="149"/>
      <c r="C29" s="151">
        <v>14106734.58</v>
      </c>
      <c r="D29" s="151">
        <v>14031648.75</v>
      </c>
      <c r="E29" s="151">
        <v>13808655.79</v>
      </c>
      <c r="F29" s="151">
        <v>222992.96</v>
      </c>
      <c r="G29" s="151">
        <v>75085.83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8" sqref="F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136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"单位名称："&amp;"盈江县旧城民族中学"</f>
        <v>单位名称：盈江县旧城民族中学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137</v>
      </c>
      <c r="B4" s="73" t="s">
        <v>138</v>
      </c>
      <c r="C4" s="12" t="s">
        <v>139</v>
      </c>
      <c r="D4" s="13"/>
      <c r="E4" s="14"/>
      <c r="F4" s="73" t="s">
        <v>140</v>
      </c>
    </row>
    <row r="5" ht="19.5" customHeight="1" spans="1:6">
      <c r="A5" s="18"/>
      <c r="B5" s="75"/>
      <c r="C5" s="36" t="s">
        <v>33</v>
      </c>
      <c r="D5" s="36" t="s">
        <v>141</v>
      </c>
      <c r="E5" s="36" t="s">
        <v>142</v>
      </c>
      <c r="F5" s="75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f>SUM(B7,C7,F7)</f>
        <v>9000</v>
      </c>
      <c r="B7" s="145"/>
      <c r="C7" s="146"/>
      <c r="D7" s="145"/>
      <c r="E7" s="145"/>
      <c r="F7" s="145">
        <v>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E1" sqref="E$1:E$104857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3.5714285714286" customWidth="1"/>
    <col min="6" max="6" width="5.57142857142857" customWidth="1"/>
    <col min="7" max="7" width="17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9.28571428571429" customWidth="1"/>
    <col min="18" max="18" width="12.1428571428571" customWidth="1"/>
    <col min="19" max="22" width="4.71428571428571" customWidth="1"/>
    <col min="23" max="23" width="12.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 t="s">
        <v>143</v>
      </c>
      <c r="U1" s="134"/>
      <c r="V1" s="134"/>
      <c r="W1" s="134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3" t="str">
        <f>"单位名称："&amp;"盈江县旧城民族中学"</f>
        <v>单位名称：盈江县旧城民族中学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 t="s">
        <v>27</v>
      </c>
      <c r="U3" s="134"/>
      <c r="V3" s="134"/>
      <c r="W3" s="134"/>
    </row>
    <row r="4" ht="18.75" customHeight="1" spans="1:23">
      <c r="A4" s="136" t="s">
        <v>144</v>
      </c>
      <c r="B4" s="136" t="s">
        <v>145</v>
      </c>
      <c r="C4" s="136" t="s">
        <v>146</v>
      </c>
      <c r="D4" s="136" t="s">
        <v>147</v>
      </c>
      <c r="E4" s="136" t="s">
        <v>148</v>
      </c>
      <c r="F4" s="136" t="s">
        <v>149</v>
      </c>
      <c r="G4" s="136" t="s">
        <v>150</v>
      </c>
      <c r="H4" s="136" t="s">
        <v>151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152</v>
      </c>
      <c r="I5" s="136" t="s">
        <v>34</v>
      </c>
      <c r="J5" s="136" t="s">
        <v>153</v>
      </c>
      <c r="K5" s="136" t="s">
        <v>154</v>
      </c>
      <c r="L5" s="136" t="s">
        <v>155</v>
      </c>
      <c r="M5" s="136" t="s">
        <v>156</v>
      </c>
      <c r="N5" s="136" t="s">
        <v>157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158</v>
      </c>
      <c r="J6" s="136" t="s">
        <v>153</v>
      </c>
      <c r="K6" s="136" t="s">
        <v>154</v>
      </c>
      <c r="L6" s="136" t="s">
        <v>155</v>
      </c>
      <c r="M6" s="136" t="s">
        <v>156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159</v>
      </c>
      <c r="Q8" s="136" t="s">
        <v>160</v>
      </c>
      <c r="R8" s="136" t="s">
        <v>161</v>
      </c>
      <c r="S8" s="136" t="s">
        <v>162</v>
      </c>
      <c r="T8" s="136" t="s">
        <v>163</v>
      </c>
      <c r="U8" s="136" t="s">
        <v>164</v>
      </c>
      <c r="V8" s="136" t="s">
        <v>165</v>
      </c>
      <c r="W8" s="136" t="s">
        <v>166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1">
        <v>16231648.75</v>
      </c>
      <c r="I9" s="131">
        <v>14031648.75</v>
      </c>
      <c r="J9" s="131"/>
      <c r="K9" s="131"/>
      <c r="L9" s="131">
        <v>14031648.75</v>
      </c>
      <c r="M9" s="131"/>
      <c r="N9" s="131"/>
      <c r="O9" s="131"/>
      <c r="P9" s="131"/>
      <c r="Q9" s="131"/>
      <c r="R9" s="131">
        <v>2200000</v>
      </c>
      <c r="S9" s="131"/>
      <c r="T9" s="131"/>
      <c r="U9" s="131"/>
      <c r="V9" s="131"/>
      <c r="W9" s="131">
        <v>2200000</v>
      </c>
    </row>
    <row r="10" ht="53.25" customHeight="1" outlineLevel="1" spans="1:23">
      <c r="A10" s="130" t="s">
        <v>46</v>
      </c>
      <c r="B10" s="130" t="s">
        <v>167</v>
      </c>
      <c r="C10" s="130" t="s">
        <v>168</v>
      </c>
      <c r="D10" s="130" t="s">
        <v>78</v>
      </c>
      <c r="E10" s="130" t="s">
        <v>79</v>
      </c>
      <c r="F10" s="130" t="s">
        <v>169</v>
      </c>
      <c r="G10" s="130" t="s">
        <v>170</v>
      </c>
      <c r="H10" s="131">
        <v>4507968</v>
      </c>
      <c r="I10" s="131">
        <v>4507968</v>
      </c>
      <c r="J10" s="131"/>
      <c r="K10" s="131"/>
      <c r="L10" s="131">
        <v>4507968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53.25" customHeight="1" outlineLevel="1" spans="1:23">
      <c r="A11" s="130" t="s">
        <v>46</v>
      </c>
      <c r="B11" s="130" t="s">
        <v>167</v>
      </c>
      <c r="C11" s="130" t="s">
        <v>168</v>
      </c>
      <c r="D11" s="130" t="s">
        <v>78</v>
      </c>
      <c r="E11" s="130" t="s">
        <v>79</v>
      </c>
      <c r="F11" s="130" t="s">
        <v>171</v>
      </c>
      <c r="G11" s="130" t="s">
        <v>172</v>
      </c>
      <c r="H11" s="131">
        <v>1203648</v>
      </c>
      <c r="I11" s="131">
        <v>1203648</v>
      </c>
      <c r="J11" s="131"/>
      <c r="K11" s="131"/>
      <c r="L11" s="131">
        <v>1203648</v>
      </c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ht="53.25" customHeight="1" outlineLevel="1" spans="1:23">
      <c r="A12" s="130" t="s">
        <v>46</v>
      </c>
      <c r="B12" s="130" t="s">
        <v>167</v>
      </c>
      <c r="C12" s="130" t="s">
        <v>168</v>
      </c>
      <c r="D12" s="130" t="s">
        <v>78</v>
      </c>
      <c r="E12" s="130" t="s">
        <v>79</v>
      </c>
      <c r="F12" s="130" t="s">
        <v>173</v>
      </c>
      <c r="G12" s="130" t="s">
        <v>174</v>
      </c>
      <c r="H12" s="131">
        <v>375664</v>
      </c>
      <c r="I12" s="131">
        <v>375664</v>
      </c>
      <c r="J12" s="131"/>
      <c r="K12" s="131"/>
      <c r="L12" s="131">
        <v>375664</v>
      </c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ht="53.25" customHeight="1" outlineLevel="1" spans="1:23">
      <c r="A13" s="130" t="s">
        <v>46</v>
      </c>
      <c r="B13" s="130" t="s">
        <v>175</v>
      </c>
      <c r="C13" s="130" t="s">
        <v>176</v>
      </c>
      <c r="D13" s="130" t="s">
        <v>78</v>
      </c>
      <c r="E13" s="130" t="s">
        <v>79</v>
      </c>
      <c r="F13" s="130" t="s">
        <v>173</v>
      </c>
      <c r="G13" s="130" t="s">
        <v>174</v>
      </c>
      <c r="H13" s="131">
        <v>816000</v>
      </c>
      <c r="I13" s="131">
        <v>816000</v>
      </c>
      <c r="J13" s="131"/>
      <c r="K13" s="131"/>
      <c r="L13" s="131">
        <v>816000</v>
      </c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ht="53.25" customHeight="1" outlineLevel="1" spans="1:23">
      <c r="A14" s="130" t="s">
        <v>46</v>
      </c>
      <c r="B14" s="130" t="s">
        <v>167</v>
      </c>
      <c r="C14" s="130" t="s">
        <v>168</v>
      </c>
      <c r="D14" s="130" t="s">
        <v>78</v>
      </c>
      <c r="E14" s="130" t="s">
        <v>79</v>
      </c>
      <c r="F14" s="130" t="s">
        <v>173</v>
      </c>
      <c r="G14" s="130" t="s">
        <v>174</v>
      </c>
      <c r="H14" s="131">
        <v>828000</v>
      </c>
      <c r="I14" s="131">
        <v>828000</v>
      </c>
      <c r="J14" s="131"/>
      <c r="K14" s="131"/>
      <c r="L14" s="131">
        <v>828000</v>
      </c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ht="53.25" customHeight="1" outlineLevel="1" spans="1:23">
      <c r="A15" s="130" t="s">
        <v>46</v>
      </c>
      <c r="B15" s="130" t="s">
        <v>167</v>
      </c>
      <c r="C15" s="130" t="s">
        <v>168</v>
      </c>
      <c r="D15" s="130" t="s">
        <v>78</v>
      </c>
      <c r="E15" s="130" t="s">
        <v>79</v>
      </c>
      <c r="F15" s="130" t="s">
        <v>173</v>
      </c>
      <c r="G15" s="130" t="s">
        <v>174</v>
      </c>
      <c r="H15" s="131">
        <v>999540</v>
      </c>
      <c r="I15" s="131">
        <v>999540</v>
      </c>
      <c r="J15" s="131"/>
      <c r="K15" s="131"/>
      <c r="L15" s="131">
        <v>999540</v>
      </c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ht="53.25" customHeight="1" outlineLevel="1" spans="1:23">
      <c r="A16" s="130" t="s">
        <v>46</v>
      </c>
      <c r="B16" s="130" t="s">
        <v>177</v>
      </c>
      <c r="C16" s="130" t="s">
        <v>178</v>
      </c>
      <c r="D16" s="130" t="s">
        <v>78</v>
      </c>
      <c r="E16" s="130" t="s">
        <v>79</v>
      </c>
      <c r="F16" s="130" t="s">
        <v>173</v>
      </c>
      <c r="G16" s="130" t="s">
        <v>174</v>
      </c>
      <c r="H16" s="131">
        <v>1032492</v>
      </c>
      <c r="I16" s="131">
        <v>1032492</v>
      </c>
      <c r="J16" s="131"/>
      <c r="K16" s="131"/>
      <c r="L16" s="131">
        <v>1032492</v>
      </c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53.25" customHeight="1" outlineLevel="1" spans="1:23">
      <c r="A17" s="130" t="s">
        <v>46</v>
      </c>
      <c r="B17" s="130" t="s">
        <v>179</v>
      </c>
      <c r="C17" s="130" t="s">
        <v>180</v>
      </c>
      <c r="D17" s="130" t="s">
        <v>93</v>
      </c>
      <c r="E17" s="130" t="s">
        <v>94</v>
      </c>
      <c r="F17" s="130" t="s">
        <v>181</v>
      </c>
      <c r="G17" s="130" t="s">
        <v>182</v>
      </c>
      <c r="H17" s="131"/>
      <c r="I17" s="131"/>
      <c r="J17" s="131"/>
      <c r="K17" s="131"/>
      <c r="L17" s="131"/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ht="53.25" customHeight="1" outlineLevel="1" spans="1:23">
      <c r="A18" s="130" t="s">
        <v>46</v>
      </c>
      <c r="B18" s="130" t="s">
        <v>179</v>
      </c>
      <c r="C18" s="130" t="s">
        <v>180</v>
      </c>
      <c r="D18" s="130" t="s">
        <v>93</v>
      </c>
      <c r="E18" s="130" t="s">
        <v>94</v>
      </c>
      <c r="F18" s="130" t="s">
        <v>181</v>
      </c>
      <c r="G18" s="130" t="s">
        <v>182</v>
      </c>
      <c r="H18" s="131">
        <v>1562081.92</v>
      </c>
      <c r="I18" s="131">
        <v>1562081.92</v>
      </c>
      <c r="J18" s="131"/>
      <c r="K18" s="131"/>
      <c r="L18" s="131">
        <v>1562081.92</v>
      </c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ht="53.25" customHeight="1" outlineLevel="1" spans="1:23">
      <c r="A19" s="130" t="s">
        <v>46</v>
      </c>
      <c r="B19" s="130" t="s">
        <v>179</v>
      </c>
      <c r="C19" s="130" t="s">
        <v>180</v>
      </c>
      <c r="D19" s="130" t="s">
        <v>95</v>
      </c>
      <c r="E19" s="130" t="s">
        <v>96</v>
      </c>
      <c r="F19" s="130" t="s">
        <v>183</v>
      </c>
      <c r="G19" s="130" t="s">
        <v>184</v>
      </c>
      <c r="H19" s="131"/>
      <c r="I19" s="131"/>
      <c r="J19" s="131"/>
      <c r="K19" s="131"/>
      <c r="L19" s="131"/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ht="53.25" customHeight="1" outlineLevel="1" spans="1:23">
      <c r="A20" s="130" t="s">
        <v>46</v>
      </c>
      <c r="B20" s="130" t="s">
        <v>179</v>
      </c>
      <c r="C20" s="130" t="s">
        <v>180</v>
      </c>
      <c r="D20" s="130" t="s">
        <v>108</v>
      </c>
      <c r="E20" s="130" t="s">
        <v>109</v>
      </c>
      <c r="F20" s="130" t="s">
        <v>185</v>
      </c>
      <c r="G20" s="130" t="s">
        <v>186</v>
      </c>
      <c r="H20" s="131"/>
      <c r="I20" s="131"/>
      <c r="J20" s="131"/>
      <c r="K20" s="131"/>
      <c r="L20" s="131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ht="53.25" customHeight="1" outlineLevel="1" spans="1:23">
      <c r="A21" s="130" t="s">
        <v>46</v>
      </c>
      <c r="B21" s="130" t="s">
        <v>187</v>
      </c>
      <c r="C21" s="130" t="s">
        <v>188</v>
      </c>
      <c r="D21" s="130" t="s">
        <v>110</v>
      </c>
      <c r="E21" s="130" t="s">
        <v>111</v>
      </c>
      <c r="F21" s="130" t="s">
        <v>185</v>
      </c>
      <c r="G21" s="130" t="s">
        <v>186</v>
      </c>
      <c r="H21" s="131">
        <v>585780.72</v>
      </c>
      <c r="I21" s="131">
        <v>585780.72</v>
      </c>
      <c r="J21" s="131"/>
      <c r="K21" s="131"/>
      <c r="L21" s="131">
        <v>585780.72</v>
      </c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ht="53.25" customHeight="1" outlineLevel="1" spans="1:23">
      <c r="A22" s="130" t="s">
        <v>46</v>
      </c>
      <c r="B22" s="130" t="s">
        <v>179</v>
      </c>
      <c r="C22" s="130" t="s">
        <v>180</v>
      </c>
      <c r="D22" s="130" t="s">
        <v>110</v>
      </c>
      <c r="E22" s="130" t="s">
        <v>111</v>
      </c>
      <c r="F22" s="130" t="s">
        <v>185</v>
      </c>
      <c r="G22" s="130" t="s">
        <v>186</v>
      </c>
      <c r="H22" s="131">
        <v>19526.02</v>
      </c>
      <c r="I22" s="131">
        <v>19526.02</v>
      </c>
      <c r="J22" s="131"/>
      <c r="K22" s="131"/>
      <c r="L22" s="131">
        <v>19526.02</v>
      </c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ht="53.25" customHeight="1" outlineLevel="1" spans="1:23">
      <c r="A23" s="130" t="s">
        <v>46</v>
      </c>
      <c r="B23" s="130" t="s">
        <v>179</v>
      </c>
      <c r="C23" s="130" t="s">
        <v>180</v>
      </c>
      <c r="D23" s="130" t="s">
        <v>108</v>
      </c>
      <c r="E23" s="130" t="s">
        <v>109</v>
      </c>
      <c r="F23" s="130" t="s">
        <v>185</v>
      </c>
      <c r="G23" s="130" t="s">
        <v>186</v>
      </c>
      <c r="H23" s="131"/>
      <c r="I23" s="131"/>
      <c r="J23" s="131"/>
      <c r="K23" s="131"/>
      <c r="L23" s="131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ht="53.25" customHeight="1" outlineLevel="1" spans="1:23">
      <c r="A24" s="130" t="s">
        <v>46</v>
      </c>
      <c r="B24" s="130" t="s">
        <v>179</v>
      </c>
      <c r="C24" s="130" t="s">
        <v>180</v>
      </c>
      <c r="D24" s="130" t="s">
        <v>112</v>
      </c>
      <c r="E24" s="130" t="s">
        <v>113</v>
      </c>
      <c r="F24" s="130" t="s">
        <v>189</v>
      </c>
      <c r="G24" s="130" t="s">
        <v>190</v>
      </c>
      <c r="H24" s="131">
        <v>31800</v>
      </c>
      <c r="I24" s="131">
        <v>31800</v>
      </c>
      <c r="J24" s="131"/>
      <c r="K24" s="131"/>
      <c r="L24" s="131">
        <v>31800</v>
      </c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ht="53.25" customHeight="1" outlineLevel="1" spans="1:23">
      <c r="A25" s="130" t="s">
        <v>46</v>
      </c>
      <c r="B25" s="130" t="s">
        <v>179</v>
      </c>
      <c r="C25" s="130" t="s">
        <v>180</v>
      </c>
      <c r="D25" s="130" t="s">
        <v>103</v>
      </c>
      <c r="E25" s="130" t="s">
        <v>102</v>
      </c>
      <c r="F25" s="130" t="s">
        <v>189</v>
      </c>
      <c r="G25" s="130" t="s">
        <v>190</v>
      </c>
      <c r="H25" s="131">
        <v>68341.08</v>
      </c>
      <c r="I25" s="131">
        <v>68341.08</v>
      </c>
      <c r="J25" s="131"/>
      <c r="K25" s="131"/>
      <c r="L25" s="131">
        <v>68341.08</v>
      </c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53.25" customHeight="1" outlineLevel="1" spans="1:23">
      <c r="A26" s="130" t="s">
        <v>46</v>
      </c>
      <c r="B26" s="130" t="s">
        <v>179</v>
      </c>
      <c r="C26" s="130" t="s">
        <v>180</v>
      </c>
      <c r="D26" s="130" t="s">
        <v>112</v>
      </c>
      <c r="E26" s="130" t="s">
        <v>113</v>
      </c>
      <c r="F26" s="130" t="s">
        <v>189</v>
      </c>
      <c r="G26" s="130" t="s">
        <v>190</v>
      </c>
      <c r="H26" s="131">
        <v>39052.05</v>
      </c>
      <c r="I26" s="131">
        <v>39052.05</v>
      </c>
      <c r="J26" s="131"/>
      <c r="K26" s="131"/>
      <c r="L26" s="131">
        <v>39052.05</v>
      </c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ht="53.25" customHeight="1" outlineLevel="1" spans="1:23">
      <c r="A27" s="130" t="s">
        <v>46</v>
      </c>
      <c r="B27" s="130" t="s">
        <v>179</v>
      </c>
      <c r="C27" s="130" t="s">
        <v>180</v>
      </c>
      <c r="D27" s="130" t="s">
        <v>112</v>
      </c>
      <c r="E27" s="130" t="s">
        <v>113</v>
      </c>
      <c r="F27" s="130" t="s">
        <v>189</v>
      </c>
      <c r="G27" s="130" t="s">
        <v>190</v>
      </c>
      <c r="H27" s="131"/>
      <c r="I27" s="131"/>
      <c r="J27" s="131"/>
      <c r="K27" s="131"/>
      <c r="L27" s="131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ht="53.25" customHeight="1" outlineLevel="1" spans="1:23">
      <c r="A28" s="130" t="s">
        <v>46</v>
      </c>
      <c r="B28" s="130" t="s">
        <v>179</v>
      </c>
      <c r="C28" s="130" t="s">
        <v>180</v>
      </c>
      <c r="D28" s="130" t="s">
        <v>103</v>
      </c>
      <c r="E28" s="130" t="s">
        <v>102</v>
      </c>
      <c r="F28" s="130" t="s">
        <v>189</v>
      </c>
      <c r="G28" s="130" t="s">
        <v>190</v>
      </c>
      <c r="H28" s="131"/>
      <c r="I28" s="131"/>
      <c r="J28" s="131"/>
      <c r="K28" s="131"/>
      <c r="L28" s="131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ht="53.25" customHeight="1" outlineLevel="1" spans="1:23">
      <c r="A29" s="130" t="s">
        <v>46</v>
      </c>
      <c r="B29" s="130" t="s">
        <v>179</v>
      </c>
      <c r="C29" s="130" t="s">
        <v>180</v>
      </c>
      <c r="D29" s="130" t="s">
        <v>112</v>
      </c>
      <c r="E29" s="130" t="s">
        <v>113</v>
      </c>
      <c r="F29" s="130" t="s">
        <v>189</v>
      </c>
      <c r="G29" s="130" t="s">
        <v>190</v>
      </c>
      <c r="H29" s="131"/>
      <c r="I29" s="131"/>
      <c r="J29" s="131"/>
      <c r="K29" s="131"/>
      <c r="L29" s="131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ht="53.25" customHeight="1" outlineLevel="1" spans="1:23">
      <c r="A30" s="130" t="s">
        <v>46</v>
      </c>
      <c r="B30" s="130" t="s">
        <v>191</v>
      </c>
      <c r="C30" s="130" t="s">
        <v>119</v>
      </c>
      <c r="D30" s="130" t="s">
        <v>118</v>
      </c>
      <c r="E30" s="130" t="s">
        <v>119</v>
      </c>
      <c r="F30" s="130" t="s">
        <v>192</v>
      </c>
      <c r="G30" s="130" t="s">
        <v>119</v>
      </c>
      <c r="H30" s="131">
        <v>1171562</v>
      </c>
      <c r="I30" s="131">
        <v>1171562</v>
      </c>
      <c r="J30" s="131"/>
      <c r="K30" s="131"/>
      <c r="L30" s="131">
        <v>1171562</v>
      </c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ht="53.25" customHeight="1" outlineLevel="1" spans="1:23">
      <c r="A31" s="130" t="s">
        <v>46</v>
      </c>
      <c r="B31" s="130" t="s">
        <v>193</v>
      </c>
      <c r="C31" s="130" t="s">
        <v>194</v>
      </c>
      <c r="D31" s="130" t="s">
        <v>78</v>
      </c>
      <c r="E31" s="130" t="s">
        <v>79</v>
      </c>
      <c r="F31" s="130" t="s">
        <v>195</v>
      </c>
      <c r="G31" s="130" t="s">
        <v>196</v>
      </c>
      <c r="H31" s="131">
        <v>426240</v>
      </c>
      <c r="I31" s="131">
        <v>426240</v>
      </c>
      <c r="J31" s="131"/>
      <c r="K31" s="131"/>
      <c r="L31" s="131">
        <v>426240</v>
      </c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ht="53.25" customHeight="1" outlineLevel="1" spans="1:23">
      <c r="A32" s="130" t="s">
        <v>46</v>
      </c>
      <c r="B32" s="130" t="s">
        <v>197</v>
      </c>
      <c r="C32" s="130" t="s">
        <v>198</v>
      </c>
      <c r="D32" s="130" t="s">
        <v>91</v>
      </c>
      <c r="E32" s="130" t="s">
        <v>92</v>
      </c>
      <c r="F32" s="130" t="s">
        <v>199</v>
      </c>
      <c r="G32" s="130" t="s">
        <v>200</v>
      </c>
      <c r="H32" s="131">
        <v>29600</v>
      </c>
      <c r="I32" s="131">
        <v>29600</v>
      </c>
      <c r="J32" s="131"/>
      <c r="K32" s="131"/>
      <c r="L32" s="131">
        <v>29600</v>
      </c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ht="53.25" customHeight="1" outlineLevel="1" spans="1:23">
      <c r="A33" s="130" t="s">
        <v>46</v>
      </c>
      <c r="B33" s="130" t="s">
        <v>197</v>
      </c>
      <c r="C33" s="130" t="s">
        <v>198</v>
      </c>
      <c r="D33" s="130" t="s">
        <v>91</v>
      </c>
      <c r="E33" s="130" t="s">
        <v>92</v>
      </c>
      <c r="F33" s="130" t="s">
        <v>201</v>
      </c>
      <c r="G33" s="130" t="s">
        <v>202</v>
      </c>
      <c r="H33" s="131">
        <v>7400</v>
      </c>
      <c r="I33" s="131">
        <v>7400</v>
      </c>
      <c r="J33" s="131"/>
      <c r="K33" s="131"/>
      <c r="L33" s="131">
        <v>7400</v>
      </c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ht="53.25" customHeight="1" outlineLevel="1" spans="1:23">
      <c r="A34" s="130" t="s">
        <v>46</v>
      </c>
      <c r="B34" s="130" t="s">
        <v>203</v>
      </c>
      <c r="C34" s="130" t="s">
        <v>204</v>
      </c>
      <c r="D34" s="130" t="s">
        <v>78</v>
      </c>
      <c r="E34" s="130" t="s">
        <v>79</v>
      </c>
      <c r="F34" s="130" t="s">
        <v>205</v>
      </c>
      <c r="G34" s="130" t="s">
        <v>204</v>
      </c>
      <c r="H34" s="131">
        <v>171192.96</v>
      </c>
      <c r="I34" s="131">
        <v>171192.96</v>
      </c>
      <c r="J34" s="131"/>
      <c r="K34" s="131"/>
      <c r="L34" s="131">
        <v>171192.96</v>
      </c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ht="53.25" customHeight="1" outlineLevel="1" spans="1:23">
      <c r="A35" s="130" t="s">
        <v>46</v>
      </c>
      <c r="B35" s="130" t="s">
        <v>206</v>
      </c>
      <c r="C35" s="130" t="s">
        <v>207</v>
      </c>
      <c r="D35" s="130" t="s">
        <v>86</v>
      </c>
      <c r="E35" s="130" t="s">
        <v>85</v>
      </c>
      <c r="F35" s="130" t="s">
        <v>208</v>
      </c>
      <c r="G35" s="130" t="s">
        <v>209</v>
      </c>
      <c r="H35" s="131">
        <v>20700</v>
      </c>
      <c r="I35" s="131">
        <v>20700</v>
      </c>
      <c r="J35" s="131"/>
      <c r="K35" s="131"/>
      <c r="L35" s="131">
        <v>20700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ht="53.25" customHeight="1" outlineLevel="1" spans="1:23">
      <c r="A36" s="130" t="s">
        <v>46</v>
      </c>
      <c r="B36" s="130" t="s">
        <v>210</v>
      </c>
      <c r="C36" s="130" t="s">
        <v>211</v>
      </c>
      <c r="D36" s="130" t="s">
        <v>78</v>
      </c>
      <c r="E36" s="130" t="s">
        <v>79</v>
      </c>
      <c r="F36" s="130" t="s">
        <v>212</v>
      </c>
      <c r="G36" s="130" t="s">
        <v>213</v>
      </c>
      <c r="H36" s="131">
        <v>2200000</v>
      </c>
      <c r="I36" s="131"/>
      <c r="J36" s="131"/>
      <c r="K36" s="131"/>
      <c r="L36" s="131"/>
      <c r="M36" s="130"/>
      <c r="N36" s="131"/>
      <c r="O36" s="131"/>
      <c r="P36" s="131"/>
      <c r="Q36" s="131"/>
      <c r="R36" s="131">
        <v>2200000</v>
      </c>
      <c r="S36" s="131"/>
      <c r="T36" s="131"/>
      <c r="U36" s="131"/>
      <c r="V36" s="131"/>
      <c r="W36" s="131">
        <v>2200000</v>
      </c>
    </row>
    <row r="37" ht="53.25" customHeight="1" outlineLevel="1" spans="1:23">
      <c r="A37" s="130" t="s">
        <v>46</v>
      </c>
      <c r="B37" s="130" t="s">
        <v>214</v>
      </c>
      <c r="C37" s="130" t="s">
        <v>215</v>
      </c>
      <c r="D37" s="130" t="s">
        <v>78</v>
      </c>
      <c r="E37" s="130" t="s">
        <v>79</v>
      </c>
      <c r="F37" s="130" t="s">
        <v>199</v>
      </c>
      <c r="G37" s="130" t="s">
        <v>200</v>
      </c>
      <c r="H37" s="131">
        <v>3000</v>
      </c>
      <c r="I37" s="131">
        <v>3000</v>
      </c>
      <c r="J37" s="131"/>
      <c r="K37" s="131"/>
      <c r="L37" s="131">
        <v>3000</v>
      </c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ht="53.25" customHeight="1" outlineLevel="1" spans="1:23">
      <c r="A38" s="130" t="s">
        <v>46</v>
      </c>
      <c r="B38" s="130" t="s">
        <v>214</v>
      </c>
      <c r="C38" s="130" t="s">
        <v>215</v>
      </c>
      <c r="D38" s="130" t="s">
        <v>78</v>
      </c>
      <c r="E38" s="130" t="s">
        <v>79</v>
      </c>
      <c r="F38" s="130" t="s">
        <v>216</v>
      </c>
      <c r="G38" s="130" t="s">
        <v>217</v>
      </c>
      <c r="H38" s="131">
        <v>4400</v>
      </c>
      <c r="I38" s="131">
        <v>4400</v>
      </c>
      <c r="J38" s="131"/>
      <c r="K38" s="131"/>
      <c r="L38" s="131">
        <v>4400</v>
      </c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ht="53.25" customHeight="1" outlineLevel="1" spans="1:23">
      <c r="A39" s="130" t="s">
        <v>46</v>
      </c>
      <c r="B39" s="130" t="s">
        <v>218</v>
      </c>
      <c r="C39" s="130" t="s">
        <v>219</v>
      </c>
      <c r="D39" s="130" t="s">
        <v>78</v>
      </c>
      <c r="E39" s="130" t="s">
        <v>79</v>
      </c>
      <c r="F39" s="130" t="s">
        <v>199</v>
      </c>
      <c r="G39" s="130" t="s">
        <v>200</v>
      </c>
      <c r="H39" s="131">
        <v>7400</v>
      </c>
      <c r="I39" s="131">
        <v>7400</v>
      </c>
      <c r="J39" s="131"/>
      <c r="K39" s="131"/>
      <c r="L39" s="131">
        <v>7400</v>
      </c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ht="53.25" customHeight="1" outlineLevel="1" spans="1:23">
      <c r="A40" s="130" t="s">
        <v>46</v>
      </c>
      <c r="B40" s="130" t="s">
        <v>220</v>
      </c>
      <c r="C40" s="130" t="s">
        <v>221</v>
      </c>
      <c r="D40" s="130" t="s">
        <v>78</v>
      </c>
      <c r="E40" s="130" t="s">
        <v>79</v>
      </c>
      <c r="F40" s="130" t="s">
        <v>195</v>
      </c>
      <c r="G40" s="130" t="s">
        <v>196</v>
      </c>
      <c r="H40" s="131">
        <v>101900</v>
      </c>
      <c r="I40" s="131">
        <v>101900</v>
      </c>
      <c r="J40" s="131"/>
      <c r="K40" s="131"/>
      <c r="L40" s="131">
        <v>101900</v>
      </c>
      <c r="M40" s="130"/>
      <c r="N40" s="131"/>
      <c r="O40" s="131"/>
      <c r="P40" s="131"/>
      <c r="Q40" s="131"/>
      <c r="R40" s="131"/>
      <c r="S40" s="131"/>
      <c r="T40" s="131"/>
      <c r="U40" s="131"/>
      <c r="V40" s="131"/>
      <c r="W40" s="131"/>
    </row>
    <row r="41" ht="53.25" customHeight="1" outlineLevel="1" spans="1:23">
      <c r="A41" s="130" t="s">
        <v>46</v>
      </c>
      <c r="B41" s="130" t="s">
        <v>222</v>
      </c>
      <c r="C41" s="130" t="s">
        <v>223</v>
      </c>
      <c r="D41" s="130" t="s">
        <v>99</v>
      </c>
      <c r="E41" s="130" t="s">
        <v>100</v>
      </c>
      <c r="F41" s="130" t="s">
        <v>224</v>
      </c>
      <c r="G41" s="130" t="s">
        <v>225</v>
      </c>
      <c r="H41" s="131">
        <v>18360</v>
      </c>
      <c r="I41" s="131">
        <v>18360</v>
      </c>
      <c r="J41" s="131"/>
      <c r="K41" s="131"/>
      <c r="L41" s="131">
        <v>18360</v>
      </c>
      <c r="M41" s="130"/>
      <c r="N41" s="131"/>
      <c r="O41" s="131"/>
      <c r="P41" s="131"/>
      <c r="Q41" s="131"/>
      <c r="R41" s="131"/>
      <c r="S41" s="131"/>
      <c r="T41" s="131"/>
      <c r="U41" s="131"/>
      <c r="V41" s="131"/>
      <c r="W41" s="131"/>
    </row>
    <row r="42" ht="30.75" customHeight="1" spans="1:23">
      <c r="A42" s="137" t="s">
        <v>30</v>
      </c>
      <c r="B42" s="137"/>
      <c r="C42" s="137"/>
      <c r="D42" s="137"/>
      <c r="E42" s="137"/>
      <c r="F42" s="137"/>
      <c r="G42" s="137"/>
      <c r="H42" s="131">
        <v>16231648.75</v>
      </c>
      <c r="I42" s="131">
        <v>14031648.75</v>
      </c>
      <c r="J42" s="131"/>
      <c r="K42" s="131"/>
      <c r="L42" s="131">
        <v>14031648.75</v>
      </c>
      <c r="M42" s="131"/>
      <c r="N42" s="131"/>
      <c r="O42" s="131"/>
      <c r="P42" s="131"/>
      <c r="Q42" s="131"/>
      <c r="R42" s="131">
        <v>2200000</v>
      </c>
      <c r="S42" s="131"/>
      <c r="T42" s="131"/>
      <c r="U42" s="131"/>
      <c r="V42" s="131"/>
      <c r="W42" s="131">
        <v>2200000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workbookViewId="0">
      <selection activeCell="C4" sqref="C$1:C$104857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9.28571428571429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226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7" t="str">
        <f>"单位名称："&amp;"盈江县旧城民族中学"</f>
        <v>单位名称：盈江县旧城民族中学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227</v>
      </c>
      <c r="B4" s="129" t="s">
        <v>145</v>
      </c>
      <c r="C4" s="129" t="s">
        <v>146</v>
      </c>
      <c r="D4" s="129" t="s">
        <v>228</v>
      </c>
      <c r="E4" s="129" t="s">
        <v>147</v>
      </c>
      <c r="F4" s="129" t="s">
        <v>148</v>
      </c>
      <c r="G4" s="129" t="s">
        <v>229</v>
      </c>
      <c r="H4" s="129" t="s">
        <v>230</v>
      </c>
      <c r="I4" s="129" t="s">
        <v>30</v>
      </c>
      <c r="J4" s="129" t="s">
        <v>231</v>
      </c>
      <c r="K4" s="129"/>
      <c r="L4" s="129"/>
      <c r="M4" s="129"/>
      <c r="N4" s="129" t="s">
        <v>157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232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159</v>
      </c>
      <c r="Q7" s="129" t="s">
        <v>160</v>
      </c>
      <c r="R7" s="129" t="s">
        <v>161</v>
      </c>
      <c r="S7" s="129" t="s">
        <v>162</v>
      </c>
      <c r="T7" s="129" t="s">
        <v>163</v>
      </c>
      <c r="U7" s="129" t="s">
        <v>164</v>
      </c>
      <c r="V7" s="129" t="s">
        <v>165</v>
      </c>
      <c r="W7" s="129" t="s">
        <v>166</v>
      </c>
    </row>
    <row r="8" ht="52.5" customHeight="1" spans="1:23">
      <c r="A8" s="130"/>
      <c r="B8" s="130"/>
      <c r="C8" s="130" t="s">
        <v>233</v>
      </c>
      <c r="D8" s="130"/>
      <c r="E8" s="130"/>
      <c r="F8" s="130"/>
      <c r="G8" s="130"/>
      <c r="H8" s="130"/>
      <c r="I8" s="131">
        <v>26916.54</v>
      </c>
      <c r="J8" s="131">
        <v>26916.54</v>
      </c>
      <c r="K8" s="131">
        <v>26916.54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ht="52.5" customHeight="1" outlineLevel="1" spans="1:23">
      <c r="A9" s="130" t="s">
        <v>234</v>
      </c>
      <c r="B9" s="130" t="s">
        <v>235</v>
      </c>
      <c r="C9" s="130" t="s">
        <v>233</v>
      </c>
      <c r="D9" s="130" t="s">
        <v>46</v>
      </c>
      <c r="E9" s="130" t="s">
        <v>78</v>
      </c>
      <c r="F9" s="130" t="s">
        <v>79</v>
      </c>
      <c r="G9" s="130" t="s">
        <v>236</v>
      </c>
      <c r="H9" s="130" t="s">
        <v>237</v>
      </c>
      <c r="I9" s="131">
        <v>6419.7</v>
      </c>
      <c r="J9" s="131">
        <v>6419.7</v>
      </c>
      <c r="K9" s="131">
        <v>6419.7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ht="52.5" customHeight="1" outlineLevel="1" spans="1:23">
      <c r="A10" s="130" t="s">
        <v>234</v>
      </c>
      <c r="B10" s="130" t="s">
        <v>235</v>
      </c>
      <c r="C10" s="130" t="s">
        <v>233</v>
      </c>
      <c r="D10" s="130" t="s">
        <v>46</v>
      </c>
      <c r="E10" s="130" t="s">
        <v>78</v>
      </c>
      <c r="F10" s="130" t="s">
        <v>79</v>
      </c>
      <c r="G10" s="130" t="s">
        <v>236</v>
      </c>
      <c r="H10" s="130" t="s">
        <v>237</v>
      </c>
      <c r="I10" s="131">
        <v>16542.12</v>
      </c>
      <c r="J10" s="131">
        <v>16542.12</v>
      </c>
      <c r="K10" s="131">
        <v>16542.12</v>
      </c>
      <c r="L10" s="131"/>
      <c r="M10" s="131"/>
      <c r="N10" s="130"/>
      <c r="O10" s="130"/>
      <c r="P10" s="130"/>
      <c r="Q10" s="131"/>
      <c r="R10" s="131"/>
      <c r="S10" s="131"/>
      <c r="T10" s="131"/>
      <c r="U10" s="131"/>
      <c r="V10" s="131"/>
      <c r="W10" s="131"/>
    </row>
    <row r="11" ht="52.5" customHeight="1" outlineLevel="1" spans="1:23">
      <c r="A11" s="130" t="s">
        <v>234</v>
      </c>
      <c r="B11" s="130" t="s">
        <v>235</v>
      </c>
      <c r="C11" s="130" t="s">
        <v>233</v>
      </c>
      <c r="D11" s="130" t="s">
        <v>46</v>
      </c>
      <c r="E11" s="130" t="s">
        <v>78</v>
      </c>
      <c r="F11" s="130" t="s">
        <v>79</v>
      </c>
      <c r="G11" s="130" t="s">
        <v>238</v>
      </c>
      <c r="H11" s="130" t="s">
        <v>239</v>
      </c>
      <c r="I11" s="131">
        <v>3513.72</v>
      </c>
      <c r="J11" s="131">
        <v>3513.72</v>
      </c>
      <c r="K11" s="131">
        <v>3513.72</v>
      </c>
      <c r="L11" s="131"/>
      <c r="M11" s="131"/>
      <c r="N11" s="130"/>
      <c r="O11" s="130"/>
      <c r="P11" s="130"/>
      <c r="Q11" s="131"/>
      <c r="R11" s="131"/>
      <c r="S11" s="131"/>
      <c r="T11" s="131"/>
      <c r="U11" s="131"/>
      <c r="V11" s="131"/>
      <c r="W11" s="131"/>
    </row>
    <row r="12" ht="52.5" customHeight="1" outlineLevel="1" spans="1:23">
      <c r="A12" s="130" t="s">
        <v>234</v>
      </c>
      <c r="B12" s="130" t="s">
        <v>235</v>
      </c>
      <c r="C12" s="130" t="s">
        <v>233</v>
      </c>
      <c r="D12" s="130" t="s">
        <v>46</v>
      </c>
      <c r="E12" s="130" t="s">
        <v>82</v>
      </c>
      <c r="F12" s="130" t="s">
        <v>83</v>
      </c>
      <c r="G12" s="130" t="s">
        <v>236</v>
      </c>
      <c r="H12" s="130" t="s">
        <v>237</v>
      </c>
      <c r="I12" s="131">
        <v>441</v>
      </c>
      <c r="J12" s="131">
        <v>441</v>
      </c>
      <c r="K12" s="131">
        <v>441</v>
      </c>
      <c r="L12" s="131"/>
      <c r="M12" s="131"/>
      <c r="N12" s="130"/>
      <c r="O12" s="130"/>
      <c r="P12" s="130"/>
      <c r="Q12" s="131"/>
      <c r="R12" s="131"/>
      <c r="S12" s="131"/>
      <c r="T12" s="131"/>
      <c r="U12" s="131"/>
      <c r="V12" s="131"/>
      <c r="W12" s="131"/>
    </row>
    <row r="13" ht="52.5" customHeight="1" spans="1:23">
      <c r="A13" s="130"/>
      <c r="B13" s="130"/>
      <c r="C13" s="130" t="s">
        <v>240</v>
      </c>
      <c r="D13" s="130"/>
      <c r="E13" s="130"/>
      <c r="F13" s="130"/>
      <c r="G13" s="130"/>
      <c r="H13" s="130"/>
      <c r="I13" s="131">
        <v>48169.29</v>
      </c>
      <c r="J13" s="131">
        <v>48169.29</v>
      </c>
      <c r="K13" s="131">
        <v>48169.29</v>
      </c>
      <c r="L13" s="131"/>
      <c r="M13" s="131"/>
      <c r="N13" s="130"/>
      <c r="O13" s="130"/>
      <c r="P13" s="130"/>
      <c r="Q13" s="131"/>
      <c r="R13" s="131"/>
      <c r="S13" s="131"/>
      <c r="T13" s="131"/>
      <c r="U13" s="131"/>
      <c r="V13" s="131"/>
      <c r="W13" s="131"/>
    </row>
    <row r="14" ht="52.5" customHeight="1" outlineLevel="1" spans="1:23">
      <c r="A14" s="130" t="s">
        <v>234</v>
      </c>
      <c r="B14" s="130" t="s">
        <v>241</v>
      </c>
      <c r="C14" s="130" t="s">
        <v>240</v>
      </c>
      <c r="D14" s="130" t="s">
        <v>46</v>
      </c>
      <c r="E14" s="130" t="s">
        <v>78</v>
      </c>
      <c r="F14" s="130" t="s">
        <v>79</v>
      </c>
      <c r="G14" s="130" t="s">
        <v>212</v>
      </c>
      <c r="H14" s="130" t="s">
        <v>213</v>
      </c>
      <c r="I14" s="131">
        <v>1614.58</v>
      </c>
      <c r="J14" s="131">
        <v>1614.58</v>
      </c>
      <c r="K14" s="131">
        <v>1614.58</v>
      </c>
      <c r="L14" s="131"/>
      <c r="M14" s="131"/>
      <c r="N14" s="130"/>
      <c r="O14" s="130"/>
      <c r="P14" s="130"/>
      <c r="Q14" s="131"/>
      <c r="R14" s="131"/>
      <c r="S14" s="131"/>
      <c r="T14" s="131"/>
      <c r="U14" s="131"/>
      <c r="V14" s="131"/>
      <c r="W14" s="131"/>
    </row>
    <row r="15" ht="52.5" customHeight="1" outlineLevel="1" spans="1:23">
      <c r="A15" s="130" t="s">
        <v>234</v>
      </c>
      <c r="B15" s="130" t="s">
        <v>241</v>
      </c>
      <c r="C15" s="130" t="s">
        <v>240</v>
      </c>
      <c r="D15" s="130" t="s">
        <v>46</v>
      </c>
      <c r="E15" s="130" t="s">
        <v>78</v>
      </c>
      <c r="F15" s="130" t="s">
        <v>79</v>
      </c>
      <c r="G15" s="130" t="s">
        <v>212</v>
      </c>
      <c r="H15" s="130" t="s">
        <v>213</v>
      </c>
      <c r="I15" s="131">
        <v>879.71</v>
      </c>
      <c r="J15" s="131">
        <v>879.71</v>
      </c>
      <c r="K15" s="131">
        <v>879.71</v>
      </c>
      <c r="L15" s="131"/>
      <c r="M15" s="131"/>
      <c r="N15" s="130"/>
      <c r="O15" s="130"/>
      <c r="P15" s="130"/>
      <c r="Q15" s="131"/>
      <c r="R15" s="131"/>
      <c r="S15" s="131"/>
      <c r="T15" s="131"/>
      <c r="U15" s="131"/>
      <c r="V15" s="131"/>
      <c r="W15" s="131"/>
    </row>
    <row r="16" ht="52.5" customHeight="1" outlineLevel="1" spans="1:23">
      <c r="A16" s="130" t="s">
        <v>234</v>
      </c>
      <c r="B16" s="130" t="s">
        <v>241</v>
      </c>
      <c r="C16" s="130" t="s">
        <v>240</v>
      </c>
      <c r="D16" s="130" t="s">
        <v>46</v>
      </c>
      <c r="E16" s="130" t="s">
        <v>78</v>
      </c>
      <c r="F16" s="130" t="s">
        <v>79</v>
      </c>
      <c r="G16" s="130" t="s">
        <v>212</v>
      </c>
      <c r="H16" s="130" t="s">
        <v>213</v>
      </c>
      <c r="I16" s="131">
        <v>45675</v>
      </c>
      <c r="J16" s="131">
        <v>45675</v>
      </c>
      <c r="K16" s="131">
        <v>45675</v>
      </c>
      <c r="L16" s="131"/>
      <c r="M16" s="131"/>
      <c r="N16" s="130"/>
      <c r="O16" s="130"/>
      <c r="P16" s="130"/>
      <c r="Q16" s="131"/>
      <c r="R16" s="131"/>
      <c r="S16" s="131"/>
      <c r="T16" s="131"/>
      <c r="U16" s="131"/>
      <c r="V16" s="131"/>
      <c r="W16" s="131"/>
    </row>
    <row r="17" ht="52.5" customHeight="1" spans="1:23">
      <c r="A17" s="130"/>
      <c r="B17" s="130"/>
      <c r="C17" s="130" t="s">
        <v>242</v>
      </c>
      <c r="D17" s="130"/>
      <c r="E17" s="130"/>
      <c r="F17" s="130"/>
      <c r="G17" s="130"/>
      <c r="H17" s="130"/>
      <c r="I17" s="131">
        <v>2200000</v>
      </c>
      <c r="J17" s="131"/>
      <c r="K17" s="131"/>
      <c r="L17" s="131"/>
      <c r="M17" s="131"/>
      <c r="N17" s="130"/>
      <c r="O17" s="130"/>
      <c r="P17" s="130"/>
      <c r="Q17" s="131"/>
      <c r="R17" s="131">
        <v>2200000</v>
      </c>
      <c r="S17" s="131"/>
      <c r="T17" s="131"/>
      <c r="U17" s="131"/>
      <c r="V17" s="131"/>
      <c r="W17" s="131">
        <v>2200000</v>
      </c>
    </row>
    <row r="18" ht="52.5" customHeight="1" outlineLevel="1" spans="1:23">
      <c r="A18" s="130" t="s">
        <v>243</v>
      </c>
      <c r="B18" s="130" t="s">
        <v>244</v>
      </c>
      <c r="C18" s="130" t="s">
        <v>242</v>
      </c>
      <c r="D18" s="130" t="s">
        <v>46</v>
      </c>
      <c r="E18" s="130" t="s">
        <v>78</v>
      </c>
      <c r="F18" s="130" t="s">
        <v>79</v>
      </c>
      <c r="G18" s="130" t="s">
        <v>199</v>
      </c>
      <c r="H18" s="130" t="s">
        <v>200</v>
      </c>
      <c r="I18" s="131">
        <v>200000</v>
      </c>
      <c r="J18" s="131"/>
      <c r="K18" s="131"/>
      <c r="L18" s="131"/>
      <c r="M18" s="131"/>
      <c r="N18" s="130"/>
      <c r="O18" s="130"/>
      <c r="P18" s="130"/>
      <c r="Q18" s="131"/>
      <c r="R18" s="131">
        <v>200000</v>
      </c>
      <c r="S18" s="131"/>
      <c r="T18" s="131"/>
      <c r="U18" s="131"/>
      <c r="V18" s="131"/>
      <c r="W18" s="131">
        <v>200000</v>
      </c>
    </row>
    <row r="19" ht="52.5" customHeight="1" outlineLevel="1" spans="1:23">
      <c r="A19" s="130" t="s">
        <v>243</v>
      </c>
      <c r="B19" s="130" t="s">
        <v>244</v>
      </c>
      <c r="C19" s="130" t="s">
        <v>242</v>
      </c>
      <c r="D19" s="130" t="s">
        <v>46</v>
      </c>
      <c r="E19" s="130" t="s">
        <v>78</v>
      </c>
      <c r="F19" s="130" t="s">
        <v>79</v>
      </c>
      <c r="G19" s="130" t="s">
        <v>245</v>
      </c>
      <c r="H19" s="130" t="s">
        <v>246</v>
      </c>
      <c r="I19" s="131">
        <v>500000</v>
      </c>
      <c r="J19" s="131"/>
      <c r="K19" s="131"/>
      <c r="L19" s="131"/>
      <c r="M19" s="131"/>
      <c r="N19" s="130"/>
      <c r="O19" s="130"/>
      <c r="P19" s="130"/>
      <c r="Q19" s="131"/>
      <c r="R19" s="131">
        <v>500000</v>
      </c>
      <c r="S19" s="131"/>
      <c r="T19" s="131"/>
      <c r="U19" s="131"/>
      <c r="V19" s="131"/>
      <c r="W19" s="131">
        <v>500000</v>
      </c>
    </row>
    <row r="20" ht="52.5" customHeight="1" outlineLevel="1" spans="1:23">
      <c r="A20" s="130" t="s">
        <v>243</v>
      </c>
      <c r="B20" s="130" t="s">
        <v>244</v>
      </c>
      <c r="C20" s="130" t="s">
        <v>242</v>
      </c>
      <c r="D20" s="130" t="s">
        <v>46</v>
      </c>
      <c r="E20" s="130" t="s">
        <v>78</v>
      </c>
      <c r="F20" s="130" t="s">
        <v>79</v>
      </c>
      <c r="G20" s="130" t="s">
        <v>212</v>
      </c>
      <c r="H20" s="130" t="s">
        <v>213</v>
      </c>
      <c r="I20" s="131">
        <v>500000</v>
      </c>
      <c r="J20" s="131"/>
      <c r="K20" s="131"/>
      <c r="L20" s="131"/>
      <c r="M20" s="131"/>
      <c r="N20" s="130"/>
      <c r="O20" s="130"/>
      <c r="P20" s="130"/>
      <c r="Q20" s="131"/>
      <c r="R20" s="131">
        <v>500000</v>
      </c>
      <c r="S20" s="131"/>
      <c r="T20" s="131"/>
      <c r="U20" s="131"/>
      <c r="V20" s="131"/>
      <c r="W20" s="131">
        <v>500000</v>
      </c>
    </row>
    <row r="21" ht="52.5" customHeight="1" outlineLevel="1" spans="1:23">
      <c r="A21" s="130" t="s">
        <v>243</v>
      </c>
      <c r="B21" s="130" t="s">
        <v>244</v>
      </c>
      <c r="C21" s="130" t="s">
        <v>242</v>
      </c>
      <c r="D21" s="130" t="s">
        <v>46</v>
      </c>
      <c r="E21" s="130" t="s">
        <v>78</v>
      </c>
      <c r="F21" s="130" t="s">
        <v>79</v>
      </c>
      <c r="G21" s="130" t="s">
        <v>247</v>
      </c>
      <c r="H21" s="130" t="s">
        <v>248</v>
      </c>
      <c r="I21" s="131">
        <v>1000000</v>
      </c>
      <c r="J21" s="131"/>
      <c r="K21" s="131"/>
      <c r="L21" s="131"/>
      <c r="M21" s="131"/>
      <c r="N21" s="130"/>
      <c r="O21" s="130"/>
      <c r="P21" s="130"/>
      <c r="Q21" s="131"/>
      <c r="R21" s="131">
        <v>1000000</v>
      </c>
      <c r="S21" s="131"/>
      <c r="T21" s="131"/>
      <c r="U21" s="131"/>
      <c r="V21" s="131"/>
      <c r="W21" s="131">
        <v>1000000</v>
      </c>
    </row>
    <row r="22" ht="30" customHeight="1" spans="1:23">
      <c r="A22" s="132" t="s">
        <v>30</v>
      </c>
      <c r="B22" s="132"/>
      <c r="C22" s="132"/>
      <c r="D22" s="132"/>
      <c r="E22" s="132"/>
      <c r="F22" s="132"/>
      <c r="G22" s="132"/>
      <c r="H22" s="132"/>
      <c r="I22" s="131">
        <v>2275085.83</v>
      </c>
      <c r="J22" s="131">
        <v>75085.83</v>
      </c>
      <c r="K22" s="131">
        <v>75085.83</v>
      </c>
      <c r="L22" s="131"/>
      <c r="M22" s="131"/>
      <c r="N22" s="131"/>
      <c r="O22" s="131"/>
      <c r="P22" s="131"/>
      <c r="Q22" s="131"/>
      <c r="R22" s="131">
        <v>2200000</v>
      </c>
      <c r="S22" s="131"/>
      <c r="T22" s="131"/>
      <c r="U22" s="131"/>
      <c r="V22" s="131"/>
      <c r="W22" s="131">
        <v>2200000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2" t="s">
        <v>249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1" t="str">
        <f>"单位名称："&amp;"盈江县旧城民族中学"</f>
        <v>单位名称：盈江县旧城民族中学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4" t="s">
        <v>250</v>
      </c>
      <c r="B4" s="124" t="s">
        <v>251</v>
      </c>
      <c r="C4" s="124" t="s">
        <v>252</v>
      </c>
      <c r="D4" s="124" t="s">
        <v>253</v>
      </c>
      <c r="E4" s="124" t="s">
        <v>254</v>
      </c>
      <c r="F4" s="124" t="s">
        <v>255</v>
      </c>
      <c r="G4" s="124" t="s">
        <v>256</v>
      </c>
      <c r="H4" s="124" t="s">
        <v>257</v>
      </c>
      <c r="I4" s="124" t="s">
        <v>258</v>
      </c>
      <c r="J4" s="124" t="s">
        <v>259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240</v>
      </c>
      <c r="B7" s="125" t="s">
        <v>260</v>
      </c>
      <c r="C7" s="125" t="s">
        <v>261</v>
      </c>
      <c r="D7" s="125" t="s">
        <v>262</v>
      </c>
      <c r="E7" s="125" t="s">
        <v>263</v>
      </c>
      <c r="F7" s="125" t="s">
        <v>264</v>
      </c>
      <c r="G7" s="124" t="s">
        <v>265</v>
      </c>
      <c r="H7" s="124" t="s">
        <v>266</v>
      </c>
      <c r="I7" s="125" t="s">
        <v>267</v>
      </c>
      <c r="J7" s="125" t="s">
        <v>268</v>
      </c>
    </row>
    <row r="8" ht="52.5" customHeight="1" outlineLevel="1" spans="1:10">
      <c r="A8" s="125" t="s">
        <v>240</v>
      </c>
      <c r="B8" s="125" t="s">
        <v>260</v>
      </c>
      <c r="C8" s="125" t="s">
        <v>261</v>
      </c>
      <c r="D8" s="125" t="s">
        <v>269</v>
      </c>
      <c r="E8" s="125" t="s">
        <v>270</v>
      </c>
      <c r="F8" s="125" t="s">
        <v>264</v>
      </c>
      <c r="G8" s="124" t="s">
        <v>265</v>
      </c>
      <c r="H8" s="124" t="s">
        <v>266</v>
      </c>
      <c r="I8" s="125" t="s">
        <v>267</v>
      </c>
      <c r="J8" s="125" t="s">
        <v>271</v>
      </c>
    </row>
    <row r="9" ht="52.5" customHeight="1" outlineLevel="1" spans="1:10">
      <c r="A9" s="125" t="s">
        <v>240</v>
      </c>
      <c r="B9" s="125" t="s">
        <v>260</v>
      </c>
      <c r="C9" s="125" t="s">
        <v>261</v>
      </c>
      <c r="D9" s="125" t="s">
        <v>269</v>
      </c>
      <c r="E9" s="125" t="s">
        <v>272</v>
      </c>
      <c r="F9" s="125" t="s">
        <v>264</v>
      </c>
      <c r="G9" s="124" t="s">
        <v>265</v>
      </c>
      <c r="H9" s="124" t="s">
        <v>266</v>
      </c>
      <c r="I9" s="125" t="s">
        <v>267</v>
      </c>
      <c r="J9" s="125" t="s">
        <v>273</v>
      </c>
    </row>
    <row r="10" ht="52.5" customHeight="1" outlineLevel="1" spans="1:10">
      <c r="A10" s="125" t="s">
        <v>240</v>
      </c>
      <c r="B10" s="125" t="s">
        <v>260</v>
      </c>
      <c r="C10" s="125" t="s">
        <v>261</v>
      </c>
      <c r="D10" s="125" t="s">
        <v>269</v>
      </c>
      <c r="E10" s="125" t="s">
        <v>274</v>
      </c>
      <c r="F10" s="125" t="s">
        <v>264</v>
      </c>
      <c r="G10" s="124" t="s">
        <v>265</v>
      </c>
      <c r="H10" s="124" t="s">
        <v>266</v>
      </c>
      <c r="I10" s="125" t="s">
        <v>267</v>
      </c>
      <c r="J10" s="125" t="s">
        <v>275</v>
      </c>
    </row>
    <row r="11" ht="52.5" customHeight="1" outlineLevel="1" spans="1:10">
      <c r="A11" s="125" t="s">
        <v>240</v>
      </c>
      <c r="B11" s="125" t="s">
        <v>260</v>
      </c>
      <c r="C11" s="125" t="s">
        <v>261</v>
      </c>
      <c r="D11" s="125" t="s">
        <v>269</v>
      </c>
      <c r="E11" s="125" t="s">
        <v>276</v>
      </c>
      <c r="F11" s="125" t="s">
        <v>264</v>
      </c>
      <c r="G11" s="124" t="s">
        <v>265</v>
      </c>
      <c r="H11" s="124" t="s">
        <v>266</v>
      </c>
      <c r="I11" s="125" t="s">
        <v>267</v>
      </c>
      <c r="J11" s="125" t="s">
        <v>277</v>
      </c>
    </row>
    <row r="12" ht="52.5" customHeight="1" outlineLevel="1" spans="1:10">
      <c r="A12" s="125" t="s">
        <v>240</v>
      </c>
      <c r="B12" s="125" t="s">
        <v>260</v>
      </c>
      <c r="C12" s="125" t="s">
        <v>261</v>
      </c>
      <c r="D12" s="125" t="s">
        <v>278</v>
      </c>
      <c r="E12" s="125" t="s">
        <v>279</v>
      </c>
      <c r="F12" s="125" t="s">
        <v>264</v>
      </c>
      <c r="G12" s="124" t="s">
        <v>265</v>
      </c>
      <c r="H12" s="124" t="s">
        <v>266</v>
      </c>
      <c r="I12" s="125" t="s">
        <v>267</v>
      </c>
      <c r="J12" s="125" t="s">
        <v>280</v>
      </c>
    </row>
    <row r="13" ht="52.5" customHeight="1" outlineLevel="1" spans="1:10">
      <c r="A13" s="125" t="s">
        <v>240</v>
      </c>
      <c r="B13" s="125" t="s">
        <v>260</v>
      </c>
      <c r="C13" s="125" t="s">
        <v>281</v>
      </c>
      <c r="D13" s="125" t="s">
        <v>282</v>
      </c>
      <c r="E13" s="125" t="s">
        <v>283</v>
      </c>
      <c r="F13" s="125" t="s">
        <v>284</v>
      </c>
      <c r="G13" s="124" t="s">
        <v>285</v>
      </c>
      <c r="H13" s="124" t="s">
        <v>266</v>
      </c>
      <c r="I13" s="125" t="s">
        <v>267</v>
      </c>
      <c r="J13" s="125" t="s">
        <v>286</v>
      </c>
    </row>
    <row r="14" ht="52.5" customHeight="1" outlineLevel="1" spans="1:10">
      <c r="A14" s="125" t="s">
        <v>240</v>
      </c>
      <c r="B14" s="125" t="s">
        <v>260</v>
      </c>
      <c r="C14" s="125" t="s">
        <v>281</v>
      </c>
      <c r="D14" s="125" t="s">
        <v>282</v>
      </c>
      <c r="E14" s="125" t="s">
        <v>287</v>
      </c>
      <c r="F14" s="125" t="s">
        <v>264</v>
      </c>
      <c r="G14" s="124" t="s">
        <v>288</v>
      </c>
      <c r="H14" s="124"/>
      <c r="I14" s="125" t="s">
        <v>289</v>
      </c>
      <c r="J14" s="125" t="s">
        <v>290</v>
      </c>
    </row>
    <row r="15" ht="52.5" customHeight="1" outlineLevel="1" spans="1:10">
      <c r="A15" s="125" t="s">
        <v>240</v>
      </c>
      <c r="B15" s="125" t="s">
        <v>260</v>
      </c>
      <c r="C15" s="125" t="s">
        <v>291</v>
      </c>
      <c r="D15" s="125" t="s">
        <v>292</v>
      </c>
      <c r="E15" s="125" t="s">
        <v>293</v>
      </c>
      <c r="F15" s="125" t="s">
        <v>284</v>
      </c>
      <c r="G15" s="124" t="s">
        <v>285</v>
      </c>
      <c r="H15" s="124" t="s">
        <v>266</v>
      </c>
      <c r="I15" s="125" t="s">
        <v>267</v>
      </c>
      <c r="J15" s="125" t="s">
        <v>294</v>
      </c>
    </row>
    <row r="16" ht="52.5" customHeight="1" outlineLevel="1" spans="1:10">
      <c r="A16" s="125" t="s">
        <v>233</v>
      </c>
      <c r="B16" s="125" t="s">
        <v>295</v>
      </c>
      <c r="C16" s="125" t="s">
        <v>261</v>
      </c>
      <c r="D16" s="125" t="s">
        <v>262</v>
      </c>
      <c r="E16" s="125" t="s">
        <v>296</v>
      </c>
      <c r="F16" s="125" t="s">
        <v>264</v>
      </c>
      <c r="G16" s="124" t="s">
        <v>265</v>
      </c>
      <c r="H16" s="124" t="s">
        <v>266</v>
      </c>
      <c r="I16" s="125" t="s">
        <v>267</v>
      </c>
      <c r="J16" s="125" t="s">
        <v>297</v>
      </c>
    </row>
    <row r="17" ht="52.5" customHeight="1" outlineLevel="1" spans="1:10">
      <c r="A17" s="125" t="s">
        <v>233</v>
      </c>
      <c r="B17" s="125" t="s">
        <v>295</v>
      </c>
      <c r="C17" s="125" t="s">
        <v>261</v>
      </c>
      <c r="D17" s="125" t="s">
        <v>269</v>
      </c>
      <c r="E17" s="125" t="s">
        <v>298</v>
      </c>
      <c r="F17" s="125" t="s">
        <v>284</v>
      </c>
      <c r="G17" s="124" t="s">
        <v>285</v>
      </c>
      <c r="H17" s="124" t="s">
        <v>266</v>
      </c>
      <c r="I17" s="125" t="s">
        <v>267</v>
      </c>
      <c r="J17" s="125" t="s">
        <v>299</v>
      </c>
    </row>
    <row r="18" ht="52.5" customHeight="1" outlineLevel="1" spans="1:10">
      <c r="A18" s="125" t="s">
        <v>233</v>
      </c>
      <c r="B18" s="125" t="s">
        <v>295</v>
      </c>
      <c r="C18" s="125" t="s">
        <v>261</v>
      </c>
      <c r="D18" s="125" t="s">
        <v>269</v>
      </c>
      <c r="E18" s="125" t="s">
        <v>300</v>
      </c>
      <c r="F18" s="125" t="s">
        <v>264</v>
      </c>
      <c r="G18" s="124" t="s">
        <v>265</v>
      </c>
      <c r="H18" s="124" t="s">
        <v>266</v>
      </c>
      <c r="I18" s="125" t="s">
        <v>267</v>
      </c>
      <c r="J18" s="125" t="s">
        <v>301</v>
      </c>
    </row>
    <row r="19" ht="52.5" customHeight="1" outlineLevel="1" spans="1:10">
      <c r="A19" s="125" t="s">
        <v>233</v>
      </c>
      <c r="B19" s="125" t="s">
        <v>295</v>
      </c>
      <c r="C19" s="125" t="s">
        <v>281</v>
      </c>
      <c r="D19" s="125" t="s">
        <v>282</v>
      </c>
      <c r="E19" s="125" t="s">
        <v>302</v>
      </c>
      <c r="F19" s="125" t="s">
        <v>284</v>
      </c>
      <c r="G19" s="124" t="s">
        <v>68</v>
      </c>
      <c r="H19" s="124" t="s">
        <v>266</v>
      </c>
      <c r="I19" s="125" t="s">
        <v>267</v>
      </c>
      <c r="J19" s="125" t="s">
        <v>303</v>
      </c>
    </row>
    <row r="20" ht="52.5" customHeight="1" outlineLevel="1" spans="1:10">
      <c r="A20" s="125" t="s">
        <v>233</v>
      </c>
      <c r="B20" s="125" t="s">
        <v>295</v>
      </c>
      <c r="C20" s="125" t="s">
        <v>291</v>
      </c>
      <c r="D20" s="125" t="s">
        <v>292</v>
      </c>
      <c r="E20" s="125" t="s">
        <v>304</v>
      </c>
      <c r="F20" s="125" t="s">
        <v>284</v>
      </c>
      <c r="G20" s="124" t="s">
        <v>305</v>
      </c>
      <c r="H20" s="124" t="s">
        <v>266</v>
      </c>
      <c r="I20" s="125" t="s">
        <v>267</v>
      </c>
      <c r="J20" s="125" t="s">
        <v>306</v>
      </c>
    </row>
    <row r="21" ht="52.5" customHeight="1" outlineLevel="1" spans="1:10">
      <c r="A21" s="125" t="s">
        <v>242</v>
      </c>
      <c r="B21" s="125" t="s">
        <v>307</v>
      </c>
      <c r="C21" s="125" t="s">
        <v>261</v>
      </c>
      <c r="D21" s="125" t="s">
        <v>278</v>
      </c>
      <c r="E21" s="125" t="s">
        <v>308</v>
      </c>
      <c r="F21" s="125" t="s">
        <v>264</v>
      </c>
      <c r="G21" s="124" t="s">
        <v>265</v>
      </c>
      <c r="H21" s="124" t="s">
        <v>266</v>
      </c>
      <c r="I21" s="125" t="s">
        <v>267</v>
      </c>
      <c r="J21" s="125" t="s">
        <v>309</v>
      </c>
    </row>
    <row r="22" ht="52.5" customHeight="1" outlineLevel="1" spans="1:10">
      <c r="A22" s="125" t="s">
        <v>242</v>
      </c>
      <c r="B22" s="125" t="s">
        <v>307</v>
      </c>
      <c r="C22" s="125" t="s">
        <v>281</v>
      </c>
      <c r="D22" s="125" t="s">
        <v>310</v>
      </c>
      <c r="E22" s="125" t="s">
        <v>311</v>
      </c>
      <c r="F22" s="125" t="s">
        <v>264</v>
      </c>
      <c r="G22" s="124" t="s">
        <v>265</v>
      </c>
      <c r="H22" s="124" t="s">
        <v>266</v>
      </c>
      <c r="I22" s="125" t="s">
        <v>267</v>
      </c>
      <c r="J22" s="125" t="s">
        <v>312</v>
      </c>
    </row>
    <row r="23" ht="52.5" customHeight="1" outlineLevel="1" spans="1:10">
      <c r="A23" s="125" t="s">
        <v>242</v>
      </c>
      <c r="B23" s="125" t="s">
        <v>307</v>
      </c>
      <c r="C23" s="125" t="s">
        <v>291</v>
      </c>
      <c r="D23" s="125" t="s">
        <v>292</v>
      </c>
      <c r="E23" s="125" t="s">
        <v>313</v>
      </c>
      <c r="F23" s="125" t="s">
        <v>284</v>
      </c>
      <c r="G23" s="124" t="s">
        <v>285</v>
      </c>
      <c r="H23" s="124" t="s">
        <v>266</v>
      </c>
      <c r="I23" s="125" t="s">
        <v>267</v>
      </c>
      <c r="J23" s="125" t="s">
        <v>314</v>
      </c>
    </row>
  </sheetData>
  <mergeCells count="8">
    <mergeCell ref="A2:J2"/>
    <mergeCell ref="A3:E3"/>
    <mergeCell ref="A7:A15"/>
    <mergeCell ref="A16:A20"/>
    <mergeCell ref="A21:A23"/>
    <mergeCell ref="B7:B15"/>
    <mergeCell ref="B16:B20"/>
    <mergeCell ref="B21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邵宗斌</cp:lastModifiedBy>
  <dcterms:created xsi:type="dcterms:W3CDTF">2026-01-26T07:19:00Z</dcterms:created>
  <dcterms:modified xsi:type="dcterms:W3CDTF">2026-02-11T03:26:24Z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97291D270EB3419FB01D56824E1723F0_13</vt:lpwstr>
  </property>
  <property fmtid="{D5CDD505-2E9C-101B-9397-08002B2CF9AE}" pid="4" name="CalculationRule">
    <vt:i4>0</vt:i4>
  </property>
</Properties>
</file>