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<sst xmlns="http://schemas.openxmlformats.org/spreadsheetml/2006/main" count="1514" uniqueCount="450">
  <si>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</si>
  <si>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</si>
  <si>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</si>
  <si>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</si>
  <si>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</si>
  <si>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</si>
  <si>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</si>
  <si>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</si>
  <si>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</si>
  <si>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</si>
  <si>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</si>
  <si>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</si>
  <si>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</si>
  <si>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</si>
  <si>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</si>
  <si>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</si>
  <si>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</si>
  <si>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</si>
  <si>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</si>
  <si>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</si>
  <si>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</si>
  <si>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</si>
  <si>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</si>
  <si>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</si>
  <si>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</si>
  <si>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</si>
  <si>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</si>
  <si>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</si>
  <si>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</si>
  <si>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</si>
  <si>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</si>
  <si>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</si>
  <si>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</si>
  <si>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</si>
  <si>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</si>
  <si>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</si>
  <si>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</si>
  <si>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</si>
  <si>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</si>
  <si>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</si>
  <si>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</si>
  <si>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</si>
  <si>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</si>
  <si>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</si>
  <si>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</si>
  <si>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105007</t>
  </si>
  <si>
    <t>盈江县第一高级中学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</si>
  <si>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</si>
  <si>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</si>
  <si>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</si>
  <si>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</si>
  <si>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</si>
  <si>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</si>
  <si>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</si>
  <si>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</si>
  <si>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</si>
  <si>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</si>
  <si>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</si>
  <si>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</si>
  <si>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</si>
  <si>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</si>
  <si>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</si>
  <si>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</si>
  <si>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</si>
  <si>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</si>
  <si>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</si>
  <si>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</si>
  <si>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</si>
  <si>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</si>
  <si>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</si>
  <si>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</si>
  <si>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</si>
  <si>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</si>
  <si>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</si>
  <si>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</si>
  <si>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</si>
  <si>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</si>
  <si>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</si>
  <si>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</si>
  <si>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</si>
  <si>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</si>
  <si>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</si>
  <si>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</si>
  <si>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</si>
  <si>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2050203</t>
  </si>
  <si>
    <t>初中教育</t>
  </si>
  <si>
    <t>2050204</t>
  </si>
  <si>
    <t>高中教育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</si>
  <si>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</si>
  <si>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</si>
  <si>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</si>
  <si>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</si>
  <si>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</si>
  <si>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</si>
  <si>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</si>
  <si>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</si>
  <si>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</si>
  <si>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</si>
  <si>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</si>
  <si>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</si>
  <si>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</si>
  <si>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</si>
  <si>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</si>
  <si>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</si>
  <si>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</si>
  <si>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</si>
  <si>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</si>
  <si>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</si>
  <si>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</si>
  <si>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</si>
  <si>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</si>
  <si>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</si>
  <si>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</si>
  <si>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</si>
  <si>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</si>
  <si>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</si>
  <si>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</si>
  <si>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</si>
  <si>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</si>
  <si>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</si>
  <si>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</si>
  <si>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</si>
  <si>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</si>
  <si>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</si>
  <si>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</si>
  <si>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</si>
  <si>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</si>
  <si>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</si>
  <si>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</si>
  <si>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</si>
  <si>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</si>
  <si>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</si>
  <si>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</si>
  <si>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</si>
  <si>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</si>
  <si>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</si>
  <si>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</si>
  <si>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</si>
  <si>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</si>
  <si>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</si>
  <si>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</si>
  <si>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</si>
  <si>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</si>
  <si>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</si>
  <si>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</si>
  <si>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</si>
  <si>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</si>
  <si>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</si>
  <si>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</si>
  <si>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</si>
  <si>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</si>
  <si>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</si>
  <si>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</si>
  <si>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</si>
  <si>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</si>
  <si>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</si>
  <si>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</si>
  <si>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</si>
  <si>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</si>
  <si>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</si>
  <si>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</si>
  <si>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</si>
  <si>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</si>
  <si>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</si>
  <si>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</si>
  <si>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</si>
  <si>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</si>
  <si>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</si>
  <si>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</si>
  <si>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</si>
  <si>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</si>
  <si>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533123210000000003939</t>
  </si>
  <si>
    <t>离退休费</t>
  </si>
  <si>
    <t>30301</t>
  </si>
  <si>
    <t>离休费</t>
  </si>
  <si>
    <t>533123210000000003935</t>
  </si>
  <si>
    <t>事业人员支出工资</t>
  </si>
  <si>
    <t>30101</t>
  </si>
  <si>
    <t>基本工资</t>
  </si>
  <si>
    <t>30102</t>
  </si>
  <si>
    <t>津贴补贴</t>
  </si>
  <si>
    <t>30107</t>
  </si>
  <si>
    <t>绩效工资</t>
  </si>
  <si>
    <t>533123231100001405719</t>
  </si>
  <si>
    <t>事业绩效奖励</t>
  </si>
  <si>
    <t>533123231100001405694</t>
  </si>
  <si>
    <t>事业人员奖励性绩效改革性补贴</t>
  </si>
  <si>
    <t>533123210000000003936</t>
  </si>
  <si>
    <t>社会保障缴费</t>
  </si>
  <si>
    <t>30108</t>
  </si>
  <si>
    <t>机关事业单位基本养老保险缴费</t>
  </si>
  <si>
    <t>30109</t>
  </si>
  <si>
    <t>职业年金缴费</t>
  </si>
  <si>
    <t>30110</t>
  </si>
  <si>
    <t>职工基本医疗保险缴费</t>
  </si>
  <si>
    <t>533123221100000365745</t>
  </si>
  <si>
    <t>社会保险经费</t>
  </si>
  <si>
    <t>30112</t>
  </si>
  <si>
    <t>其他社会保障缴费</t>
  </si>
  <si>
    <t>533123210000000003937</t>
  </si>
  <si>
    <t>30113</t>
  </si>
  <si>
    <t>533123210000000003941</t>
  </si>
  <si>
    <t>退休公用经费</t>
  </si>
  <si>
    <t>30201</t>
  </si>
  <si>
    <t>办公费</t>
  </si>
  <si>
    <t>30299</t>
  </si>
  <si>
    <t>其他商品和服务支出</t>
  </si>
  <si>
    <t>533123210000000003940</t>
  </si>
  <si>
    <t>离休公用经费</t>
  </si>
  <si>
    <t>533123221100000365746</t>
  </si>
  <si>
    <t>工会经费</t>
  </si>
  <si>
    <t>30228</t>
  </si>
  <si>
    <t>533123231100001152739</t>
  </si>
  <si>
    <t>离退休干部党组织书记工作补贴</t>
  </si>
  <si>
    <t>30305</t>
  </si>
  <si>
    <t>生活补助</t>
  </si>
  <si>
    <t>533123231100001537290</t>
  </si>
  <si>
    <t>离退休干部党组织副书记、委员工作补贴</t>
  </si>
  <si>
    <t>533123261100005006311</t>
  </si>
  <si>
    <t>2026年教育部门党组织工作经费</t>
  </si>
  <si>
    <t>30211</t>
  </si>
  <si>
    <t>差旅费</t>
  </si>
  <si>
    <t>533123261100005006312</t>
  </si>
  <si>
    <t>2026年教育部门党组织活动经费</t>
  </si>
  <si>
    <t>533123261100005007083</t>
  </si>
  <si>
    <t>2026年度盈江县普通高中教育质量评估高出政策规定暂予以保留的奖励性绩效工资经费</t>
  </si>
  <si>
    <t>533123261100005007636</t>
  </si>
  <si>
    <t>2026年离退休干部党组织工作经费</t>
  </si>
  <si>
    <t>533123261100005009791</t>
  </si>
  <si>
    <t>2026年教育部门教职工体检经费</t>
  </si>
  <si>
    <t>30114</t>
  </si>
  <si>
    <t>医疗费</t>
  </si>
  <si>
    <t>533123261100005043860</t>
  </si>
  <si>
    <t>机关事业单位职工遗属生活补助资金</t>
  </si>
  <si>
    <t>30304</t>
  </si>
  <si>
    <t>抚恤金</t>
  </si>
  <si>
    <t>预算05-1表</t>
  </si>
  <si>
    <t>项目分类</t>
  </si>
  <si>
    <t>项目单位</t>
  </si>
  <si>
    <t>经济科目编码</t>
  </si>
  <si>
    <t>经济科目名称</t>
  </si>
  <si>
    <t>本年拨款</t>
  </si>
  <si>
    <t>其中：本次下达</t>
  </si>
  <si>
    <t>2026年普通高中国家助学金县级补助资金</t>
  </si>
  <si>
    <t>民生类</t>
  </si>
  <si>
    <t>533123261100005006287</t>
  </si>
  <si>
    <t>30308</t>
  </si>
  <si>
    <t>助学金</t>
  </si>
  <si>
    <t>2026年普通高中免学杂费县级补助资金</t>
  </si>
  <si>
    <t>533123261100005006308</t>
  </si>
  <si>
    <t>2026年普通高中生均公用经费县级补助资金</t>
  </si>
  <si>
    <t>533123261100005000943</t>
  </si>
  <si>
    <t>30202</t>
  </si>
  <si>
    <t>印刷费</t>
  </si>
  <si>
    <t>30205</t>
  </si>
  <si>
    <t>水费</t>
  </si>
  <si>
    <t>30206</t>
  </si>
  <si>
    <t>电费</t>
  </si>
  <si>
    <t>30207</t>
  </si>
  <si>
    <t>邮电费</t>
  </si>
  <si>
    <t>30209</t>
  </si>
  <si>
    <t>物业管理费</t>
  </si>
  <si>
    <t>30213</t>
  </si>
  <si>
    <t>维修（护）费</t>
  </si>
  <si>
    <t>30216</t>
  </si>
  <si>
    <t>培训费</t>
  </si>
  <si>
    <t>31002</t>
  </si>
  <si>
    <t>办公设备购置</t>
  </si>
  <si>
    <t>2026年普通高中学费收入经费</t>
  </si>
  <si>
    <t>533123261100005005357</t>
  </si>
  <si>
    <t>30204</t>
  </si>
  <si>
    <t>手续费</t>
  </si>
  <si>
    <t>30214</t>
  </si>
  <si>
    <t>租赁费</t>
  </si>
  <si>
    <t>30217</t>
  </si>
  <si>
    <t>30218</t>
  </si>
  <si>
    <t>专用材料费</t>
  </si>
  <si>
    <t>30225</t>
  </si>
  <si>
    <t>专用燃料费</t>
  </si>
  <si>
    <t>30226</t>
  </si>
  <si>
    <t>劳务费</t>
  </si>
  <si>
    <t>31003</t>
  </si>
  <si>
    <t>专用设备购置</t>
  </si>
  <si>
    <t>2026年普通高中住宿费收入经费</t>
  </si>
  <si>
    <t>533123261100005004751</t>
  </si>
  <si>
    <t>2026年银龄名校（园）长聘任经费</t>
  </si>
  <si>
    <t>事业发展类</t>
  </si>
  <si>
    <t>533123261100005045733</t>
  </si>
  <si>
    <t>单位资金安排教育事业发展项目经费</t>
  </si>
  <si>
    <t>533123261100005045454</t>
  </si>
  <si>
    <t>预算05-2表</t>
  </si>
  <si>
    <t>单位名称、项目名称</t>
  </si>
  <si>
    <t>项目年度绩效目标</t>
  </si>
  <si>
    <t>一级指标</t>
  </si>
  <si>
    <t>二级指标</t>
  </si>
  <si>
    <t>三级指标</t>
  </si>
  <si>
    <t>指标性质</t>
  </si>
  <si>
    <t>指标值</t>
  </si>
  <si>
    <t>度量单位</t>
  </si>
  <si>
    <t>指标属性</t>
  </si>
  <si>
    <t>指标内容</t>
  </si>
  <si>
    <t>根据《根据《云南省计委、省财政厅、省教育厅关于适当提高我省中等职业学校和普通高级中学学费、住宿费收费标准的通知》（云计收费〔2002〕749号），用于提升学校办学条件，推动普高中教育发展。</t>
  </si>
  <si>
    <t>产出指标</t>
  </si>
  <si>
    <t>数量指标</t>
  </si>
  <si>
    <t>公用经费保障人数</t>
  </si>
  <si>
    <t>=</t>
  </si>
  <si>
    <t>2000</t>
  </si>
  <si>
    <t>人</t>
  </si>
  <si>
    <t>定量指标</t>
  </si>
  <si>
    <t>反映公用经费保障部门（单位）正常运转的在职人数情况。在职人数主要指办公、会议、培训、差旅、水费、电费等公用经费中服务保障的人数。</t>
  </si>
  <si>
    <t>公用经费保障物业管理面积</t>
  </si>
  <si>
    <t>&gt;=</t>
  </si>
  <si>
    <t>10000</t>
  </si>
  <si>
    <t>平方米</t>
  </si>
  <si>
    <t>反映公用经费保障部门（单位）实际物业管理面积。物业管理的面积数包括工作人员办公室面积、单位负责管理的公共物业面积、电梯及办公设备等。</t>
  </si>
  <si>
    <t>效益指标</t>
  </si>
  <si>
    <t>社会效益</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</si>
  <si>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</si>
  <si>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</si>
  <si>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</si>
  <si>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</si>
  <si>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</si>
  <si>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</si>
  <si>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</si>
  <si>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满意度指标</t>
  </si>
  <si>
    <t>服务对象满意度</t>
  </si>
  <si>
    <t>社会公众满意度</t>
  </si>
  <si>
    <t>90</t>
  </si>
  <si>
    <t>%</t>
  </si>
  <si>
    <t>反映社会公众对部门（单位）履职情况的满意程度。</t>
  </si>
  <si>
    <t>单位人员满意度</t>
  </si>
  <si>
    <t>反映部门（单位）人员对公用经费保障的满意程度。</t>
  </si>
  <si>
    <t>根据《云南省发展和改革委员会云南省财政厅云南省教育厅关于调整我省高等学校、普通高中学费收费标准及有关问题的通知》（云发改收费〔2004〕536号），用于提升学校办学条件，推动普高中教育发展。</t>
  </si>
  <si>
    <t>2957</t>
  </si>
  <si>
    <t>30000</t>
  </si>
  <si>
    <t>根据《德宏州人民政府办公室关于印发德宏州教育领域州以下共同财政事权和支出责任划分改革实施方案的通知》</t>
  </si>
  <si>
    <t>补助学生覆盖率</t>
  </si>
  <si>
    <t>100</t>
  </si>
  <si>
    <t>德财教〔2024〕65号德宏州财政局 德宏州教育体育局德宏州人力资源和社会保障局关于下达2024年学生资助中央直达资金的通知</t>
  </si>
  <si>
    <t>质量指标</t>
  </si>
  <si>
    <t>获补对象准确率</t>
  </si>
  <si>
    <t>时效指标</t>
  </si>
  <si>
    <t>补助发放及时率</t>
  </si>
  <si>
    <t>补助对象对政策的知晓度</t>
  </si>
  <si>
    <t>受益对象满意度</t>
  </si>
  <si>
    <t xml:space="preserve">德宏州人民政府办公室关于印发德宏州教育领域州以下共同财政事权和支出责任划分改革实施方案的通知 </t>
  </si>
  <si>
    <t>95</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</si>
  <si>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</si>
  <si>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</si>
  <si>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</si>
  <si>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</si>
  <si>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</si>
  <si>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</si>
  <si>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</si>
  <si>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</si>
  <si>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盈江县教育体育局关于请求解决银龄名校（园）长聘任经费</t>
  </si>
  <si>
    <t>生活补助及考核奖励</t>
  </si>
  <si>
    <t>反映生活补助和资金总额</t>
  </si>
  <si>
    <t>补助标准达标率</t>
  </si>
  <si>
    <t>反映银龄名校（园）长聘任经费资金补助标准达标率</t>
  </si>
  <si>
    <t>85</t>
  </si>
  <si>
    <t>反映社会满意度</t>
  </si>
  <si>
    <t>师生满意度</t>
  </si>
  <si>
    <t>反映师生满意度</t>
  </si>
  <si>
    <t>根据《云南省财政厅 云南省教育厅关于建立普通高中生均公用经费财政拨款制度的通知》，提高我省普通高中教育经费保障能力、提升高中运转水平、确保学校各项教育教学工作顺利开展，所需资金省级补助240元/生.年，县级资金1260元/生.年。</t>
  </si>
  <si>
    <t>培训费不低于公用经费总额10%</t>
  </si>
  <si>
    <t>反映教师培训费不低于学校年度公用经费总额</t>
  </si>
  <si>
    <t>公用经费资金补助标准达标率</t>
  </si>
  <si>
    <t>反映公用经费资金补助标准达标率</t>
  </si>
  <si>
    <t>80</t>
  </si>
  <si>
    <t>家长满意度</t>
  </si>
  <si>
    <t>反映家长满意度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</si>
  <si>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</si>
  <si>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</si>
  <si>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</si>
  <si>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</si>
  <si>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</si>
  <si>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备注：盈江县第一高级中学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</si>
  <si>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</si>
  <si>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</si>
  <si>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</si>
  <si>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</si>
  <si>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</si>
  <si>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</si>
  <si>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</si>
  <si>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</si>
  <si>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</si>
  <si>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</si>
  <si>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</si>
  <si>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</si>
  <si>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2026年普通高中生均公用经费县级补助资金和学校非税收入</t>
  </si>
  <si>
    <t>半军事化管理服务</t>
  </si>
  <si>
    <t>学生课桌椅</t>
  </si>
  <si>
    <t>A05010299</t>
  </si>
  <si>
    <t>套</t>
  </si>
  <si>
    <t>是</t>
  </si>
  <si>
    <t>触控一体机</t>
  </si>
  <si>
    <t>A02020800</t>
  </si>
  <si>
    <t>阶梯教室桌椅</t>
  </si>
  <si>
    <t>2027年普通高中生均公用经费县级补助资金和学校非税收入</t>
  </si>
  <si>
    <t>台式电脑</t>
  </si>
  <si>
    <t>A02010105</t>
  </si>
  <si>
    <t>台</t>
  </si>
  <si>
    <t>预算08表</t>
  </si>
  <si>
    <t>政府购买服务项目</t>
  </si>
  <si>
    <t>政府购买服务目录</t>
  </si>
  <si>
    <r>
      <rPr>
        <sz val="11"/>
        <color rgb="FF000000"/>
        <rFont val="宋体"/>
        <charset val="134"/>
      </rPr>
      <t>备注：盈江县第一高级中学</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</si>
  <si>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</si>
  <si>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</si>
  <si>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</si>
  <si>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</si>
  <si>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</si>
  <si>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</si>
  <si>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</si>
  <si>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</si>
  <si>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</si>
  <si>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</si>
  <si>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</si>
  <si>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</si>
  <si>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</si>
  <si>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</si>
  <si>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</si>
  <si>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</si>
  <si>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</si>
  <si>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</si>
  <si>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</si>
  <si>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</si>
  <si>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</si>
  <si>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备注：盈江县第一高级中学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</si>
  <si>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</si>
  <si>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</si>
  <si>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</si>
  <si>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</si>
  <si>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</si>
  <si>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</si>
  <si>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</si>
  <si>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</si>
  <si>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</si>
  <si>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备注：盈江县第一高级中学</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</si>
  <si>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</si>
  <si>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</si>
  <si>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备注：盈江县第一高级中学</t>
    </r>
    <r>
      <rPr>
        <sz val="11"/>
        <color rgb="FF000000"/>
        <rFont val="Calibri"/>
        <charset val="134"/>
      </rPr>
      <t>2026</t>
    </r>
    <r>
      <rPr>
        <sz val="11"/>
        <color rgb="FF000000"/>
        <rFont val="宋体"/>
        <charset val="134"/>
      </rPr>
      <t>年无上级补助项目支出预算，故公开空表。</t>
    </r>
  </si>
  <si>
    <t>预算12表</t>
  </si>
  <si>
    <t>项目级次</t>
  </si>
  <si>
    <t>114 对个人和家庭的补助</t>
  </si>
  <si>
    <t>本级</t>
  </si>
  <si>
    <t>115 其他工资福利支出</t>
  </si>
  <si>
    <t>216 其他公用支出</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</si>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</sst>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theme="1"/>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center" vertical="center" wrapText="1"/>
    </xf>
    <xf numFmtId="180" fontId="7" fillId="0" borderId="7" xfId="56" applyNumberFormat="1" applyFont="1" applyBorder="1" applyAlignment="1">
      <alignment horizontal="center" vertical="center"/>
    </xf>
    <xf numFmtId="178" fontId="7" fillId="0" borderId="7" xfId="54" applyNumberFormat="1" applyFont="1" applyBorder="1">
      <alignment horizontal="right" vertical="center"/>
    </xf>
    <xf numFmtId="178" fontId="7" fillId="0" borderId="7" xfId="54" applyNumberFormat="1"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right" vertical="center"/>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2" fillId="0" borderId="0" xfId="53" applyFont="1" applyBorder="1" applyAlignment="1">
      <alignment horizontal="righ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4" fillId="0" borderId="0" xfId="0" applyBorder="1">
      <alignment vertical="top"/>
    </xf>
    <xf numFmtId="0" fontId="14" fillId="0" borderId="0" xfId="0" applyBorder="1" applyAlignment="1">
      <alignment horizontal="right" vertical="center"/>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78" fontId="21" fillId="0" borderId="7" xfId="54" applyFont="1">
      <alignment horizontal="right" vertical="center"/>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6"/>
      <c r="B1" s="176"/>
      <c r="C1" s="176"/>
      <c r="D1" s="177" t="s">
        <v>0</v>
      </c>
    </row>
    <row r="2" ht="42" customHeight="1" spans="1:4">
      <c r="A2" s="178" t="str">
        <f>"2026"&amp;"年部门财务收支预算总表"</f>
        <v>2026年部门财务收支预算总表</v>
      </c>
      <c r="B2" s="178"/>
      <c r="C2" s="178"/>
      <c r="D2" s="178"/>
    </row>
    <row r="3" ht="18.75" customHeight="1" spans="1:4">
      <c r="A3" s="176" t="str">
        <f>"单位名称："&amp;"盈江县第一高级中学"</f>
        <v>单位名称：盈江县第一高级中学</v>
      </c>
      <c r="B3" s="176"/>
      <c r="C3" s="179"/>
      <c r="D3" s="177" t="s">
        <v>1</v>
      </c>
    </row>
    <row r="4" ht="18.75" customHeight="1" spans="1:4">
      <c r="A4" s="135" t="s">
        <v>2</v>
      </c>
      <c r="B4" s="135"/>
      <c r="C4" s="135" t="s">
        <v>3</v>
      </c>
      <c r="D4" s="135"/>
    </row>
    <row r="5" ht="18.75" customHeight="1" spans="1:4">
      <c r="A5" s="135" t="s">
        <v>4</v>
      </c>
      <c r="B5" s="135" t="s">
        <v>5</v>
      </c>
      <c r="C5" s="135" t="s">
        <v>6</v>
      </c>
      <c r="D5" s="135" t="s">
        <v>5</v>
      </c>
    </row>
    <row r="6" ht="18.75" customHeight="1" spans="1:4">
      <c r="A6" s="133" t="s">
        <v>7</v>
      </c>
      <c r="B6" s="134">
        <v>40906721.48</v>
      </c>
      <c r="C6" s="133" t="str">
        <f>"一"&amp;"、"&amp;"一般公共服务支出"</f>
        <v>一、一般公共服务支出</v>
      </c>
      <c r="D6" s="134">
        <v>8400</v>
      </c>
    </row>
    <row r="7" ht="18.75" customHeight="1" spans="1:4">
      <c r="A7" s="133" t="s">
        <v>8</v>
      </c>
      <c r="B7" s="134"/>
      <c r="C7" s="133" t="str">
        <f>"二"&amp;"、"&amp;"教育支出"</f>
        <v>二、教育支出</v>
      </c>
      <c r="D7" s="134">
        <v>37544292.96</v>
      </c>
    </row>
    <row r="8" ht="18.75" customHeight="1" spans="1:4">
      <c r="A8" s="133" t="s">
        <v>9</v>
      </c>
      <c r="B8" s="134"/>
      <c r="C8" s="133" t="str">
        <f>"三"&amp;"、"&amp;"社会保障和就业支出"</f>
        <v>三、社会保障和就业支出</v>
      </c>
      <c r="D8" s="134">
        <v>5099381.53</v>
      </c>
    </row>
    <row r="9" ht="18.75" customHeight="1" spans="1:4">
      <c r="A9" s="133" t="s">
        <v>10</v>
      </c>
      <c r="B9" s="134">
        <v>5287880</v>
      </c>
      <c r="C9" s="133" t="str">
        <f>"四"&amp;"、"&amp;"卫生健康支出"</f>
        <v>四、卫生健康支出</v>
      </c>
      <c r="D9" s="134">
        <v>1815347.99</v>
      </c>
    </row>
    <row r="10" ht="18.75" customHeight="1" spans="1:4">
      <c r="A10" s="133" t="s">
        <v>11</v>
      </c>
      <c r="B10" s="134">
        <v>1400000</v>
      </c>
      <c r="C10" s="133" t="str">
        <f>"五"&amp;"、"&amp;"住房保障支出"</f>
        <v>五、住房保障支出</v>
      </c>
      <c r="D10" s="134">
        <v>3127179</v>
      </c>
    </row>
    <row r="11" ht="18.75" customHeight="1" spans="1:4">
      <c r="A11" s="133" t="s">
        <v>12</v>
      </c>
      <c r="B11" s="134"/>
      <c r="C11" s="133"/>
      <c r="D11" s="134"/>
    </row>
    <row r="12" ht="18.75" customHeight="1" spans="1:4">
      <c r="A12" s="133" t="s">
        <v>13</v>
      </c>
      <c r="B12" s="134"/>
      <c r="C12" s="133"/>
      <c r="D12" s="134"/>
    </row>
    <row r="13" ht="18.75" customHeight="1" spans="1:4">
      <c r="A13" s="133" t="s">
        <v>14</v>
      </c>
      <c r="B13" s="134"/>
      <c r="C13" s="133"/>
      <c r="D13" s="134"/>
    </row>
    <row r="14" ht="18.75" customHeight="1" spans="1:4">
      <c r="A14" s="133" t="s">
        <v>15</v>
      </c>
      <c r="B14" s="134"/>
      <c r="C14" s="133"/>
      <c r="D14" s="134"/>
    </row>
    <row r="15" ht="18.75" customHeight="1" spans="1:4">
      <c r="A15" s="133" t="s">
        <v>16</v>
      </c>
      <c r="B15" s="134">
        <v>1400000</v>
      </c>
      <c r="C15" s="133"/>
      <c r="D15" s="134"/>
    </row>
    <row r="16" ht="18.75" customHeight="1" spans="1:4">
      <c r="A16" s="133"/>
      <c r="B16" s="134"/>
      <c r="C16" s="133"/>
      <c r="D16" s="134"/>
    </row>
    <row r="17" ht="18.75" customHeight="1" spans="1:4">
      <c r="A17" s="133"/>
      <c r="B17" s="134"/>
      <c r="C17" s="133"/>
      <c r="D17" s="134"/>
    </row>
    <row r="18" ht="18.75" customHeight="1" spans="1:4">
      <c r="A18" s="133"/>
      <c r="B18" s="134"/>
      <c r="C18" s="133"/>
      <c r="D18" s="134"/>
    </row>
    <row r="19" ht="18.75" customHeight="1" spans="1:4">
      <c r="A19" s="133"/>
      <c r="B19" s="134"/>
      <c r="C19" s="133"/>
      <c r="D19" s="134"/>
    </row>
    <row r="20" ht="18.75" customHeight="1" spans="1:4">
      <c r="A20" s="133"/>
      <c r="B20" s="134"/>
      <c r="C20" s="133"/>
      <c r="D20" s="134"/>
    </row>
    <row r="21" ht="18.75" customHeight="1" spans="1:4">
      <c r="A21" s="133"/>
      <c r="B21" s="134"/>
      <c r="C21" s="133"/>
      <c r="D21" s="134"/>
    </row>
    <row r="22" ht="18.75" customHeight="1" spans="1:4">
      <c r="A22" s="133"/>
      <c r="B22" s="134"/>
      <c r="C22" s="133"/>
      <c r="D22" s="134"/>
    </row>
    <row r="23" ht="18.75" customHeight="1" spans="1:4">
      <c r="A23" s="133"/>
      <c r="B23" s="134"/>
      <c r="C23" s="133"/>
      <c r="D23" s="134"/>
    </row>
    <row r="24" ht="18.75" customHeight="1" spans="1:4">
      <c r="A24" s="133"/>
      <c r="B24" s="134"/>
      <c r="C24" s="133"/>
      <c r="D24" s="134"/>
    </row>
    <row r="25" ht="18.75" customHeight="1" spans="1:4">
      <c r="A25" s="133"/>
      <c r="B25" s="134"/>
      <c r="C25" s="133"/>
      <c r="D25" s="134"/>
    </row>
    <row r="26" ht="18.75" customHeight="1" spans="1:4">
      <c r="A26" s="133"/>
      <c r="B26" s="134"/>
      <c r="C26" s="133"/>
      <c r="D26" s="134"/>
    </row>
    <row r="27" ht="18.75" customHeight="1" spans="1:4">
      <c r="A27" s="133"/>
      <c r="B27" s="134"/>
      <c r="C27" s="133"/>
      <c r="D27" s="134"/>
    </row>
    <row r="28" ht="18.75" customHeight="1" spans="1:4">
      <c r="A28" s="133"/>
      <c r="B28" s="134"/>
      <c r="C28" s="133"/>
      <c r="D28" s="134"/>
    </row>
    <row r="29" ht="18.75" customHeight="1" spans="1:4">
      <c r="A29" s="133"/>
      <c r="B29" s="134"/>
      <c r="C29" s="133"/>
      <c r="D29" s="134"/>
    </row>
    <row r="30" ht="18.75" customHeight="1" spans="1:4">
      <c r="A30" s="133"/>
      <c r="B30" s="134"/>
      <c r="C30" s="133"/>
      <c r="D30" s="134"/>
    </row>
    <row r="31" ht="18.75" customHeight="1" spans="1:4">
      <c r="A31" s="133"/>
      <c r="B31" s="134"/>
      <c r="C31" s="133"/>
      <c r="D31" s="134"/>
    </row>
    <row r="32" ht="18.75" customHeight="1" spans="1:4">
      <c r="A32" s="133" t="s">
        <v>17</v>
      </c>
      <c r="B32" s="134">
        <v>47594601.48</v>
      </c>
      <c r="C32" s="133" t="s">
        <v>18</v>
      </c>
      <c r="D32" s="134">
        <v>47594601.48</v>
      </c>
    </row>
    <row r="33" ht="18.75" customHeight="1" spans="1:4">
      <c r="A33" s="133" t="s">
        <v>19</v>
      </c>
      <c r="B33" s="134"/>
      <c r="C33" s="133" t="s">
        <v>20</v>
      </c>
      <c r="D33" s="134"/>
    </row>
    <row r="34" ht="18.75" customHeight="1" spans="1:4">
      <c r="A34" s="133" t="s">
        <v>21</v>
      </c>
      <c r="B34" s="134"/>
      <c r="C34" s="133" t="s">
        <v>21</v>
      </c>
      <c r="D34" s="134"/>
    </row>
    <row r="35" ht="18.75" customHeight="1" spans="1:4">
      <c r="A35" s="133" t="s">
        <v>22</v>
      </c>
      <c r="B35" s="134"/>
      <c r="C35" s="133" t="s">
        <v>23</v>
      </c>
      <c r="D35" s="134"/>
    </row>
    <row r="36" ht="18.75" customHeight="1" spans="1:4">
      <c r="A36" s="133" t="s">
        <v>24</v>
      </c>
      <c r="B36" s="134">
        <v>47594601.48</v>
      </c>
      <c r="C36" s="133" t="s">
        <v>25</v>
      </c>
      <c r="D36" s="134">
        <v>47594601.48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6" sqref="B16"/>
    </sheetView>
  </sheetViews>
  <sheetFormatPr defaultColWidth="9.14285714285714" defaultRowHeight="14.25" customHeight="1" outlineLevelCol="5"/>
  <cols>
    <col min="1" max="6" width="24.3428571428571" customWidth="1"/>
  </cols>
  <sheetData>
    <row r="1" ht="12" customHeight="1" spans="1:6">
      <c r="A1" s="114">
        <v>1</v>
      </c>
      <c r="B1" s="115">
        <v>0</v>
      </c>
      <c r="C1" s="114">
        <v>1</v>
      </c>
      <c r="D1" s="86"/>
      <c r="E1" s="86"/>
      <c r="F1" s="93" t="s">
        <v>372</v>
      </c>
    </row>
    <row r="2" ht="26.25" customHeight="1" spans="1:6">
      <c r="A2" s="116" t="str">
        <f>"2026"&amp;"年部门政府性基金预算支出预算表"</f>
        <v>2026年部门政府性基金预算支出预算表</v>
      </c>
      <c r="B2" s="116" t="s">
        <v>373</v>
      </c>
      <c r="C2" s="117"/>
      <c r="D2" s="118"/>
      <c r="E2" s="118"/>
      <c r="F2" s="118"/>
    </row>
    <row r="3" ht="13.5" customHeight="1" spans="1:6">
      <c r="A3" s="119" t="str">
        <f>"单位名称："&amp;"盈江县第一高级中学"</f>
        <v>单位名称：盈江县第一高级中学</v>
      </c>
      <c r="B3" s="119" t="s">
        <v>374</v>
      </c>
      <c r="C3" s="120"/>
      <c r="D3" s="86"/>
      <c r="E3" s="86"/>
      <c r="F3" s="93" t="s">
        <v>1</v>
      </c>
    </row>
    <row r="4" ht="19.5" customHeight="1" spans="1:6">
      <c r="A4" s="60" t="s">
        <v>148</v>
      </c>
      <c r="B4" s="121" t="s">
        <v>48</v>
      </c>
      <c r="C4" s="60" t="s">
        <v>49</v>
      </c>
      <c r="D4" s="36" t="s">
        <v>375</v>
      </c>
      <c r="E4" s="36"/>
      <c r="F4" s="36"/>
    </row>
    <row r="5" ht="18.55" customHeight="1" spans="1:6">
      <c r="A5" s="60"/>
      <c r="B5" s="121"/>
      <c r="C5" s="60"/>
      <c r="D5" s="36" t="s">
        <v>30</v>
      </c>
      <c r="E5" s="36" t="s">
        <v>52</v>
      </c>
      <c r="F5" s="36" t="s">
        <v>53</v>
      </c>
    </row>
    <row r="6" ht="20.25" customHeight="1" spans="1:6">
      <c r="A6" s="60">
        <v>1</v>
      </c>
      <c r="B6" s="122" t="s">
        <v>60</v>
      </c>
      <c r="C6" s="122" t="s">
        <v>61</v>
      </c>
      <c r="D6" s="122" t="s">
        <v>62</v>
      </c>
      <c r="E6" s="122" t="s">
        <v>63</v>
      </c>
      <c r="F6" s="122" t="s">
        <v>64</v>
      </c>
    </row>
    <row r="7" ht="30" customHeight="1" spans="1:6">
      <c r="A7" s="34"/>
      <c r="B7" s="121"/>
      <c r="C7" s="34"/>
      <c r="D7" s="81"/>
      <c r="E7" s="123"/>
      <c r="F7" s="123"/>
    </row>
    <row r="8" ht="30" customHeight="1" spans="1:6">
      <c r="A8" s="22"/>
      <c r="B8" s="22"/>
      <c r="C8" s="22"/>
      <c r="D8" s="81"/>
      <c r="E8" s="123"/>
      <c r="F8" s="123"/>
    </row>
    <row r="9" ht="30" customHeight="1" spans="1:6">
      <c r="A9" s="20" t="s">
        <v>376</v>
      </c>
      <c r="B9" s="20" t="s">
        <v>376</v>
      </c>
      <c r="C9" s="20" t="s">
        <v>376</v>
      </c>
      <c r="D9" s="81"/>
      <c r="E9" s="123"/>
      <c r="F9" s="123"/>
    </row>
    <row r="10" customHeight="1" spans="1:6">
      <c r="A10" s="42" t="s">
        <v>377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H19" sqref="H19"/>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378</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"单位名称："&amp;"盈江县第一高级中学"</f>
        <v>单位名称：盈江县第一高级中学</v>
      </c>
      <c r="B3" s="32"/>
      <c r="C3" s="32"/>
      <c r="D3" s="32"/>
      <c r="E3" s="32"/>
      <c r="F3" s="32"/>
      <c r="G3" s="32"/>
      <c r="H3" s="32"/>
      <c r="I3" s="32"/>
      <c r="J3" s="32"/>
      <c r="K3" s="1"/>
      <c r="L3" s="1"/>
      <c r="M3" s="1"/>
      <c r="N3" s="1"/>
      <c r="O3" s="92"/>
      <c r="P3" s="92"/>
      <c r="Q3" s="93" t="s">
        <v>27</v>
      </c>
    </row>
    <row r="4" ht="15.75" customHeight="1" spans="1:17">
      <c r="A4" s="11" t="s">
        <v>379</v>
      </c>
      <c r="B4" s="94" t="s">
        <v>380</v>
      </c>
      <c r="C4" s="94" t="s">
        <v>381</v>
      </c>
      <c r="D4" s="94" t="s">
        <v>382</v>
      </c>
      <c r="E4" s="94" t="s">
        <v>383</v>
      </c>
      <c r="F4" s="94" t="s">
        <v>384</v>
      </c>
      <c r="G4" s="48" t="s">
        <v>155</v>
      </c>
      <c r="H4" s="48"/>
      <c r="I4" s="48"/>
      <c r="J4" s="48"/>
      <c r="K4" s="95"/>
      <c r="L4" s="48"/>
      <c r="M4" s="48"/>
      <c r="N4" s="48"/>
      <c r="O4" s="74"/>
      <c r="P4" s="95"/>
      <c r="Q4" s="49"/>
    </row>
    <row r="5" ht="17.25" customHeight="1" spans="1:17">
      <c r="A5" s="16"/>
      <c r="B5" s="96"/>
      <c r="C5" s="96"/>
      <c r="D5" s="96"/>
      <c r="E5" s="96"/>
      <c r="F5" s="96"/>
      <c r="G5" s="96" t="s">
        <v>30</v>
      </c>
      <c r="H5" s="96" t="s">
        <v>34</v>
      </c>
      <c r="I5" s="96" t="s">
        <v>385</v>
      </c>
      <c r="J5" s="96" t="s">
        <v>386</v>
      </c>
      <c r="K5" s="97" t="s">
        <v>387</v>
      </c>
      <c r="L5" s="98" t="s">
        <v>388</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389</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390</v>
      </c>
      <c r="B8" s="106" t="s">
        <v>391</v>
      </c>
      <c r="C8" s="106"/>
      <c r="D8" s="107"/>
      <c r="E8" s="108"/>
      <c r="F8" s="109"/>
      <c r="G8" s="109">
        <v>860000</v>
      </c>
      <c r="H8" s="109">
        <v>860000</v>
      </c>
      <c r="I8" s="23"/>
      <c r="J8" s="23"/>
      <c r="K8" s="23"/>
      <c r="L8" s="23"/>
      <c r="M8" s="23"/>
      <c r="N8" s="23"/>
      <c r="O8" s="23"/>
      <c r="P8" s="23"/>
      <c r="Q8" s="23"/>
    </row>
    <row r="9" ht="52.5" customHeight="1" spans="1:17">
      <c r="A9" s="105" t="s">
        <v>390</v>
      </c>
      <c r="B9" s="106" t="s">
        <v>392</v>
      </c>
      <c r="C9" s="106" t="s">
        <v>393</v>
      </c>
      <c r="D9" s="107" t="s">
        <v>394</v>
      </c>
      <c r="E9" s="108">
        <v>200</v>
      </c>
      <c r="F9" s="110" t="s">
        <v>395</v>
      </c>
      <c r="G9" s="109">
        <v>50000</v>
      </c>
      <c r="H9" s="109">
        <v>50000</v>
      </c>
      <c r="I9" s="23"/>
      <c r="J9" s="23"/>
      <c r="K9" s="23"/>
      <c r="L9" s="23"/>
      <c r="M9" s="23"/>
      <c r="N9" s="23"/>
      <c r="O9" s="23"/>
      <c r="P9" s="23"/>
      <c r="Q9" s="23"/>
    </row>
    <row r="10" ht="52.5" customHeight="1" spans="1:17">
      <c r="A10" s="105" t="s">
        <v>390</v>
      </c>
      <c r="B10" s="106" t="s">
        <v>396</v>
      </c>
      <c r="C10" s="106" t="s">
        <v>397</v>
      </c>
      <c r="D10" s="107" t="s">
        <v>394</v>
      </c>
      <c r="E10" s="108">
        <v>25</v>
      </c>
      <c r="F10" s="110" t="s">
        <v>395</v>
      </c>
      <c r="G10" s="109">
        <v>750000</v>
      </c>
      <c r="H10" s="109">
        <v>750000</v>
      </c>
      <c r="I10" s="23"/>
      <c r="J10" s="23"/>
      <c r="K10" s="23"/>
      <c r="L10" s="23"/>
      <c r="M10" s="23"/>
      <c r="N10" s="23"/>
      <c r="O10" s="23"/>
      <c r="P10" s="23"/>
      <c r="Q10" s="23"/>
    </row>
    <row r="11" ht="52.5" customHeight="1" spans="1:17">
      <c r="A11" s="105" t="s">
        <v>390</v>
      </c>
      <c r="B11" s="106" t="s">
        <v>398</v>
      </c>
      <c r="C11" s="106" t="s">
        <v>393</v>
      </c>
      <c r="D11" s="107" t="s">
        <v>394</v>
      </c>
      <c r="E11" s="108">
        <v>70</v>
      </c>
      <c r="F11" s="110" t="s">
        <v>395</v>
      </c>
      <c r="G11" s="109">
        <v>100000</v>
      </c>
      <c r="H11" s="109">
        <v>100000</v>
      </c>
      <c r="I11" s="23"/>
      <c r="J11" s="23"/>
      <c r="K11" s="23"/>
      <c r="L11" s="23"/>
      <c r="M11" s="23"/>
      <c r="N11" s="23"/>
      <c r="O11" s="23"/>
      <c r="P11" s="23"/>
      <c r="Q11" s="23"/>
    </row>
    <row r="12" ht="52.5" customHeight="1" spans="1:17">
      <c r="A12" s="105" t="s">
        <v>399</v>
      </c>
      <c r="B12" s="106" t="s">
        <v>400</v>
      </c>
      <c r="C12" s="106" t="s">
        <v>401</v>
      </c>
      <c r="D12" s="107" t="s">
        <v>402</v>
      </c>
      <c r="E12" s="108">
        <v>10</v>
      </c>
      <c r="F12" s="110" t="s">
        <v>395</v>
      </c>
      <c r="G12" s="109">
        <v>60000</v>
      </c>
      <c r="H12" s="109">
        <v>60000</v>
      </c>
      <c r="I12" s="23"/>
      <c r="J12" s="23"/>
      <c r="K12" s="23"/>
      <c r="L12" s="23"/>
      <c r="M12" s="23"/>
      <c r="N12" s="23"/>
      <c r="O12" s="23"/>
      <c r="P12" s="23"/>
      <c r="Q12" s="23"/>
    </row>
    <row r="13" ht="30" customHeight="1" spans="1:17">
      <c r="A13" s="111" t="s">
        <v>376</v>
      </c>
      <c r="B13" s="112"/>
      <c r="C13" s="112"/>
      <c r="D13" s="112"/>
      <c r="E13" s="113"/>
      <c r="F13" s="23"/>
      <c r="G13" s="23">
        <f>SUM(G8:G12)</f>
        <v>1820000</v>
      </c>
      <c r="H13" s="23">
        <f>SUM(H8:H12)</f>
        <v>1820000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H21" sqref="H2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403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"单位名称："&amp;"盈江县第一高级中学"</f>
        <v>单位名称：盈江县第一高级中学</v>
      </c>
      <c r="B3" s="32"/>
      <c r="C3" s="32"/>
      <c r="D3" s="32"/>
      <c r="E3" s="32"/>
      <c r="F3" s="32"/>
      <c r="G3" s="32"/>
      <c r="H3" s="84"/>
      <c r="I3" s="1"/>
      <c r="J3" s="1"/>
      <c r="K3" s="84"/>
      <c r="L3" s="1"/>
      <c r="M3" s="86"/>
      <c r="N3" s="43" t="s">
        <v>27</v>
      </c>
    </row>
    <row r="4" ht="15.75" customHeight="1" spans="1:14">
      <c r="A4" s="11" t="s">
        <v>379</v>
      </c>
      <c r="B4" s="11" t="s">
        <v>404</v>
      </c>
      <c r="C4" s="11" t="s">
        <v>405</v>
      </c>
      <c r="D4" s="12" t="s">
        <v>155</v>
      </c>
      <c r="E4" s="13"/>
      <c r="F4" s="13"/>
      <c r="G4" s="13"/>
      <c r="H4" s="13"/>
      <c r="I4" s="13"/>
      <c r="J4" s="13"/>
      <c r="K4" s="13"/>
      <c r="L4" s="13"/>
      <c r="M4" s="13"/>
      <c r="N4" s="14"/>
    </row>
    <row r="5" ht="17.25" customHeight="1" spans="1:14">
      <c r="A5" s="16"/>
      <c r="B5" s="16"/>
      <c r="C5" s="16"/>
      <c r="D5" s="76" t="s">
        <v>30</v>
      </c>
      <c r="E5" s="11" t="s">
        <v>34</v>
      </c>
      <c r="F5" s="11" t="s">
        <v>385</v>
      </c>
      <c r="G5" s="11" t="s">
        <v>386</v>
      </c>
      <c r="H5" s="11" t="s">
        <v>387</v>
      </c>
      <c r="I5" s="12" t="s">
        <v>388</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406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407</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"单位名称："&amp;"盈江县第一高级中学"</f>
        <v>单位名称：盈江县第一高级中学</v>
      </c>
      <c r="B4" s="71"/>
      <c r="C4" s="71"/>
      <c r="D4" s="9"/>
      <c r="E4" s="9"/>
      <c r="F4" s="9"/>
      <c r="G4" s="9"/>
      <c r="H4" s="9"/>
      <c r="I4" s="9"/>
      <c r="J4" s="9"/>
      <c r="K4" s="9"/>
      <c r="L4" s="9"/>
      <c r="M4" s="9"/>
      <c r="N4" s="9"/>
      <c r="O4" s="9"/>
      <c r="P4" s="9"/>
      <c r="Q4" s="9"/>
      <c r="R4" s="9"/>
      <c r="S4" s="9"/>
      <c r="T4" s="72"/>
    </row>
    <row r="5" ht="19.5" customHeight="1" spans="1:20">
      <c r="A5" s="73" t="s">
        <v>408</v>
      </c>
      <c r="B5" s="12" t="s">
        <v>155</v>
      </c>
      <c r="C5" s="13"/>
      <c r="D5" s="74"/>
      <c r="E5" s="60" t="s">
        <v>409</v>
      </c>
      <c r="F5" s="60"/>
      <c r="G5" s="60"/>
      <c r="H5" s="60"/>
      <c r="I5" s="60"/>
      <c r="J5" s="60"/>
      <c r="K5" s="60"/>
      <c r="L5" s="60"/>
      <c r="M5" s="60"/>
      <c r="N5" s="60"/>
      <c r="O5" s="60"/>
      <c r="P5" s="60"/>
      <c r="Q5" s="60"/>
      <c r="R5" s="60"/>
      <c r="S5" s="60"/>
      <c r="T5" s="36"/>
    </row>
    <row r="6" ht="61.3" customHeight="1" spans="1:20">
      <c r="A6" s="75"/>
      <c r="B6" s="76" t="s">
        <v>30</v>
      </c>
      <c r="C6" s="11" t="s">
        <v>34</v>
      </c>
      <c r="D6" s="77" t="s">
        <v>410</v>
      </c>
      <c r="E6" s="34" t="s">
        <v>411</v>
      </c>
      <c r="F6" s="34" t="s">
        <v>412</v>
      </c>
      <c r="G6" s="34" t="s">
        <v>413</v>
      </c>
      <c r="H6" s="34" t="s">
        <v>414</v>
      </c>
      <c r="I6" s="34" t="s">
        <v>415</v>
      </c>
      <c r="J6" s="34" t="s">
        <v>416</v>
      </c>
      <c r="K6" s="34" t="s">
        <v>417</v>
      </c>
      <c r="L6" s="34" t="s">
        <v>418</v>
      </c>
      <c r="M6" s="34" t="s">
        <v>419</v>
      </c>
      <c r="N6" s="34" t="s">
        <v>420</v>
      </c>
      <c r="O6" s="34" t="s">
        <v>421</v>
      </c>
      <c r="P6" s="34" t="s">
        <v>422</v>
      </c>
      <c r="Q6" s="34" t="s">
        <v>423</v>
      </c>
      <c r="R6" s="34" t="s">
        <v>424</v>
      </c>
      <c r="S6" s="34" t="s">
        <v>425</v>
      </c>
      <c r="T6" s="35" t="s">
        <v>426</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427</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428</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0" sqref="C10"/>
    </sheetView>
  </sheetViews>
  <sheetFormatPr defaultColWidth="9.14285714285714" defaultRowHeight="12" customHeight="1" outlineLevelRow="7"/>
  <cols>
    <col min="1" max="10" width="13.2" customWidth="1"/>
  </cols>
  <sheetData>
    <row r="1" customHeight="1" spans="1:10">
      <c r="J1" s="55" t="s">
        <v>429</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"单位名称："&amp;"盈江县第一高级中学"</f>
        <v>单位名称：盈江县第一高级中学</v>
      </c>
      <c r="B3" s="58"/>
      <c r="C3" s="58"/>
      <c r="D3" s="58"/>
      <c r="E3" s="58"/>
      <c r="F3" s="59"/>
      <c r="G3" s="58"/>
      <c r="H3" s="59"/>
    </row>
    <row r="4" ht="44.25" customHeight="1" spans="1:10">
      <c r="A4" s="35" t="s">
        <v>291</v>
      </c>
      <c r="B4" s="35" t="s">
        <v>292</v>
      </c>
      <c r="C4" s="35" t="s">
        <v>293</v>
      </c>
      <c r="D4" s="35" t="s">
        <v>294</v>
      </c>
      <c r="E4" s="35" t="s">
        <v>295</v>
      </c>
      <c r="F4" s="60" t="s">
        <v>296</v>
      </c>
      <c r="G4" s="35" t="s">
        <v>297</v>
      </c>
      <c r="H4" s="60" t="s">
        <v>298</v>
      </c>
      <c r="I4" s="60" t="s">
        <v>299</v>
      </c>
      <c r="J4" s="35" t="s">
        <v>300</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427</v>
      </c>
      <c r="C7" s="22" t="s">
        <v>427</v>
      </c>
      <c r="D7" s="22" t="s">
        <v>427</v>
      </c>
      <c r="E7" s="37" t="s">
        <v>427</v>
      </c>
      <c r="F7" s="22" t="s">
        <v>427</v>
      </c>
      <c r="G7" s="37" t="s">
        <v>427</v>
      </c>
      <c r="H7" s="22" t="s">
        <v>427</v>
      </c>
      <c r="I7" s="22" t="s">
        <v>427</v>
      </c>
      <c r="J7" s="37" t="s">
        <v>427</v>
      </c>
    </row>
    <row r="8" customHeight="1" spans="1:10">
      <c r="A8" s="42" t="s">
        <v>428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430</v>
      </c>
    </row>
    <row r="2" ht="28.5" customHeight="1" spans="1:8">
      <c r="A2" s="44" t="str">
        <f>"2026"&amp;"年新增资产配置表"</f>
        <v>2026年新增资产配置表</v>
      </c>
      <c r="B2" s="29"/>
      <c r="C2" s="29"/>
      <c r="D2" s="29"/>
      <c r="E2" s="29"/>
      <c r="F2" s="29"/>
      <c r="G2" s="29"/>
      <c r="H2" s="29"/>
    </row>
    <row r="3" ht="13.5" customHeight="1" spans="1:8">
      <c r="A3" s="45" t="str">
        <f>"单位名称："&amp;"盈江县第一高级中学"</f>
        <v>单位名称：盈江县第一高级中学</v>
      </c>
      <c r="B3" s="31"/>
      <c r="C3" s="46"/>
      <c r="D3" s="1"/>
      <c r="E3" s="1"/>
      <c r="F3" s="1"/>
      <c r="G3" s="1"/>
      <c r="H3" s="1"/>
    </row>
    <row r="4" ht="18" customHeight="1" spans="1:8">
      <c r="A4" s="11" t="s">
        <v>148</v>
      </c>
      <c r="B4" s="11" t="s">
        <v>431</v>
      </c>
      <c r="C4" s="11" t="s">
        <v>432</v>
      </c>
      <c r="D4" s="11" t="s">
        <v>433</v>
      </c>
      <c r="E4" s="11" t="s">
        <v>434</v>
      </c>
      <c r="F4" s="47" t="s">
        <v>435</v>
      </c>
      <c r="G4" s="48"/>
      <c r="H4" s="49"/>
    </row>
    <row r="5" ht="18" customHeight="1" spans="1:8">
      <c r="A5" s="18"/>
      <c r="B5" s="18"/>
      <c r="C5" s="18"/>
      <c r="D5" s="18"/>
      <c r="E5" s="18"/>
      <c r="F5" s="35" t="s">
        <v>383</v>
      </c>
      <c r="G5" s="35" t="s">
        <v>436</v>
      </c>
      <c r="H5" s="35" t="s">
        <v>437</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438</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abSelected="1" workbookViewId="0">
      <selection activeCell="B16" sqref="B1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"单位名称："&amp;"盈江县第一高级中学"</f>
        <v>单位名称：盈江县第一高级中学</v>
      </c>
      <c r="B3" s="31"/>
      <c r="C3" s="31"/>
      <c r="D3" s="31"/>
      <c r="E3" s="31"/>
      <c r="F3" s="31"/>
      <c r="G3" s="31"/>
      <c r="H3" s="32"/>
      <c r="I3" s="32"/>
      <c r="J3" s="32"/>
      <c r="K3" s="33" t="s">
        <v>27</v>
      </c>
    </row>
    <row r="4" ht="21.75" customHeight="1" spans="1:11">
      <c r="A4" s="34" t="s">
        <v>237</v>
      </c>
      <c r="B4" s="34" t="s">
        <v>150</v>
      </c>
      <c r="C4" s="34" t="s">
        <v>238</v>
      </c>
      <c r="D4" s="35" t="s">
        <v>151</v>
      </c>
      <c r="E4" s="35" t="s">
        <v>152</v>
      </c>
      <c r="F4" s="35" t="s">
        <v>239</v>
      </c>
      <c r="G4" s="35" t="s">
        <v>240</v>
      </c>
      <c r="H4" s="36" t="s">
        <v>30</v>
      </c>
      <c r="I4" s="36" t="s">
        <v>440</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376</v>
      </c>
      <c r="B10" s="41"/>
      <c r="C10" s="41"/>
      <c r="D10" s="41"/>
      <c r="E10" s="41"/>
      <c r="F10" s="41"/>
      <c r="G10" s="41"/>
      <c r="H10" s="23"/>
      <c r="I10" s="23"/>
      <c r="J10" s="23"/>
      <c r="K10" s="39"/>
    </row>
    <row r="11" customHeight="1" spans="1:11">
      <c r="A11" s="42" t="s">
        <v>441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opLeftCell="A12" workbookViewId="0">
      <selection activeCell="F22" sqref="F2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442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"单位名称："&amp;"盈江县第一高级中学"</f>
        <v>单位名称：盈江县第一高级中学</v>
      </c>
      <c r="B3" s="7"/>
      <c r="C3" s="7"/>
      <c r="D3" s="7"/>
      <c r="E3" s="8"/>
      <c r="F3" s="8"/>
      <c r="G3" s="9" t="s">
        <v>27</v>
      </c>
    </row>
    <row r="4" ht="21.75" customHeight="1" spans="1:7">
      <c r="A4" s="10" t="s">
        <v>238</v>
      </c>
      <c r="B4" s="10" t="s">
        <v>237</v>
      </c>
      <c r="C4" s="10" t="s">
        <v>150</v>
      </c>
      <c r="D4" s="11" t="s">
        <v>443</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4375280</v>
      </c>
      <c r="F8" s="23"/>
      <c r="G8" s="23"/>
    </row>
    <row r="9" ht="52.5" customHeight="1" spans="1:7">
      <c r="A9" s="24"/>
      <c r="B9" s="22" t="s">
        <v>444</v>
      </c>
      <c r="C9" s="22" t="s">
        <v>233</v>
      </c>
      <c r="D9" s="22" t="s">
        <v>445</v>
      </c>
      <c r="E9" s="23">
        <v>29112</v>
      </c>
      <c r="F9" s="23"/>
      <c r="G9" s="23"/>
    </row>
    <row r="10" ht="52.5" customHeight="1" spans="1:7">
      <c r="A10" s="25"/>
      <c r="B10" s="22" t="s">
        <v>446</v>
      </c>
      <c r="C10" s="22" t="s">
        <v>229</v>
      </c>
      <c r="D10" s="22" t="s">
        <v>445</v>
      </c>
      <c r="E10" s="23">
        <v>65700</v>
      </c>
      <c r="F10" s="23"/>
      <c r="G10" s="23"/>
    </row>
    <row r="11" ht="52.5" customHeight="1" spans="1:7">
      <c r="A11" s="25"/>
      <c r="B11" s="22" t="s">
        <v>447</v>
      </c>
      <c r="C11" s="22" t="s">
        <v>219</v>
      </c>
      <c r="D11" s="22" t="s">
        <v>445</v>
      </c>
      <c r="E11" s="23">
        <v>21800</v>
      </c>
      <c r="F11" s="23"/>
      <c r="G11" s="23"/>
    </row>
    <row r="12" ht="52.5" customHeight="1" spans="1:7">
      <c r="A12" s="25"/>
      <c r="B12" s="22" t="s">
        <v>447</v>
      </c>
      <c r="C12" s="22" t="s">
        <v>223</v>
      </c>
      <c r="D12" s="22" t="s">
        <v>445</v>
      </c>
      <c r="E12" s="23">
        <v>21800</v>
      </c>
      <c r="F12" s="23"/>
      <c r="G12" s="23"/>
    </row>
    <row r="13" ht="52.5" customHeight="1" spans="1:7">
      <c r="A13" s="25"/>
      <c r="B13" s="22" t="s">
        <v>447</v>
      </c>
      <c r="C13" s="22" t="s">
        <v>227</v>
      </c>
      <c r="D13" s="22" t="s">
        <v>445</v>
      </c>
      <c r="E13" s="23">
        <v>3000</v>
      </c>
      <c r="F13" s="23"/>
      <c r="G13" s="23"/>
    </row>
    <row r="14" ht="52.5" customHeight="1" spans="1:7">
      <c r="A14" s="25"/>
      <c r="B14" s="22" t="s">
        <v>448</v>
      </c>
      <c r="C14" s="22" t="s">
        <v>250</v>
      </c>
      <c r="D14" s="22" t="s">
        <v>445</v>
      </c>
      <c r="E14" s="23">
        <v>3725820</v>
      </c>
      <c r="F14" s="23"/>
      <c r="G14" s="23"/>
    </row>
    <row r="15" ht="52.5" customHeight="1" spans="1:7">
      <c r="A15" s="25"/>
      <c r="B15" s="22" t="s">
        <v>448</v>
      </c>
      <c r="C15" s="22" t="s">
        <v>243</v>
      </c>
      <c r="D15" s="22" t="s">
        <v>445</v>
      </c>
      <c r="E15" s="23">
        <v>37674</v>
      </c>
      <c r="F15" s="23"/>
      <c r="G15" s="23"/>
    </row>
    <row r="16" ht="52.5" customHeight="1" spans="1:7">
      <c r="A16" s="25"/>
      <c r="B16" s="22" t="s">
        <v>448</v>
      </c>
      <c r="C16" s="22" t="s">
        <v>248</v>
      </c>
      <c r="D16" s="22" t="s">
        <v>445</v>
      </c>
      <c r="E16" s="23">
        <v>10374</v>
      </c>
      <c r="F16" s="23"/>
      <c r="G16" s="23"/>
    </row>
    <row r="17" ht="52.5" customHeight="1" spans="1:7">
      <c r="A17" s="25"/>
      <c r="B17" s="22" t="s">
        <v>449</v>
      </c>
      <c r="C17" s="22" t="s">
        <v>285</v>
      </c>
      <c r="D17" s="22" t="s">
        <v>445</v>
      </c>
      <c r="E17" s="23">
        <v>460000</v>
      </c>
      <c r="F17" s="23"/>
      <c r="G17" s="23"/>
    </row>
    <row r="18" ht="30" customHeight="1" spans="1:7">
      <c r="A18" s="26" t="s">
        <v>30</v>
      </c>
      <c r="B18" s="27" t="s">
        <v>427</v>
      </c>
      <c r="C18" s="27"/>
      <c r="D18" s="28"/>
      <c r="E18" s="23">
        <v>4375280</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8" sqref="E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11.8571428571429"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72"/>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"单位名称："&amp;"盈江县第一高级中学"</f>
        <v>单位名称：盈江县第一高级中学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4" t="s">
        <v>45</v>
      </c>
      <c r="B8" s="174" t="s">
        <v>46</v>
      </c>
      <c r="C8" s="23">
        <v>47594601.48</v>
      </c>
      <c r="D8" s="23">
        <v>47594601.48</v>
      </c>
      <c r="E8" s="23">
        <v>40906721.48</v>
      </c>
      <c r="F8" s="23"/>
      <c r="G8" s="23"/>
      <c r="H8" s="23">
        <v>5287880</v>
      </c>
      <c r="I8" s="23">
        <v>1400000</v>
      </c>
      <c r="J8" s="23"/>
      <c r="K8" s="23"/>
      <c r="L8" s="23"/>
      <c r="M8" s="23"/>
      <c r="N8" s="23">
        <v>1400000</v>
      </c>
      <c r="O8" s="23"/>
      <c r="P8" s="23"/>
      <c r="Q8" s="23"/>
      <c r="R8" s="23"/>
      <c r="S8" s="23"/>
    </row>
    <row r="9" ht="30" customHeight="1" spans="1:19">
      <c r="A9" s="12" t="s">
        <v>30</v>
      </c>
      <c r="B9" s="175"/>
      <c r="C9" s="162">
        <v>47594601.48</v>
      </c>
      <c r="D9" s="162">
        <v>47594601.48</v>
      </c>
      <c r="E9" s="162">
        <v>40906721.48</v>
      </c>
      <c r="F9" s="162"/>
      <c r="G9" s="162"/>
      <c r="H9" s="162">
        <v>5287880</v>
      </c>
      <c r="I9" s="162">
        <v>1400000</v>
      </c>
      <c r="J9" s="162"/>
      <c r="K9" s="162"/>
      <c r="L9" s="162"/>
      <c r="M9" s="162"/>
      <c r="N9" s="162">
        <v>1400000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topLeftCell="A28" workbookViewId="0">
      <selection activeCell="E33" sqref="E33"/>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12.4285714285714"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3" t="s">
        <v>47</v>
      </c>
      <c r="O1" s="43"/>
    </row>
    <row r="2" ht="36" customHeight="1" spans="1:15">
      <c r="A2" s="165" t="str">
        <f>"2026"&amp;"年部门支出预算表"</f>
        <v>2026年部门支出预算表</v>
      </c>
      <c r="B2" s="165"/>
      <c r="C2" s="165"/>
      <c r="D2" s="165"/>
      <c r="E2" s="165"/>
      <c r="F2" s="165"/>
      <c r="G2" s="165"/>
      <c r="H2" s="165"/>
      <c r="I2" s="165"/>
      <c r="J2" s="165"/>
      <c r="K2" s="165"/>
      <c r="L2" s="165"/>
      <c r="M2" s="165"/>
      <c r="N2" s="165"/>
      <c r="O2" s="165"/>
    </row>
    <row r="3" ht="18.75" customHeight="1" spans="1:15">
      <c r="A3" s="31" t="str">
        <f>"单位名称："&amp;"盈江县第一高级中学"</f>
        <v>单位名称：盈江县第一高级中学</v>
      </c>
      <c r="B3" s="31"/>
      <c r="C3" s="31"/>
      <c r="D3" s="31"/>
      <c r="E3" s="31"/>
      <c r="F3" s="31"/>
      <c r="G3" s="164"/>
      <c r="H3" s="164"/>
      <c r="I3" s="164"/>
      <c r="J3" s="164"/>
      <c r="K3" s="164"/>
      <c r="L3" s="164"/>
      <c r="M3" s="164"/>
      <c r="N3" s="43" t="s">
        <v>1</v>
      </c>
      <c r="O3" s="43"/>
    </row>
    <row r="4" ht="31.5" customHeight="1" spans="1:15">
      <c r="A4" s="166" t="s">
        <v>48</v>
      </c>
      <c r="B4" s="166" t="s">
        <v>49</v>
      </c>
      <c r="C4" s="166" t="s">
        <v>30</v>
      </c>
      <c r="D4" s="166" t="s">
        <v>34</v>
      </c>
      <c r="E4" s="166"/>
      <c r="F4" s="166"/>
      <c r="G4" s="166" t="s">
        <v>35</v>
      </c>
      <c r="H4" s="166" t="s">
        <v>36</v>
      </c>
      <c r="I4" s="166" t="s">
        <v>50</v>
      </c>
      <c r="J4" s="166" t="s">
        <v>51</v>
      </c>
      <c r="K4" s="166"/>
      <c r="L4" s="166"/>
      <c r="M4" s="166"/>
      <c r="N4" s="166"/>
      <c r="O4" s="166"/>
    </row>
    <row r="5" ht="37.3" customHeight="1" spans="1:15">
      <c r="A5" s="166"/>
      <c r="B5" s="166"/>
      <c r="C5" s="166"/>
      <c r="D5" s="166" t="s">
        <v>33</v>
      </c>
      <c r="E5" s="166" t="s">
        <v>52</v>
      </c>
      <c r="F5" s="166" t="s">
        <v>53</v>
      </c>
      <c r="G5" s="166"/>
      <c r="H5" s="166"/>
      <c r="I5" s="166"/>
      <c r="J5" s="166" t="s">
        <v>33</v>
      </c>
      <c r="K5" s="166" t="s">
        <v>54</v>
      </c>
      <c r="L5" s="166" t="s">
        <v>55</v>
      </c>
      <c r="M5" s="166" t="s">
        <v>56</v>
      </c>
      <c r="N5" s="166" t="s">
        <v>57</v>
      </c>
      <c r="O5" s="166" t="s">
        <v>58</v>
      </c>
    </row>
    <row r="6" ht="18.75" customHeight="1" spans="1:15">
      <c r="A6" s="167" t="s">
        <v>59</v>
      </c>
      <c r="B6" s="167" t="s">
        <v>60</v>
      </c>
      <c r="C6" s="167" t="s">
        <v>61</v>
      </c>
      <c r="D6" s="167" t="s">
        <v>62</v>
      </c>
      <c r="E6" s="167" t="s">
        <v>63</v>
      </c>
      <c r="F6" s="167" t="s">
        <v>64</v>
      </c>
      <c r="G6" s="167" t="s">
        <v>65</v>
      </c>
      <c r="H6" s="167" t="s">
        <v>66</v>
      </c>
      <c r="I6" s="167" t="s">
        <v>67</v>
      </c>
      <c r="J6" s="167" t="s">
        <v>68</v>
      </c>
      <c r="K6" s="167" t="s">
        <v>69</v>
      </c>
      <c r="L6" s="167" t="s">
        <v>70</v>
      </c>
      <c r="M6" s="167" t="s">
        <v>71</v>
      </c>
      <c r="N6" s="167" t="s">
        <v>72</v>
      </c>
      <c r="O6" s="167" t="s">
        <v>73</v>
      </c>
    </row>
    <row r="7" ht="52.5" customHeight="1" spans="1:15">
      <c r="A7" s="168" t="s">
        <v>74</v>
      </c>
      <c r="B7" s="168" t="s">
        <v>75</v>
      </c>
      <c r="C7" s="134">
        <v>8400</v>
      </c>
      <c r="D7" s="134">
        <v>8400</v>
      </c>
      <c r="E7" s="134">
        <v>8400</v>
      </c>
      <c r="F7" s="134"/>
      <c r="G7" s="134"/>
      <c r="H7" s="134"/>
      <c r="I7" s="134"/>
      <c r="J7" s="134"/>
      <c r="K7" s="134"/>
      <c r="L7" s="134"/>
      <c r="M7" s="134"/>
      <c r="N7" s="134"/>
      <c r="O7" s="134"/>
    </row>
    <row r="8" ht="52.5" customHeight="1" spans="1:15">
      <c r="A8" s="169" t="s">
        <v>76</v>
      </c>
      <c r="B8" s="169" t="s">
        <v>77</v>
      </c>
      <c r="C8" s="134">
        <v>8400</v>
      </c>
      <c r="D8" s="134">
        <v>8400</v>
      </c>
      <c r="E8" s="134">
        <v>8400</v>
      </c>
      <c r="F8" s="134"/>
      <c r="G8" s="134"/>
      <c r="H8" s="134"/>
      <c r="I8" s="134"/>
      <c r="J8" s="134"/>
      <c r="K8" s="134"/>
      <c r="L8" s="134"/>
      <c r="M8" s="134"/>
      <c r="N8" s="134"/>
      <c r="O8" s="134"/>
    </row>
    <row r="9" ht="52.5" customHeight="1" spans="1:15">
      <c r="A9" s="170" t="s">
        <v>78</v>
      </c>
      <c r="B9" s="170" t="s">
        <v>79</v>
      </c>
      <c r="C9" s="134">
        <v>8400</v>
      </c>
      <c r="D9" s="134">
        <v>8400</v>
      </c>
      <c r="E9" s="134">
        <v>8400</v>
      </c>
      <c r="F9" s="134"/>
      <c r="G9" s="134"/>
      <c r="H9" s="134"/>
      <c r="I9" s="134"/>
      <c r="J9" s="134"/>
      <c r="K9" s="134"/>
      <c r="L9" s="134"/>
      <c r="M9" s="134"/>
      <c r="N9" s="134"/>
      <c r="O9" s="134"/>
    </row>
    <row r="10" ht="52.5" customHeight="1" spans="1:15">
      <c r="A10" s="168" t="s">
        <v>80</v>
      </c>
      <c r="B10" s="168" t="s">
        <v>81</v>
      </c>
      <c r="C10" s="134">
        <v>37544292.96</v>
      </c>
      <c r="D10" s="134">
        <v>30856412.96</v>
      </c>
      <c r="E10" s="134">
        <v>26622544.96</v>
      </c>
      <c r="F10" s="134">
        <v>4233868</v>
      </c>
      <c r="G10" s="134"/>
      <c r="H10" s="134"/>
      <c r="I10" s="134">
        <v>5287880</v>
      </c>
      <c r="J10" s="134">
        <v>1400000</v>
      </c>
      <c r="K10" s="134"/>
      <c r="L10" s="134"/>
      <c r="M10" s="134"/>
      <c r="N10" s="134"/>
      <c r="O10" s="134">
        <v>1400000</v>
      </c>
    </row>
    <row r="11" ht="52.5" customHeight="1" spans="1:15">
      <c r="A11" s="169" t="s">
        <v>82</v>
      </c>
      <c r="B11" s="169" t="s">
        <v>83</v>
      </c>
      <c r="C11" s="134">
        <v>37478592.96</v>
      </c>
      <c r="D11" s="134">
        <v>30790712.96</v>
      </c>
      <c r="E11" s="134">
        <v>26556844.96</v>
      </c>
      <c r="F11" s="134">
        <v>4233868</v>
      </c>
      <c r="G11" s="134"/>
      <c r="H11" s="134"/>
      <c r="I11" s="134">
        <v>5287880</v>
      </c>
      <c r="J11" s="134">
        <v>1400000</v>
      </c>
      <c r="K11" s="134"/>
      <c r="L11" s="134"/>
      <c r="M11" s="134"/>
      <c r="N11" s="134"/>
      <c r="O11" s="134">
        <v>1400000</v>
      </c>
    </row>
    <row r="12" ht="52.5" customHeight="1" spans="1:15">
      <c r="A12" s="170" t="s">
        <v>84</v>
      </c>
      <c r="B12" s="170" t="s">
        <v>85</v>
      </c>
      <c r="C12" s="134">
        <v>1150000</v>
      </c>
      <c r="D12" s="134"/>
      <c r="E12" s="134"/>
      <c r="F12" s="134"/>
      <c r="G12" s="134"/>
      <c r="H12" s="134"/>
      <c r="I12" s="134"/>
      <c r="J12" s="134">
        <v>1150000</v>
      </c>
      <c r="K12" s="134"/>
      <c r="L12" s="134"/>
      <c r="M12" s="134"/>
      <c r="N12" s="134"/>
      <c r="O12" s="134">
        <v>1150000</v>
      </c>
    </row>
    <row r="13" ht="52.5" customHeight="1" spans="1:15">
      <c r="A13" s="170" t="s">
        <v>86</v>
      </c>
      <c r="B13" s="170" t="s">
        <v>87</v>
      </c>
      <c r="C13" s="134">
        <v>36328592.96</v>
      </c>
      <c r="D13" s="134">
        <v>30790712.96</v>
      </c>
      <c r="E13" s="134">
        <v>26556844.96</v>
      </c>
      <c r="F13" s="134">
        <v>4233868</v>
      </c>
      <c r="G13" s="134"/>
      <c r="H13" s="134"/>
      <c r="I13" s="134">
        <v>5287880</v>
      </c>
      <c r="J13" s="134">
        <v>250000</v>
      </c>
      <c r="K13" s="134"/>
      <c r="L13" s="134"/>
      <c r="M13" s="134"/>
      <c r="N13" s="134"/>
      <c r="O13" s="134">
        <v>250000</v>
      </c>
    </row>
    <row r="14" ht="52.5" customHeight="1" spans="1:15">
      <c r="A14" s="169" t="s">
        <v>88</v>
      </c>
      <c r="B14" s="169" t="s">
        <v>89</v>
      </c>
      <c r="C14" s="134">
        <v>65700</v>
      </c>
      <c r="D14" s="134">
        <v>65700</v>
      </c>
      <c r="E14" s="134">
        <v>65700</v>
      </c>
      <c r="F14" s="134"/>
      <c r="G14" s="134"/>
      <c r="H14" s="134"/>
      <c r="I14" s="134"/>
      <c r="J14" s="134"/>
      <c r="K14" s="134"/>
      <c r="L14" s="134"/>
      <c r="M14" s="134"/>
      <c r="N14" s="134"/>
      <c r="O14" s="134"/>
    </row>
    <row r="15" ht="52.5" customHeight="1" spans="1:15">
      <c r="A15" s="170" t="s">
        <v>90</v>
      </c>
      <c r="B15" s="170" t="s">
        <v>89</v>
      </c>
      <c r="C15" s="134">
        <v>65700</v>
      </c>
      <c r="D15" s="134">
        <v>65700</v>
      </c>
      <c r="E15" s="134">
        <v>65700</v>
      </c>
      <c r="F15" s="134"/>
      <c r="G15" s="134"/>
      <c r="H15" s="134"/>
      <c r="I15" s="134"/>
      <c r="J15" s="134"/>
      <c r="K15" s="134"/>
      <c r="L15" s="134"/>
      <c r="M15" s="134"/>
      <c r="N15" s="134"/>
      <c r="O15" s="134"/>
    </row>
    <row r="16" ht="52.5" customHeight="1" spans="1:15">
      <c r="A16" s="168" t="s">
        <v>91</v>
      </c>
      <c r="B16" s="168" t="s">
        <v>92</v>
      </c>
      <c r="C16" s="134">
        <v>5099381.53</v>
      </c>
      <c r="D16" s="134">
        <v>5099381.53</v>
      </c>
      <c r="E16" s="134">
        <v>5099381.53</v>
      </c>
      <c r="F16" s="134"/>
      <c r="G16" s="134"/>
      <c r="H16" s="134"/>
      <c r="I16" s="134"/>
      <c r="J16" s="134"/>
      <c r="K16" s="134"/>
      <c r="L16" s="134"/>
      <c r="M16" s="134"/>
      <c r="N16" s="134"/>
      <c r="O16" s="134"/>
    </row>
    <row r="17" ht="52.5" customHeight="1" spans="1:15">
      <c r="A17" s="169" t="s">
        <v>93</v>
      </c>
      <c r="B17" s="169" t="s">
        <v>94</v>
      </c>
      <c r="C17" s="134">
        <v>4887850.8</v>
      </c>
      <c r="D17" s="134">
        <v>4887850.8</v>
      </c>
      <c r="E17" s="134">
        <v>4887850.8</v>
      </c>
      <c r="F17" s="134"/>
      <c r="G17" s="134"/>
      <c r="H17" s="134"/>
      <c r="I17" s="134"/>
      <c r="J17" s="134"/>
      <c r="K17" s="134"/>
      <c r="L17" s="134"/>
      <c r="M17" s="134"/>
      <c r="N17" s="134"/>
      <c r="O17" s="134"/>
    </row>
    <row r="18" ht="52.5" customHeight="1" spans="1:15">
      <c r="A18" s="170" t="s">
        <v>95</v>
      </c>
      <c r="B18" s="170" t="s">
        <v>96</v>
      </c>
      <c r="C18" s="134">
        <v>283862</v>
      </c>
      <c r="D18" s="134">
        <v>283862</v>
      </c>
      <c r="E18" s="134">
        <v>283862</v>
      </c>
      <c r="F18" s="134"/>
      <c r="G18" s="134"/>
      <c r="H18" s="134"/>
      <c r="I18" s="134"/>
      <c r="J18" s="134"/>
      <c r="K18" s="134"/>
      <c r="L18" s="134"/>
      <c r="M18" s="134"/>
      <c r="N18" s="134"/>
      <c r="O18" s="134"/>
    </row>
    <row r="19" ht="52.5" customHeight="1" spans="1:15">
      <c r="A19" s="170" t="s">
        <v>97</v>
      </c>
      <c r="B19" s="170" t="s">
        <v>98</v>
      </c>
      <c r="C19" s="134">
        <v>4169570.88</v>
      </c>
      <c r="D19" s="134">
        <v>4169570.88</v>
      </c>
      <c r="E19" s="134">
        <v>4169570.88</v>
      </c>
      <c r="F19" s="134"/>
      <c r="G19" s="134"/>
      <c r="H19" s="134"/>
      <c r="I19" s="134"/>
      <c r="J19" s="134"/>
      <c r="K19" s="134"/>
      <c r="L19" s="134"/>
      <c r="M19" s="134"/>
      <c r="N19" s="134"/>
      <c r="O19" s="134"/>
    </row>
    <row r="20" ht="52.5" customHeight="1" spans="1:15">
      <c r="A20" s="170" t="s">
        <v>99</v>
      </c>
      <c r="B20" s="170" t="s">
        <v>100</v>
      </c>
      <c r="C20" s="134">
        <v>434417.92</v>
      </c>
      <c r="D20" s="134">
        <v>434417.92</v>
      </c>
      <c r="E20" s="134">
        <v>434417.92</v>
      </c>
      <c r="F20" s="134"/>
      <c r="G20" s="134"/>
      <c r="H20" s="134"/>
      <c r="I20" s="134"/>
      <c r="J20" s="134"/>
      <c r="K20" s="134"/>
      <c r="L20" s="134"/>
      <c r="M20" s="134"/>
      <c r="N20" s="134"/>
      <c r="O20" s="134"/>
    </row>
    <row r="21" ht="52.5" customHeight="1" spans="1:15">
      <c r="A21" s="169" t="s">
        <v>101</v>
      </c>
      <c r="B21" s="169" t="s">
        <v>102</v>
      </c>
      <c r="C21" s="134">
        <v>29112</v>
      </c>
      <c r="D21" s="134">
        <v>29112</v>
      </c>
      <c r="E21" s="134">
        <v>29112</v>
      </c>
      <c r="F21" s="134"/>
      <c r="G21" s="134"/>
      <c r="H21" s="134"/>
      <c r="I21" s="134"/>
      <c r="J21" s="134"/>
      <c r="K21" s="134"/>
      <c r="L21" s="134"/>
      <c r="M21" s="134"/>
      <c r="N21" s="134"/>
      <c r="O21" s="134"/>
    </row>
    <row r="22" ht="52.5" customHeight="1" spans="1:15">
      <c r="A22" s="170" t="s">
        <v>103</v>
      </c>
      <c r="B22" s="170" t="s">
        <v>104</v>
      </c>
      <c r="C22" s="134">
        <v>29112</v>
      </c>
      <c r="D22" s="134">
        <v>29112</v>
      </c>
      <c r="E22" s="134">
        <v>29112</v>
      </c>
      <c r="F22" s="134"/>
      <c r="G22" s="134"/>
      <c r="H22" s="134"/>
      <c r="I22" s="134"/>
      <c r="J22" s="134"/>
      <c r="K22" s="134"/>
      <c r="L22" s="134"/>
      <c r="M22" s="134"/>
      <c r="N22" s="134"/>
      <c r="O22" s="134"/>
    </row>
    <row r="23" ht="52.5" customHeight="1" spans="1:15">
      <c r="A23" s="169" t="s">
        <v>105</v>
      </c>
      <c r="B23" s="169" t="s">
        <v>106</v>
      </c>
      <c r="C23" s="134">
        <v>182418.73</v>
      </c>
      <c r="D23" s="134">
        <v>182418.73</v>
      </c>
      <c r="E23" s="134">
        <v>182418.73</v>
      </c>
      <c r="F23" s="134"/>
      <c r="G23" s="134"/>
      <c r="H23" s="134"/>
      <c r="I23" s="134"/>
      <c r="J23" s="134"/>
      <c r="K23" s="134"/>
      <c r="L23" s="134"/>
      <c r="M23" s="134"/>
      <c r="N23" s="134"/>
      <c r="O23" s="134"/>
    </row>
    <row r="24" ht="52.5" customHeight="1" spans="1:15">
      <c r="A24" s="170" t="s">
        <v>107</v>
      </c>
      <c r="B24" s="170" t="s">
        <v>106</v>
      </c>
      <c r="C24" s="134">
        <v>182418.73</v>
      </c>
      <c r="D24" s="134">
        <v>182418.73</v>
      </c>
      <c r="E24" s="134">
        <v>182418.73</v>
      </c>
      <c r="F24" s="134"/>
      <c r="G24" s="134"/>
      <c r="H24" s="134"/>
      <c r="I24" s="134"/>
      <c r="J24" s="134"/>
      <c r="K24" s="134"/>
      <c r="L24" s="134"/>
      <c r="M24" s="134"/>
      <c r="N24" s="134"/>
      <c r="O24" s="134"/>
    </row>
    <row r="25" ht="52.5" customHeight="1" spans="1:15">
      <c r="A25" s="168" t="s">
        <v>108</v>
      </c>
      <c r="B25" s="168" t="s">
        <v>109</v>
      </c>
      <c r="C25" s="134">
        <v>1815347.99</v>
      </c>
      <c r="D25" s="134">
        <v>1815347.99</v>
      </c>
      <c r="E25" s="134">
        <v>1815347.99</v>
      </c>
      <c r="F25" s="134"/>
      <c r="G25" s="134"/>
      <c r="H25" s="134"/>
      <c r="I25" s="134"/>
      <c r="J25" s="134"/>
      <c r="K25" s="134"/>
      <c r="L25" s="134"/>
      <c r="M25" s="134"/>
      <c r="N25" s="134"/>
      <c r="O25" s="134"/>
    </row>
    <row r="26" ht="52.5" customHeight="1" spans="1:15">
      <c r="A26" s="169" t="s">
        <v>110</v>
      </c>
      <c r="B26" s="169" t="s">
        <v>111</v>
      </c>
      <c r="C26" s="134">
        <v>1815347.99</v>
      </c>
      <c r="D26" s="134">
        <v>1815347.99</v>
      </c>
      <c r="E26" s="134">
        <v>1815347.99</v>
      </c>
      <c r="F26" s="134"/>
      <c r="G26" s="134"/>
      <c r="H26" s="134"/>
      <c r="I26" s="134"/>
      <c r="J26" s="134"/>
      <c r="K26" s="134"/>
      <c r="L26" s="134"/>
      <c r="M26" s="134"/>
      <c r="N26" s="134"/>
      <c r="O26" s="134"/>
    </row>
    <row r="27" ht="52.5" customHeight="1" spans="1:15">
      <c r="A27" s="170" t="s">
        <v>112</v>
      </c>
      <c r="B27" s="170" t="s">
        <v>113</v>
      </c>
      <c r="C27" s="134"/>
      <c r="D27" s="134"/>
      <c r="E27" s="134"/>
      <c r="F27" s="134"/>
      <c r="G27" s="134"/>
      <c r="H27" s="134"/>
      <c r="I27" s="134"/>
      <c r="J27" s="134"/>
      <c r="K27" s="134"/>
      <c r="L27" s="134"/>
      <c r="M27" s="134"/>
      <c r="N27" s="134"/>
      <c r="O27" s="134"/>
    </row>
    <row r="28" ht="52.5" customHeight="1" spans="1:15">
      <c r="A28" s="170" t="s">
        <v>114</v>
      </c>
      <c r="B28" s="170" t="s">
        <v>115</v>
      </c>
      <c r="C28" s="134">
        <v>1615708.72</v>
      </c>
      <c r="D28" s="134">
        <v>1615708.72</v>
      </c>
      <c r="E28" s="134">
        <v>1615708.72</v>
      </c>
      <c r="F28" s="134"/>
      <c r="G28" s="134"/>
      <c r="H28" s="134"/>
      <c r="I28" s="134"/>
      <c r="J28" s="134"/>
      <c r="K28" s="134"/>
      <c r="L28" s="134"/>
      <c r="M28" s="134"/>
      <c r="N28" s="134"/>
      <c r="O28" s="134"/>
    </row>
    <row r="29" ht="52.5" customHeight="1" spans="1:15">
      <c r="A29" s="170" t="s">
        <v>116</v>
      </c>
      <c r="B29" s="170" t="s">
        <v>117</v>
      </c>
      <c r="C29" s="134">
        <v>199639.27</v>
      </c>
      <c r="D29" s="134">
        <v>199639.27</v>
      </c>
      <c r="E29" s="134">
        <v>199639.27</v>
      </c>
      <c r="F29" s="134"/>
      <c r="G29" s="134"/>
      <c r="H29" s="134"/>
      <c r="I29" s="134"/>
      <c r="J29" s="134"/>
      <c r="K29" s="134"/>
      <c r="L29" s="134"/>
      <c r="M29" s="134"/>
      <c r="N29" s="134"/>
      <c r="O29" s="134"/>
    </row>
    <row r="30" ht="52.5" customHeight="1" spans="1:15">
      <c r="A30" s="168" t="s">
        <v>118</v>
      </c>
      <c r="B30" s="168" t="s">
        <v>119</v>
      </c>
      <c r="C30" s="134">
        <v>3127179</v>
      </c>
      <c r="D30" s="134">
        <v>3127179</v>
      </c>
      <c r="E30" s="134">
        <v>3127179</v>
      </c>
      <c r="F30" s="134"/>
      <c r="G30" s="134"/>
      <c r="H30" s="134"/>
      <c r="I30" s="134"/>
      <c r="J30" s="134"/>
      <c r="K30" s="134"/>
      <c r="L30" s="134"/>
      <c r="M30" s="134"/>
      <c r="N30" s="134"/>
      <c r="O30" s="134"/>
    </row>
    <row r="31" ht="52.5" customHeight="1" spans="1:15">
      <c r="A31" s="169" t="s">
        <v>120</v>
      </c>
      <c r="B31" s="169" t="s">
        <v>121</v>
      </c>
      <c r="C31" s="134">
        <v>3127179</v>
      </c>
      <c r="D31" s="134">
        <v>3127179</v>
      </c>
      <c r="E31" s="134">
        <v>3127179</v>
      </c>
      <c r="F31" s="134"/>
      <c r="G31" s="134"/>
      <c r="H31" s="134"/>
      <c r="I31" s="134"/>
      <c r="J31" s="134"/>
      <c r="K31" s="134"/>
      <c r="L31" s="134"/>
      <c r="M31" s="134"/>
      <c r="N31" s="134"/>
      <c r="O31" s="134"/>
    </row>
    <row r="32" ht="52.5" customHeight="1" spans="1:15">
      <c r="A32" s="170" t="s">
        <v>122</v>
      </c>
      <c r="B32" s="170" t="s">
        <v>123</v>
      </c>
      <c r="C32" s="134">
        <v>3127179</v>
      </c>
      <c r="D32" s="171">
        <v>3127179</v>
      </c>
      <c r="E32" s="134">
        <v>3127179</v>
      </c>
      <c r="F32" s="134"/>
      <c r="G32" s="134"/>
      <c r="H32" s="134"/>
      <c r="I32" s="134"/>
      <c r="J32" s="134"/>
      <c r="K32" s="134"/>
      <c r="L32" s="134"/>
      <c r="M32" s="134"/>
      <c r="N32" s="134"/>
      <c r="O32" s="134"/>
    </row>
    <row r="33" ht="30" customHeight="1" spans="1:15">
      <c r="A33" s="167" t="s">
        <v>30</v>
      </c>
      <c r="B33" s="167"/>
      <c r="C33" s="134">
        <v>47594601.48</v>
      </c>
      <c r="D33" s="134">
        <v>40906721.48</v>
      </c>
      <c r="E33" s="134">
        <v>36672853.48</v>
      </c>
      <c r="F33" s="134">
        <v>4233868</v>
      </c>
      <c r="G33" s="134"/>
      <c r="H33" s="134"/>
      <c r="I33" s="134">
        <v>5287880</v>
      </c>
      <c r="J33" s="134">
        <v>1400000</v>
      </c>
      <c r="K33" s="134"/>
      <c r="L33" s="134"/>
      <c r="M33" s="134"/>
      <c r="N33" s="134"/>
      <c r="O33" s="134">
        <v>1400000</v>
      </c>
    </row>
  </sheetData>
  <mergeCells count="13">
    <mergeCell ref="N1:O1"/>
    <mergeCell ref="A2:O2"/>
    <mergeCell ref="A3:F3"/>
    <mergeCell ref="N3:O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1" workbookViewId="0">
      <selection activeCell="A1" sqref="A1"/>
    </sheetView>
  </sheetViews>
  <sheetFormatPr defaultColWidth="9.14285714285714" defaultRowHeight="14.25" customHeight="1" outlineLevelCol="3"/>
  <cols>
    <col min="1" max="1" width="31.8571428571429" customWidth="1"/>
    <col min="2" max="2" width="23.9142857142857" customWidth="1"/>
    <col min="3" max="3" width="29.4285714285714" customWidth="1"/>
    <col min="4" max="4" width="36.4190476190476" customWidth="1"/>
  </cols>
  <sheetData>
    <row r="1" ht="17.25" customHeight="1" spans="1:4">
      <c r="A1" s="46"/>
      <c r="B1" s="46"/>
      <c r="C1" s="46"/>
      <c r="D1" s="85" t="s">
        <v>124</v>
      </c>
    </row>
    <row r="2" ht="30.75" customHeight="1" spans="1:4">
      <c r="A2" s="157" t="str">
        <f>"2026"&amp;"年部门财政拨款收支预算总表"</f>
        <v>2026年部门财政拨款收支预算总表</v>
      </c>
      <c r="B2" s="157"/>
      <c r="C2" s="157"/>
      <c r="D2" s="157"/>
    </row>
    <row r="3" ht="18.75" customHeight="1" spans="1:4">
      <c r="A3" s="31" t="str">
        <f>"单位名称："&amp;"盈江县第一高级中学"</f>
        <v>单位名称：盈江县第一高级中学</v>
      </c>
      <c r="B3" s="158"/>
      <c r="C3" s="158"/>
      <c r="D3" s="86" t="s">
        <v>1</v>
      </c>
    </row>
    <row r="4" ht="19.5" customHeight="1" spans="1:4">
      <c r="A4" s="12" t="s">
        <v>125</v>
      </c>
      <c r="B4" s="14"/>
      <c r="C4" s="12" t="s">
        <v>126</v>
      </c>
      <c r="D4" s="14"/>
    </row>
    <row r="5" ht="21.75" customHeight="1" spans="1:4">
      <c r="A5" s="73" t="s">
        <v>127</v>
      </c>
      <c r="B5" s="11" t="s">
        <v>5</v>
      </c>
      <c r="C5" s="73" t="s">
        <v>128</v>
      </c>
      <c r="D5" s="11" t="s">
        <v>5</v>
      </c>
    </row>
    <row r="6" ht="17.25" customHeight="1" spans="1:4">
      <c r="A6" s="75"/>
      <c r="B6" s="18"/>
      <c r="C6" s="75"/>
      <c r="D6" s="18"/>
    </row>
    <row r="7" ht="19.5" customHeight="1" spans="1:4">
      <c r="A7" s="87" t="s">
        <v>129</v>
      </c>
      <c r="B7" s="23">
        <v>40906721.48</v>
      </c>
      <c r="C7" s="87" t="s">
        <v>130</v>
      </c>
      <c r="D7" s="23">
        <v>40906721.48</v>
      </c>
    </row>
    <row r="8" ht="19.5" customHeight="1" spans="1:4">
      <c r="A8" s="87" t="s">
        <v>131</v>
      </c>
      <c r="B8" s="23">
        <v>40906721.48</v>
      </c>
      <c r="C8" s="159" t="str">
        <f>"（"&amp;"一"&amp;"）"&amp;"一般公共服务支出"</f>
        <v>（一）一般公共服务支出</v>
      </c>
      <c r="D8" s="23">
        <v>8400</v>
      </c>
    </row>
    <row r="9" ht="19.5" customHeight="1" spans="1:4">
      <c r="A9" s="160" t="s">
        <v>132</v>
      </c>
      <c r="B9" s="23"/>
      <c r="C9" s="159" t="str">
        <f>"（"&amp;"二"&amp;"）"&amp;"教育支出"</f>
        <v>（二）教育支出</v>
      </c>
      <c r="D9" s="23">
        <v>30856412.96</v>
      </c>
    </row>
    <row r="10" ht="19.5" customHeight="1" spans="1:4">
      <c r="A10" s="160" t="s">
        <v>133</v>
      </c>
      <c r="B10" s="23"/>
      <c r="C10" s="159" t="str">
        <f>"（"&amp;"三"&amp;"）"&amp;"社会保障和就业支出"</f>
        <v>（三）社会保障和就业支出</v>
      </c>
      <c r="D10" s="23">
        <v>5099381.53</v>
      </c>
    </row>
    <row r="11" ht="19.5" customHeight="1" spans="1:4">
      <c r="A11" s="160" t="s">
        <v>134</v>
      </c>
      <c r="B11" s="23"/>
      <c r="C11" s="159" t="str">
        <f>"（"&amp;"四"&amp;"）"&amp;"卫生健康支出"</f>
        <v>（四）卫生健康支出</v>
      </c>
      <c r="D11" s="23">
        <v>1815347.99</v>
      </c>
    </row>
    <row r="12" ht="19.5" customHeight="1" spans="1:4">
      <c r="A12" s="160" t="s">
        <v>131</v>
      </c>
      <c r="B12" s="23"/>
      <c r="C12" s="159" t="str">
        <f>"（"&amp;"五"&amp;"）"&amp;"住房保障支出"</f>
        <v>（五）住房保障支出</v>
      </c>
      <c r="D12" s="23">
        <v>3127179</v>
      </c>
    </row>
    <row r="13" ht="19.5" customHeight="1" spans="1:4">
      <c r="A13" s="160" t="s">
        <v>132</v>
      </c>
      <c r="B13" s="23"/>
      <c r="C13" s="159"/>
      <c r="D13" s="23"/>
    </row>
    <row r="14" ht="19.5" customHeight="1" spans="1:4">
      <c r="A14" s="160" t="s">
        <v>133</v>
      </c>
      <c r="B14" s="23"/>
      <c r="C14" s="159"/>
      <c r="D14" s="23"/>
    </row>
    <row r="15" ht="19.5" customHeight="1" spans="1:4">
      <c r="A15" s="161"/>
      <c r="B15" s="23"/>
      <c r="C15" s="159"/>
      <c r="D15" s="23"/>
    </row>
    <row r="16" ht="19.5" customHeight="1" spans="1:4">
      <c r="A16" s="161"/>
      <c r="B16" s="23"/>
      <c r="C16" s="159"/>
      <c r="D16" s="23"/>
    </row>
    <row r="17" ht="19.5" customHeight="1" spans="1:4">
      <c r="A17" s="161"/>
      <c r="B17" s="23"/>
      <c r="C17" s="159"/>
      <c r="D17" s="23"/>
    </row>
    <row r="18" ht="19.5" customHeight="1" spans="1:4">
      <c r="A18" s="161"/>
      <c r="B18" s="23"/>
      <c r="C18" s="159"/>
      <c r="D18" s="23"/>
    </row>
    <row r="19" ht="19.5" customHeight="1" spans="1:4">
      <c r="A19" s="161"/>
      <c r="B19" s="23"/>
      <c r="C19" s="159"/>
      <c r="D19" s="23"/>
    </row>
    <row r="20" ht="19.5" customHeight="1" spans="1:4">
      <c r="A20" s="87"/>
      <c r="B20" s="23"/>
      <c r="C20" s="159"/>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9"/>
      <c r="B26" s="23"/>
      <c r="C26" s="87"/>
      <c r="D26" s="23"/>
    </row>
    <row r="27" ht="19.5" customHeight="1" spans="1:4">
      <c r="A27" s="87"/>
      <c r="B27" s="23"/>
      <c r="C27" s="87"/>
      <c r="D27" s="23"/>
    </row>
    <row r="28" customHeight="1" spans="1:4">
      <c r="A28" s="87"/>
      <c r="B28" s="23"/>
      <c r="C28" s="160"/>
      <c r="D28" s="23"/>
    </row>
    <row r="29" ht="19.5" customHeight="1" spans="1:4">
      <c r="A29" s="87"/>
      <c r="B29" s="23"/>
      <c r="C29" s="87"/>
      <c r="D29" s="23"/>
    </row>
    <row r="30" ht="19.5" customHeight="1" spans="1:4">
      <c r="A30" s="159"/>
      <c r="B30" s="23"/>
      <c r="C30" s="87"/>
      <c r="D30" s="23"/>
    </row>
    <row r="31" ht="18" customHeight="1" spans="1:4">
      <c r="A31" s="159"/>
      <c r="B31" s="23"/>
      <c r="C31" s="87"/>
      <c r="D31" s="23"/>
    </row>
    <row r="32" ht="18" customHeight="1" spans="1:4">
      <c r="A32" s="159"/>
      <c r="B32" s="23"/>
      <c r="C32" s="160"/>
      <c r="D32" s="23"/>
    </row>
    <row r="33" ht="18" customHeight="1" spans="1:4">
      <c r="A33" s="159"/>
      <c r="B33" s="23"/>
      <c r="C33" s="160"/>
      <c r="D33" s="23"/>
    </row>
    <row r="34" ht="19.5" customHeight="1" spans="1:4">
      <c r="A34" s="159"/>
      <c r="B34" s="162"/>
      <c r="C34" s="87"/>
      <c r="D34" s="162"/>
    </row>
    <row r="35" ht="19.5" customHeight="1" spans="1:4">
      <c r="A35" s="159"/>
      <c r="B35" s="23"/>
      <c r="C35" s="87" t="s">
        <v>135</v>
      </c>
      <c r="D35" s="23"/>
    </row>
    <row r="36" ht="19.5" customHeight="1" spans="1:4">
      <c r="A36" s="163" t="s">
        <v>24</v>
      </c>
      <c r="B36" s="23">
        <v>40906721.48</v>
      </c>
      <c r="C36" s="163" t="s">
        <v>25</v>
      </c>
      <c r="D36" s="23">
        <v>40906721.48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topLeftCell="A9" workbookViewId="0">
      <selection activeCell="G31" sqref="C31 D31 G3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4"/>
      <c r="B1" s="124"/>
      <c r="C1" s="124"/>
      <c r="D1" s="124"/>
      <c r="E1" s="124"/>
      <c r="F1" s="124"/>
      <c r="G1" s="125" t="s">
        <v>136</v>
      </c>
    </row>
    <row r="2" ht="33" customHeight="1" spans="1:7">
      <c r="A2" s="150" t="str">
        <f>"2026"&amp;"年一般公共预算支出预算表（按功能科目分类）"</f>
        <v>2026年一般公共预算支出预算表（按功能科目分类）</v>
      </c>
      <c r="B2" s="150"/>
      <c r="C2" s="150"/>
      <c r="D2" s="150"/>
      <c r="E2" s="150"/>
      <c r="F2" s="150"/>
      <c r="G2" s="150"/>
    </row>
    <row r="3" ht="18.75" customHeight="1" spans="1:7">
      <c r="A3" s="151" t="str">
        <f>"单位名称："&amp;"盈江县第一高级中学"</f>
        <v>单位名称：盈江县第一高级中学</v>
      </c>
      <c r="B3" s="151"/>
      <c r="C3" s="124"/>
      <c r="D3" s="124"/>
      <c r="E3" s="124"/>
      <c r="F3" s="124"/>
      <c r="G3" s="125" t="s">
        <v>1</v>
      </c>
    </row>
    <row r="4" ht="18.75" customHeight="1" spans="1:7">
      <c r="A4" s="152" t="s">
        <v>137</v>
      </c>
      <c r="B4" s="152"/>
      <c r="C4" s="152" t="s">
        <v>30</v>
      </c>
      <c r="D4" s="152" t="s">
        <v>52</v>
      </c>
      <c r="E4" s="152"/>
      <c r="F4" s="152"/>
      <c r="G4" s="152" t="s">
        <v>53</v>
      </c>
    </row>
    <row r="5" ht="18.75" customHeight="1" spans="1:7">
      <c r="A5" s="152" t="s">
        <v>48</v>
      </c>
      <c r="B5" s="152" t="s">
        <v>49</v>
      </c>
      <c r="C5" s="152"/>
      <c r="D5" s="152" t="s">
        <v>33</v>
      </c>
      <c r="E5" s="152" t="s">
        <v>138</v>
      </c>
      <c r="F5" s="152" t="s">
        <v>139</v>
      </c>
      <c r="G5" s="152"/>
    </row>
    <row r="6" ht="18.75" customHeight="1" spans="1:7">
      <c r="A6" s="152" t="s">
        <v>59</v>
      </c>
      <c r="B6" s="152" t="s">
        <v>60</v>
      </c>
      <c r="C6" s="152" t="s">
        <v>61</v>
      </c>
      <c r="D6" s="152" t="s">
        <v>62</v>
      </c>
      <c r="E6" s="152" t="s">
        <v>63</v>
      </c>
      <c r="F6" s="152" t="s">
        <v>64</v>
      </c>
      <c r="G6" s="152" t="s">
        <v>65</v>
      </c>
    </row>
    <row r="7" ht="18.75" customHeight="1" spans="1:7">
      <c r="A7" s="153" t="s">
        <v>74</v>
      </c>
      <c r="B7" s="153" t="s">
        <v>75</v>
      </c>
      <c r="C7" s="154">
        <v>8400</v>
      </c>
      <c r="D7" s="154">
        <v>8400</v>
      </c>
      <c r="E7" s="154">
        <v>8400</v>
      </c>
      <c r="F7" s="154"/>
      <c r="G7" s="154"/>
    </row>
    <row r="8" ht="18.75" customHeight="1" outlineLevel="1" spans="1:7">
      <c r="A8" s="155" t="s">
        <v>76</v>
      </c>
      <c r="B8" s="155" t="s">
        <v>77</v>
      </c>
      <c r="C8" s="154">
        <v>8400</v>
      </c>
      <c r="D8" s="154">
        <v>8400</v>
      </c>
      <c r="E8" s="154">
        <v>8400</v>
      </c>
      <c r="F8" s="154"/>
      <c r="G8" s="154"/>
    </row>
    <row r="9" ht="18.75" customHeight="1" outlineLevel="2" spans="1:7">
      <c r="A9" s="156" t="s">
        <v>78</v>
      </c>
      <c r="B9" s="156" t="s">
        <v>79</v>
      </c>
      <c r="C9" s="154">
        <v>8400</v>
      </c>
      <c r="D9" s="154">
        <v>8400</v>
      </c>
      <c r="E9" s="154">
        <v>8400</v>
      </c>
      <c r="F9" s="154"/>
      <c r="G9" s="154"/>
    </row>
    <row r="10" ht="18.75" customHeight="1" spans="1:7">
      <c r="A10" s="153" t="s">
        <v>80</v>
      </c>
      <c r="B10" s="153" t="s">
        <v>81</v>
      </c>
      <c r="C10" s="154">
        <v>30856412.96</v>
      </c>
      <c r="D10" s="154">
        <v>26622544.96</v>
      </c>
      <c r="E10" s="154">
        <v>26126646</v>
      </c>
      <c r="F10" s="154">
        <v>495898.96</v>
      </c>
      <c r="G10" s="154">
        <v>4233868</v>
      </c>
    </row>
    <row r="11" ht="18.75" customHeight="1" outlineLevel="1" spans="1:7">
      <c r="A11" s="155" t="s">
        <v>82</v>
      </c>
      <c r="B11" s="155" t="s">
        <v>83</v>
      </c>
      <c r="C11" s="154">
        <v>30790712.96</v>
      </c>
      <c r="D11" s="154">
        <v>26556844.96</v>
      </c>
      <c r="E11" s="154">
        <v>26060946</v>
      </c>
      <c r="F11" s="154">
        <v>495898.96</v>
      </c>
      <c r="G11" s="154">
        <v>4233868</v>
      </c>
    </row>
    <row r="12" ht="18.75" customHeight="1" outlineLevel="2" spans="1:7">
      <c r="A12" s="156" t="s">
        <v>86</v>
      </c>
      <c r="B12" s="156" t="s">
        <v>87</v>
      </c>
      <c r="C12" s="154">
        <v>30790712.96</v>
      </c>
      <c r="D12" s="154">
        <v>26556844.96</v>
      </c>
      <c r="E12" s="154">
        <v>26060946</v>
      </c>
      <c r="F12" s="154">
        <v>495898.96</v>
      </c>
      <c r="G12" s="154">
        <v>4233868</v>
      </c>
    </row>
    <row r="13" ht="18.75" customHeight="1" outlineLevel="1" spans="1:7">
      <c r="A13" s="155" t="s">
        <v>88</v>
      </c>
      <c r="B13" s="155" t="s">
        <v>89</v>
      </c>
      <c r="C13" s="154">
        <v>65700</v>
      </c>
      <c r="D13" s="154">
        <v>65700</v>
      </c>
      <c r="E13" s="154">
        <v>65700</v>
      </c>
      <c r="F13" s="154"/>
      <c r="G13" s="154"/>
    </row>
    <row r="14" ht="18.75" customHeight="1" outlineLevel="2" spans="1:7">
      <c r="A14" s="156" t="s">
        <v>90</v>
      </c>
      <c r="B14" s="156" t="s">
        <v>89</v>
      </c>
      <c r="C14" s="154">
        <v>65700</v>
      </c>
      <c r="D14" s="154">
        <v>65700</v>
      </c>
      <c r="E14" s="154">
        <v>65700</v>
      </c>
      <c r="F14" s="154"/>
      <c r="G14" s="154"/>
    </row>
    <row r="15" ht="18.75" customHeight="1" spans="1:7">
      <c r="A15" s="153" t="s">
        <v>91</v>
      </c>
      <c r="B15" s="153" t="s">
        <v>92</v>
      </c>
      <c r="C15" s="154">
        <v>5099381.53</v>
      </c>
      <c r="D15" s="154">
        <v>5099381.53</v>
      </c>
      <c r="E15" s="154">
        <v>4998681.53</v>
      </c>
      <c r="F15" s="154">
        <v>100700</v>
      </c>
      <c r="G15" s="154"/>
    </row>
    <row r="16" ht="18.75" customHeight="1" outlineLevel="1" spans="1:7">
      <c r="A16" s="155" t="s">
        <v>93</v>
      </c>
      <c r="B16" s="155" t="s">
        <v>94</v>
      </c>
      <c r="C16" s="154">
        <v>4887850.8</v>
      </c>
      <c r="D16" s="154">
        <v>4887850.8</v>
      </c>
      <c r="E16" s="154">
        <v>4787150.8</v>
      </c>
      <c r="F16" s="154">
        <v>100700</v>
      </c>
      <c r="G16" s="154"/>
    </row>
    <row r="17" ht="18.75" customHeight="1" outlineLevel="2" spans="1:7">
      <c r="A17" s="156" t="s">
        <v>95</v>
      </c>
      <c r="B17" s="156" t="s">
        <v>96</v>
      </c>
      <c r="C17" s="154">
        <v>283862</v>
      </c>
      <c r="D17" s="154">
        <v>283862</v>
      </c>
      <c r="E17" s="154">
        <v>183162</v>
      </c>
      <c r="F17" s="154">
        <v>100700</v>
      </c>
      <c r="G17" s="154"/>
    </row>
    <row r="18" ht="18.75" customHeight="1" outlineLevel="2" spans="1:7">
      <c r="A18" s="156" t="s">
        <v>97</v>
      </c>
      <c r="B18" s="156" t="s">
        <v>98</v>
      </c>
      <c r="C18" s="154">
        <v>4169570.88</v>
      </c>
      <c r="D18" s="154">
        <v>4169570.88</v>
      </c>
      <c r="E18" s="154">
        <v>4169570.88</v>
      </c>
      <c r="F18" s="154"/>
      <c r="G18" s="154"/>
    </row>
    <row r="19" ht="18.75" customHeight="1" outlineLevel="2" spans="1:7">
      <c r="A19" s="156" t="s">
        <v>99</v>
      </c>
      <c r="B19" s="156" t="s">
        <v>100</v>
      </c>
      <c r="C19" s="154">
        <v>434417.92</v>
      </c>
      <c r="D19" s="154">
        <v>434417.92</v>
      </c>
      <c r="E19" s="154">
        <v>434417.92</v>
      </c>
      <c r="F19" s="154"/>
      <c r="G19" s="154"/>
    </row>
    <row r="20" ht="18.75" customHeight="1" outlineLevel="1" spans="1:7">
      <c r="A20" s="155" t="s">
        <v>101</v>
      </c>
      <c r="B20" s="155" t="s">
        <v>102</v>
      </c>
      <c r="C20" s="154">
        <v>29112</v>
      </c>
      <c r="D20" s="154">
        <v>29112</v>
      </c>
      <c r="E20" s="154">
        <v>29112</v>
      </c>
      <c r="F20" s="154"/>
      <c r="G20" s="154"/>
    </row>
    <row r="21" ht="18.75" customHeight="1" outlineLevel="2" spans="1:7">
      <c r="A21" s="156" t="s">
        <v>103</v>
      </c>
      <c r="B21" s="156" t="s">
        <v>104</v>
      </c>
      <c r="C21" s="154">
        <v>29112</v>
      </c>
      <c r="D21" s="154">
        <v>29112</v>
      </c>
      <c r="E21" s="154">
        <v>29112</v>
      </c>
      <c r="F21" s="154"/>
      <c r="G21" s="154"/>
    </row>
    <row r="22" ht="18.75" customHeight="1" outlineLevel="1" spans="1:7">
      <c r="A22" s="155" t="s">
        <v>105</v>
      </c>
      <c r="B22" s="155" t="s">
        <v>106</v>
      </c>
      <c r="C22" s="154">
        <v>182418.73</v>
      </c>
      <c r="D22" s="154">
        <v>182418.73</v>
      </c>
      <c r="E22" s="154">
        <v>182418.73</v>
      </c>
      <c r="F22" s="154"/>
      <c r="G22" s="154"/>
    </row>
    <row r="23" ht="18.75" customHeight="1" outlineLevel="2" spans="1:7">
      <c r="A23" s="156" t="s">
        <v>107</v>
      </c>
      <c r="B23" s="156" t="s">
        <v>106</v>
      </c>
      <c r="C23" s="154">
        <v>182418.73</v>
      </c>
      <c r="D23" s="154">
        <v>182418.73</v>
      </c>
      <c r="E23" s="154">
        <v>182418.73</v>
      </c>
      <c r="F23" s="154"/>
      <c r="G23" s="154"/>
    </row>
    <row r="24" ht="18.75" customHeight="1" spans="1:7">
      <c r="A24" s="153" t="s">
        <v>108</v>
      </c>
      <c r="B24" s="153" t="s">
        <v>109</v>
      </c>
      <c r="C24" s="154">
        <v>1815347.99</v>
      </c>
      <c r="D24" s="154">
        <v>1815347.99</v>
      </c>
      <c r="E24" s="154">
        <v>1815347.99</v>
      </c>
      <c r="F24" s="154"/>
      <c r="G24" s="154"/>
    </row>
    <row r="25" ht="18.75" customHeight="1" outlineLevel="1" spans="1:7">
      <c r="A25" s="155" t="s">
        <v>110</v>
      </c>
      <c r="B25" s="155" t="s">
        <v>111</v>
      </c>
      <c r="C25" s="154">
        <v>1815347.99</v>
      </c>
      <c r="D25" s="154">
        <v>1815347.99</v>
      </c>
      <c r="E25" s="154">
        <v>1815347.99</v>
      </c>
      <c r="F25" s="154"/>
      <c r="G25" s="154"/>
    </row>
    <row r="26" ht="18.75" customHeight="1" outlineLevel="2" spans="1:7">
      <c r="A26" s="156" t="s">
        <v>114</v>
      </c>
      <c r="B26" s="156" t="s">
        <v>115</v>
      </c>
      <c r="C26" s="154">
        <v>1615708.72</v>
      </c>
      <c r="D26" s="154">
        <v>1615708.72</v>
      </c>
      <c r="E26" s="154">
        <v>1615708.72</v>
      </c>
      <c r="F26" s="154"/>
      <c r="G26" s="154"/>
    </row>
    <row r="27" ht="18.75" customHeight="1" outlineLevel="2" spans="1:7">
      <c r="A27" s="156" t="s">
        <v>116</v>
      </c>
      <c r="B27" s="156" t="s">
        <v>117</v>
      </c>
      <c r="C27" s="154">
        <v>199639.27</v>
      </c>
      <c r="D27" s="154">
        <v>199639.27</v>
      </c>
      <c r="E27" s="154">
        <v>199639.27</v>
      </c>
      <c r="F27" s="154"/>
      <c r="G27" s="154"/>
    </row>
    <row r="28" ht="18.75" customHeight="1" spans="1:7">
      <c r="A28" s="153" t="s">
        <v>118</v>
      </c>
      <c r="B28" s="153" t="s">
        <v>119</v>
      </c>
      <c r="C28" s="154">
        <v>3127179</v>
      </c>
      <c r="D28" s="154">
        <v>3127179</v>
      </c>
      <c r="E28" s="154">
        <v>3127179</v>
      </c>
      <c r="F28" s="154"/>
      <c r="G28" s="154"/>
    </row>
    <row r="29" ht="18.75" customHeight="1" outlineLevel="1" spans="1:7">
      <c r="A29" s="155" t="s">
        <v>120</v>
      </c>
      <c r="B29" s="155" t="s">
        <v>121</v>
      </c>
      <c r="C29" s="154">
        <v>3127179</v>
      </c>
      <c r="D29" s="154">
        <v>3127179</v>
      </c>
      <c r="E29" s="154">
        <v>3127179</v>
      </c>
      <c r="F29" s="154"/>
      <c r="G29" s="154"/>
    </row>
    <row r="30" ht="18.75" customHeight="1" outlineLevel="2" spans="1:7">
      <c r="A30" s="156" t="s">
        <v>122</v>
      </c>
      <c r="B30" s="156" t="s">
        <v>123</v>
      </c>
      <c r="C30" s="154">
        <v>3127179</v>
      </c>
      <c r="D30" s="154">
        <v>3127179</v>
      </c>
      <c r="E30" s="154">
        <v>3127179</v>
      </c>
      <c r="F30" s="154"/>
      <c r="G30" s="154"/>
    </row>
    <row r="31" ht="18.75" customHeight="1" spans="1:7">
      <c r="A31" s="152" t="s">
        <v>30</v>
      </c>
      <c r="B31" s="152"/>
      <c r="C31" s="154">
        <v>40906721.48</v>
      </c>
      <c r="D31" s="154">
        <v>36672853.48</v>
      </c>
      <c r="E31" s="154">
        <v>36076254.52</v>
      </c>
      <c r="F31" s="154">
        <v>596598.96</v>
      </c>
      <c r="G31" s="154">
        <v>4233868</v>
      </c>
    </row>
  </sheetData>
  <mergeCells count="7">
    <mergeCell ref="A2:G2"/>
    <mergeCell ref="A3:C3"/>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1" sqref="C2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140</v>
      </c>
    </row>
    <row r="2" ht="33.75" customHeight="1" spans="1:6">
      <c r="A2" s="144" t="str">
        <f>"2026"&amp;"年一般公共预算“三公”经费支出预算表"</f>
        <v>2026年一般公共预算“三公”经费支出预算表</v>
      </c>
      <c r="B2" s="144"/>
      <c r="C2" s="144"/>
      <c r="D2" s="144"/>
      <c r="E2" s="144"/>
      <c r="F2" s="144"/>
    </row>
    <row r="3" ht="21.75" customHeight="1" spans="1:6">
      <c r="A3" s="145" t="str">
        <f>"单位名称："&amp;"盈江县第一高级中学"</f>
        <v>单位名称：盈江县第一高级中学</v>
      </c>
      <c r="B3" s="141"/>
      <c r="C3" s="142"/>
      <c r="D3" s="3"/>
      <c r="E3" s="1"/>
      <c r="F3" s="143" t="s">
        <v>27</v>
      </c>
    </row>
    <row r="4" ht="19.5" customHeight="1" spans="1:6">
      <c r="A4" s="11" t="s">
        <v>141</v>
      </c>
      <c r="B4" s="73" t="s">
        <v>142</v>
      </c>
      <c r="C4" s="12" t="s">
        <v>143</v>
      </c>
      <c r="D4" s="13"/>
      <c r="E4" s="14"/>
      <c r="F4" s="73" t="s">
        <v>144</v>
      </c>
    </row>
    <row r="5" ht="19.5" customHeight="1" spans="1:6">
      <c r="A5" s="18"/>
      <c r="B5" s="75"/>
      <c r="C5" s="36" t="s">
        <v>33</v>
      </c>
      <c r="D5" s="36" t="s">
        <v>145</v>
      </c>
      <c r="E5" s="36" t="s">
        <v>146</v>
      </c>
      <c r="F5" s="75"/>
    </row>
    <row r="6" ht="18.75" customHeight="1" spans="1:6">
      <c r="A6" s="146">
        <v>1</v>
      </c>
      <c r="B6" s="146">
        <v>2</v>
      </c>
      <c r="C6" s="147">
        <v>3</v>
      </c>
      <c r="D6" s="146">
        <v>4</v>
      </c>
      <c r="E6" s="146">
        <v>5</v>
      </c>
      <c r="F6" s="146">
        <v>6</v>
      </c>
    </row>
    <row r="7" ht="24.75" customHeight="1" spans="1:6">
      <c r="A7" s="148">
        <f>SUM(B7,C7,F7)</f>
        <v>10000</v>
      </c>
      <c r="B7" s="148"/>
      <c r="C7" s="149"/>
      <c r="D7" s="148"/>
      <c r="E7" s="148"/>
      <c r="F7" s="148">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workbookViewId="0">
      <selection activeCell="A1" sqref="A1"/>
    </sheetView>
  </sheetViews>
  <sheetFormatPr defaultColWidth="10.2857142857143" defaultRowHeight="15" customHeight="1"/>
  <cols>
    <col min="1" max="1" width="11" customWidth="1"/>
    <col min="2" max="2" width="12.4190476190476" customWidth="1"/>
    <col min="3" max="3" width="10.84761904761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10.1428571428571" customWidth="1"/>
    <col min="18" max="18" width="4.28571428571429" customWidth="1"/>
    <col min="19" max="22" width="4.71428571428571" customWidth="1"/>
    <col min="23" max="23" width="9.28571428571429"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37" t="s">
        <v>147</v>
      </c>
      <c r="U1" s="137"/>
      <c r="V1" s="137"/>
      <c r="W1" s="137"/>
    </row>
    <row r="2" ht="45.75" customHeight="1" spans="1:23">
      <c r="A2" s="138" t="str">
        <f>"2026"&amp;"年部门基本支出预算表"</f>
        <v>2026年部门基本支出预算表</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6" t="str">
        <f>"单位名称："&amp;"盈江县第一高级中学"</f>
        <v>单位名称：盈江县第一高级中学</v>
      </c>
      <c r="B3" s="136"/>
      <c r="C3" s="136"/>
      <c r="D3" s="136"/>
      <c r="E3" s="136"/>
      <c r="F3" s="136"/>
      <c r="G3" s="136"/>
      <c r="H3" s="136"/>
      <c r="I3" s="136"/>
      <c r="J3" s="136"/>
      <c r="K3" s="136"/>
      <c r="L3" s="136"/>
      <c r="M3" s="136"/>
      <c r="N3" s="136"/>
      <c r="O3" s="136"/>
      <c r="P3" s="136"/>
      <c r="Q3" s="136"/>
      <c r="R3" s="136"/>
      <c r="S3" s="136"/>
      <c r="T3" s="137" t="s">
        <v>27</v>
      </c>
      <c r="U3" s="137"/>
      <c r="V3" s="137"/>
      <c r="W3" s="137"/>
    </row>
    <row r="4" ht="18.75" customHeight="1" spans="1:23">
      <c r="A4" s="139" t="s">
        <v>148</v>
      </c>
      <c r="B4" s="139" t="s">
        <v>149</v>
      </c>
      <c r="C4" s="139" t="s">
        <v>150</v>
      </c>
      <c r="D4" s="139" t="s">
        <v>151</v>
      </c>
      <c r="E4" s="139" t="s">
        <v>152</v>
      </c>
      <c r="F4" s="139" t="s">
        <v>153</v>
      </c>
      <c r="G4" s="139" t="s">
        <v>154</v>
      </c>
      <c r="H4" s="139" t="s">
        <v>155</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156</v>
      </c>
      <c r="I5" s="139" t="s">
        <v>34</v>
      </c>
      <c r="J5" s="139" t="s">
        <v>157</v>
      </c>
      <c r="K5" s="139" t="s">
        <v>158</v>
      </c>
      <c r="L5" s="139" t="s">
        <v>159</v>
      </c>
      <c r="M5" s="139" t="s">
        <v>160</v>
      </c>
      <c r="N5" s="139" t="s">
        <v>161</v>
      </c>
      <c r="O5" s="139" t="s">
        <v>35</v>
      </c>
      <c r="P5" s="139" t="s">
        <v>36</v>
      </c>
      <c r="Q5" s="139" t="s">
        <v>37</v>
      </c>
      <c r="R5" s="139" t="s">
        <v>51</v>
      </c>
      <c r="S5" s="139"/>
      <c r="T5" s="139"/>
      <c r="U5" s="139"/>
      <c r="V5" s="139"/>
      <c r="W5" s="139"/>
    </row>
    <row r="6" ht="24" customHeight="1" spans="1:23">
      <c r="A6" s="139"/>
      <c r="B6" s="139"/>
      <c r="C6" s="139"/>
      <c r="D6" s="139"/>
      <c r="E6" s="139"/>
      <c r="F6" s="139"/>
      <c r="G6" s="139"/>
      <c r="H6" s="139"/>
      <c r="I6" s="139" t="s">
        <v>162</v>
      </c>
      <c r="J6" s="139" t="s">
        <v>157</v>
      </c>
      <c r="K6" s="139" t="s">
        <v>158</v>
      </c>
      <c r="L6" s="139" t="s">
        <v>159</v>
      </c>
      <c r="M6" s="139" t="s">
        <v>160</v>
      </c>
      <c r="N6" s="139" t="s">
        <v>34</v>
      </c>
      <c r="O6" s="139" t="s">
        <v>35</v>
      </c>
      <c r="P6" s="139" t="s">
        <v>36</v>
      </c>
      <c r="Q6" s="139"/>
      <c r="R6" s="139" t="s">
        <v>33</v>
      </c>
      <c r="S6" s="139" t="s">
        <v>40</v>
      </c>
      <c r="T6" s="139" t="s">
        <v>41</v>
      </c>
      <c r="U6" s="139" t="s">
        <v>42</v>
      </c>
      <c r="V6" s="139" t="s">
        <v>43</v>
      </c>
      <c r="W6" s="139" t="s">
        <v>44</v>
      </c>
    </row>
    <row r="7" ht="32.05" customHeight="1" spans="1:23">
      <c r="A7" s="139"/>
      <c r="B7" s="139"/>
      <c r="C7" s="139"/>
      <c r="D7" s="139"/>
      <c r="E7" s="139"/>
      <c r="F7" s="139"/>
      <c r="G7" s="139"/>
      <c r="H7" s="139"/>
      <c r="I7" s="139" t="s">
        <v>33</v>
      </c>
      <c r="J7" s="139"/>
      <c r="K7" s="139"/>
      <c r="L7" s="139"/>
      <c r="M7" s="139"/>
      <c r="N7" s="139"/>
      <c r="O7" s="139"/>
      <c r="P7" s="139"/>
      <c r="Q7" s="139"/>
      <c r="R7" s="139"/>
      <c r="S7" s="139"/>
      <c r="T7" s="139"/>
      <c r="U7" s="139"/>
      <c r="V7" s="139"/>
      <c r="W7" s="139"/>
    </row>
    <row r="8" ht="18.75" customHeight="1" spans="1:23">
      <c r="A8" s="139" t="s">
        <v>59</v>
      </c>
      <c r="B8" s="139" t="s">
        <v>60</v>
      </c>
      <c r="C8" s="139" t="s">
        <v>61</v>
      </c>
      <c r="D8" s="139" t="s">
        <v>62</v>
      </c>
      <c r="E8" s="139" t="s">
        <v>63</v>
      </c>
      <c r="F8" s="139" t="s">
        <v>64</v>
      </c>
      <c r="G8" s="139" t="s">
        <v>65</v>
      </c>
      <c r="H8" s="139" t="s">
        <v>66</v>
      </c>
      <c r="I8" s="139" t="s">
        <v>67</v>
      </c>
      <c r="J8" s="139" t="s">
        <v>68</v>
      </c>
      <c r="K8" s="139" t="s">
        <v>69</v>
      </c>
      <c r="L8" s="139" t="s">
        <v>70</v>
      </c>
      <c r="M8" s="139" t="s">
        <v>71</v>
      </c>
      <c r="N8" s="139" t="s">
        <v>72</v>
      </c>
      <c r="O8" s="139" t="s">
        <v>73</v>
      </c>
      <c r="P8" s="139" t="s">
        <v>163</v>
      </c>
      <c r="Q8" s="139" t="s">
        <v>164</v>
      </c>
      <c r="R8" s="139" t="s">
        <v>165</v>
      </c>
      <c r="S8" s="139" t="s">
        <v>166</v>
      </c>
      <c r="T8" s="139" t="s">
        <v>167</v>
      </c>
      <c r="U8" s="139" t="s">
        <v>168</v>
      </c>
      <c r="V8" s="139" t="s">
        <v>169</v>
      </c>
      <c r="W8" s="139" t="s">
        <v>170</v>
      </c>
    </row>
    <row r="9" ht="53.25" customHeight="1" spans="1:23">
      <c r="A9" s="133" t="s">
        <v>46</v>
      </c>
      <c r="B9" s="133"/>
      <c r="C9" s="133"/>
      <c r="D9" s="133"/>
      <c r="E9" s="133"/>
      <c r="F9" s="133"/>
      <c r="G9" s="133"/>
      <c r="H9" s="134">
        <v>37472853.48</v>
      </c>
      <c r="I9" s="134">
        <v>36672853.48</v>
      </c>
      <c r="J9" s="134"/>
      <c r="K9" s="134"/>
      <c r="L9" s="134">
        <v>36672853.48</v>
      </c>
      <c r="M9" s="134"/>
      <c r="N9" s="134"/>
      <c r="O9" s="134"/>
      <c r="P9" s="134"/>
      <c r="Q9" s="134">
        <v>800000</v>
      </c>
      <c r="R9" s="134"/>
      <c r="S9" s="134"/>
      <c r="T9" s="134"/>
      <c r="U9" s="134"/>
      <c r="V9" s="134"/>
      <c r="W9" s="134"/>
    </row>
    <row r="10" ht="53.25" customHeight="1" outlineLevel="1" spans="1:23">
      <c r="A10" s="133" t="s">
        <v>46</v>
      </c>
      <c r="B10" s="133" t="s">
        <v>171</v>
      </c>
      <c r="C10" s="133" t="s">
        <v>172</v>
      </c>
      <c r="D10" s="133" t="s">
        <v>95</v>
      </c>
      <c r="E10" s="133" t="s">
        <v>96</v>
      </c>
      <c r="F10" s="133" t="s">
        <v>173</v>
      </c>
      <c r="G10" s="133" t="s">
        <v>174</v>
      </c>
      <c r="H10" s="134">
        <v>183162</v>
      </c>
      <c r="I10" s="134">
        <v>183162</v>
      </c>
      <c r="J10" s="134"/>
      <c r="K10" s="134"/>
      <c r="L10" s="134">
        <v>183162</v>
      </c>
      <c r="M10" s="134"/>
      <c r="N10" s="134"/>
      <c r="O10" s="134"/>
      <c r="P10" s="134"/>
      <c r="Q10" s="134"/>
      <c r="R10" s="134"/>
      <c r="S10" s="134"/>
      <c r="T10" s="134"/>
      <c r="U10" s="134"/>
      <c r="V10" s="134"/>
      <c r="W10" s="134"/>
    </row>
    <row r="11" ht="53.25" customHeight="1" outlineLevel="1" spans="1:23">
      <c r="A11" s="133" t="s">
        <v>46</v>
      </c>
      <c r="B11" s="133" t="s">
        <v>175</v>
      </c>
      <c r="C11" s="133" t="s">
        <v>176</v>
      </c>
      <c r="D11" s="133" t="s">
        <v>86</v>
      </c>
      <c r="E11" s="133" t="s">
        <v>87</v>
      </c>
      <c r="F11" s="133" t="s">
        <v>177</v>
      </c>
      <c r="G11" s="133" t="s">
        <v>178</v>
      </c>
      <c r="H11" s="134">
        <v>12479976</v>
      </c>
      <c r="I11" s="134">
        <v>12479976</v>
      </c>
      <c r="J11" s="134"/>
      <c r="K11" s="134"/>
      <c r="L11" s="134">
        <v>12479976</v>
      </c>
      <c r="M11" s="133"/>
      <c r="N11" s="134"/>
      <c r="O11" s="134"/>
      <c r="P11" s="134"/>
      <c r="Q11" s="134"/>
      <c r="R11" s="134"/>
      <c r="S11" s="134"/>
      <c r="T11" s="134"/>
      <c r="U11" s="134"/>
      <c r="V11" s="134"/>
      <c r="W11" s="134"/>
    </row>
    <row r="12" ht="53.25" customHeight="1" outlineLevel="1" spans="1:23">
      <c r="A12" s="133" t="s">
        <v>46</v>
      </c>
      <c r="B12" s="133" t="s">
        <v>175</v>
      </c>
      <c r="C12" s="133" t="s">
        <v>176</v>
      </c>
      <c r="D12" s="133" t="s">
        <v>86</v>
      </c>
      <c r="E12" s="133" t="s">
        <v>87</v>
      </c>
      <c r="F12" s="133" t="s">
        <v>179</v>
      </c>
      <c r="G12" s="133" t="s">
        <v>180</v>
      </c>
      <c r="H12" s="134">
        <v>1228164</v>
      </c>
      <c r="I12" s="134">
        <v>1228164</v>
      </c>
      <c r="J12" s="134"/>
      <c r="K12" s="134"/>
      <c r="L12" s="134">
        <v>1228164</v>
      </c>
      <c r="M12" s="133"/>
      <c r="N12" s="134"/>
      <c r="O12" s="134"/>
      <c r="P12" s="134"/>
      <c r="Q12" s="134"/>
      <c r="R12" s="134"/>
      <c r="S12" s="134"/>
      <c r="T12" s="134"/>
      <c r="U12" s="134"/>
      <c r="V12" s="134"/>
      <c r="W12" s="134"/>
    </row>
    <row r="13" ht="53.25" customHeight="1" outlineLevel="1" spans="1:23">
      <c r="A13" s="133" t="s">
        <v>46</v>
      </c>
      <c r="B13" s="133" t="s">
        <v>175</v>
      </c>
      <c r="C13" s="133" t="s">
        <v>176</v>
      </c>
      <c r="D13" s="133" t="s">
        <v>86</v>
      </c>
      <c r="E13" s="133" t="s">
        <v>87</v>
      </c>
      <c r="F13" s="133" t="s">
        <v>181</v>
      </c>
      <c r="G13" s="133" t="s">
        <v>182</v>
      </c>
      <c r="H13" s="134">
        <v>1039998</v>
      </c>
      <c r="I13" s="134">
        <v>1039998</v>
      </c>
      <c r="J13" s="134"/>
      <c r="K13" s="134"/>
      <c r="L13" s="134">
        <v>1039998</v>
      </c>
      <c r="M13" s="133"/>
      <c r="N13" s="134"/>
      <c r="O13" s="134"/>
      <c r="P13" s="134"/>
      <c r="Q13" s="134"/>
      <c r="R13" s="134"/>
      <c r="S13" s="134"/>
      <c r="T13" s="134"/>
      <c r="U13" s="134"/>
      <c r="V13" s="134"/>
      <c r="W13" s="134"/>
    </row>
    <row r="14" ht="53.25" customHeight="1" outlineLevel="1" spans="1:23">
      <c r="A14" s="133" t="s">
        <v>46</v>
      </c>
      <c r="B14" s="133" t="s">
        <v>183</v>
      </c>
      <c r="C14" s="133" t="s">
        <v>184</v>
      </c>
      <c r="D14" s="133" t="s">
        <v>86</v>
      </c>
      <c r="E14" s="133" t="s">
        <v>87</v>
      </c>
      <c r="F14" s="133" t="s">
        <v>181</v>
      </c>
      <c r="G14" s="133" t="s">
        <v>182</v>
      </c>
      <c r="H14" s="134">
        <v>2628000</v>
      </c>
      <c r="I14" s="134">
        <v>2628000</v>
      </c>
      <c r="J14" s="134"/>
      <c r="K14" s="134"/>
      <c r="L14" s="134">
        <v>2628000</v>
      </c>
      <c r="M14" s="133"/>
      <c r="N14" s="134"/>
      <c r="O14" s="134"/>
      <c r="P14" s="134"/>
      <c r="Q14" s="134"/>
      <c r="R14" s="134"/>
      <c r="S14" s="134"/>
      <c r="T14" s="134"/>
      <c r="U14" s="134"/>
      <c r="V14" s="134"/>
      <c r="W14" s="134"/>
    </row>
    <row r="15" ht="53.25" customHeight="1" outlineLevel="1" spans="1:23">
      <c r="A15" s="133" t="s">
        <v>46</v>
      </c>
      <c r="B15" s="133" t="s">
        <v>175</v>
      </c>
      <c r="C15" s="133" t="s">
        <v>176</v>
      </c>
      <c r="D15" s="133" t="s">
        <v>86</v>
      </c>
      <c r="E15" s="133" t="s">
        <v>87</v>
      </c>
      <c r="F15" s="133" t="s">
        <v>181</v>
      </c>
      <c r="G15" s="133" t="s">
        <v>182</v>
      </c>
      <c r="H15" s="134">
        <v>2556000</v>
      </c>
      <c r="I15" s="134">
        <v>2556000</v>
      </c>
      <c r="J15" s="134"/>
      <c r="K15" s="134"/>
      <c r="L15" s="134">
        <v>2556000</v>
      </c>
      <c r="M15" s="133"/>
      <c r="N15" s="134"/>
      <c r="O15" s="134"/>
      <c r="P15" s="134"/>
      <c r="Q15" s="134"/>
      <c r="R15" s="134"/>
      <c r="S15" s="134"/>
      <c r="T15" s="134"/>
      <c r="U15" s="134"/>
      <c r="V15" s="134"/>
      <c r="W15" s="134"/>
    </row>
    <row r="16" ht="53.25" customHeight="1" outlineLevel="1" spans="1:23">
      <c r="A16" s="133" t="s">
        <v>46</v>
      </c>
      <c r="B16" s="133" t="s">
        <v>175</v>
      </c>
      <c r="C16" s="133" t="s">
        <v>176</v>
      </c>
      <c r="D16" s="133" t="s">
        <v>86</v>
      </c>
      <c r="E16" s="133" t="s">
        <v>87</v>
      </c>
      <c r="F16" s="133" t="s">
        <v>181</v>
      </c>
      <c r="G16" s="133" t="s">
        <v>182</v>
      </c>
      <c r="H16" s="134">
        <v>3077460</v>
      </c>
      <c r="I16" s="134">
        <v>3077460</v>
      </c>
      <c r="J16" s="134"/>
      <c r="K16" s="134"/>
      <c r="L16" s="134">
        <v>3077460</v>
      </c>
      <c r="M16" s="133"/>
      <c r="N16" s="134"/>
      <c r="O16" s="134"/>
      <c r="P16" s="134"/>
      <c r="Q16" s="134"/>
      <c r="R16" s="134"/>
      <c r="S16" s="134"/>
      <c r="T16" s="134"/>
      <c r="U16" s="134"/>
      <c r="V16" s="134"/>
      <c r="W16" s="134"/>
    </row>
    <row r="17" ht="53.25" customHeight="1" outlineLevel="1" spans="1:23">
      <c r="A17" s="133" t="s">
        <v>46</v>
      </c>
      <c r="B17" s="133" t="s">
        <v>185</v>
      </c>
      <c r="C17" s="133" t="s">
        <v>186</v>
      </c>
      <c r="D17" s="133" t="s">
        <v>86</v>
      </c>
      <c r="E17" s="133" t="s">
        <v>87</v>
      </c>
      <c r="F17" s="133" t="s">
        <v>181</v>
      </c>
      <c r="G17" s="133" t="s">
        <v>182</v>
      </c>
      <c r="H17" s="134">
        <v>3051348</v>
      </c>
      <c r="I17" s="134">
        <v>3051348</v>
      </c>
      <c r="J17" s="134"/>
      <c r="K17" s="134"/>
      <c r="L17" s="134">
        <v>3051348</v>
      </c>
      <c r="M17" s="133"/>
      <c r="N17" s="134"/>
      <c r="O17" s="134"/>
      <c r="P17" s="134"/>
      <c r="Q17" s="134"/>
      <c r="R17" s="134"/>
      <c r="S17" s="134"/>
      <c r="T17" s="134"/>
      <c r="U17" s="134"/>
      <c r="V17" s="134"/>
      <c r="W17" s="134"/>
    </row>
    <row r="18" ht="53.25" customHeight="1" outlineLevel="1" spans="1:23">
      <c r="A18" s="133" t="s">
        <v>46</v>
      </c>
      <c r="B18" s="133" t="s">
        <v>187</v>
      </c>
      <c r="C18" s="133" t="s">
        <v>188</v>
      </c>
      <c r="D18" s="133" t="s">
        <v>97</v>
      </c>
      <c r="E18" s="133" t="s">
        <v>98</v>
      </c>
      <c r="F18" s="133" t="s">
        <v>189</v>
      </c>
      <c r="G18" s="133" t="s">
        <v>190</v>
      </c>
      <c r="H18" s="134"/>
      <c r="I18" s="134"/>
      <c r="J18" s="134"/>
      <c r="K18" s="134"/>
      <c r="L18" s="134"/>
      <c r="M18" s="133"/>
      <c r="N18" s="134"/>
      <c r="O18" s="134"/>
      <c r="P18" s="134"/>
      <c r="Q18" s="134"/>
      <c r="R18" s="134"/>
      <c r="S18" s="134"/>
      <c r="T18" s="134"/>
      <c r="U18" s="134"/>
      <c r="V18" s="134"/>
      <c r="W18" s="134"/>
    </row>
    <row r="19" ht="53.25" customHeight="1" outlineLevel="1" spans="1:23">
      <c r="A19" s="133" t="s">
        <v>46</v>
      </c>
      <c r="B19" s="133" t="s">
        <v>187</v>
      </c>
      <c r="C19" s="133" t="s">
        <v>188</v>
      </c>
      <c r="D19" s="133" t="s">
        <v>97</v>
      </c>
      <c r="E19" s="133" t="s">
        <v>98</v>
      </c>
      <c r="F19" s="133" t="s">
        <v>189</v>
      </c>
      <c r="G19" s="133" t="s">
        <v>190</v>
      </c>
      <c r="H19" s="134">
        <v>4169570.88</v>
      </c>
      <c r="I19" s="134">
        <v>4169570.88</v>
      </c>
      <c r="J19" s="134"/>
      <c r="K19" s="134"/>
      <c r="L19" s="134">
        <v>4169570.88</v>
      </c>
      <c r="M19" s="133"/>
      <c r="N19" s="134"/>
      <c r="O19" s="134"/>
      <c r="P19" s="134"/>
      <c r="Q19" s="134"/>
      <c r="R19" s="134"/>
      <c r="S19" s="134"/>
      <c r="T19" s="134"/>
      <c r="U19" s="134"/>
      <c r="V19" s="134"/>
      <c r="W19" s="134"/>
    </row>
    <row r="20" ht="53.25" customHeight="1" outlineLevel="1" spans="1:23">
      <c r="A20" s="133" t="s">
        <v>46</v>
      </c>
      <c r="B20" s="133" t="s">
        <v>187</v>
      </c>
      <c r="C20" s="133" t="s">
        <v>188</v>
      </c>
      <c r="D20" s="133" t="s">
        <v>99</v>
      </c>
      <c r="E20" s="133" t="s">
        <v>100</v>
      </c>
      <c r="F20" s="133" t="s">
        <v>191</v>
      </c>
      <c r="G20" s="133" t="s">
        <v>192</v>
      </c>
      <c r="H20" s="134">
        <v>434417.92</v>
      </c>
      <c r="I20" s="134">
        <v>434417.92</v>
      </c>
      <c r="J20" s="134"/>
      <c r="K20" s="134"/>
      <c r="L20" s="134">
        <v>434417.92</v>
      </c>
      <c r="M20" s="133"/>
      <c r="N20" s="134"/>
      <c r="O20" s="134"/>
      <c r="P20" s="134"/>
      <c r="Q20" s="134"/>
      <c r="R20" s="134"/>
      <c r="S20" s="134"/>
      <c r="T20" s="134"/>
      <c r="U20" s="134"/>
      <c r="V20" s="134"/>
      <c r="W20" s="134"/>
    </row>
    <row r="21" ht="53.25" customHeight="1" outlineLevel="1" spans="1:23">
      <c r="A21" s="133" t="s">
        <v>46</v>
      </c>
      <c r="B21" s="133" t="s">
        <v>187</v>
      </c>
      <c r="C21" s="133" t="s">
        <v>188</v>
      </c>
      <c r="D21" s="133" t="s">
        <v>112</v>
      </c>
      <c r="E21" s="133" t="s">
        <v>113</v>
      </c>
      <c r="F21" s="133" t="s">
        <v>193</v>
      </c>
      <c r="G21" s="133" t="s">
        <v>194</v>
      </c>
      <c r="H21" s="134"/>
      <c r="I21" s="134"/>
      <c r="J21" s="134"/>
      <c r="K21" s="134"/>
      <c r="L21" s="134"/>
      <c r="M21" s="133"/>
      <c r="N21" s="134"/>
      <c r="O21" s="134"/>
      <c r="P21" s="134"/>
      <c r="Q21" s="134"/>
      <c r="R21" s="134"/>
      <c r="S21" s="134"/>
      <c r="T21" s="134"/>
      <c r="U21" s="134"/>
      <c r="V21" s="134"/>
      <c r="W21" s="134"/>
    </row>
    <row r="22" ht="53.25" customHeight="1" outlineLevel="1" spans="1:23">
      <c r="A22" s="133" t="s">
        <v>46</v>
      </c>
      <c r="B22" s="133" t="s">
        <v>195</v>
      </c>
      <c r="C22" s="133" t="s">
        <v>196</v>
      </c>
      <c r="D22" s="133" t="s">
        <v>114</v>
      </c>
      <c r="E22" s="133" t="s">
        <v>115</v>
      </c>
      <c r="F22" s="133" t="s">
        <v>193</v>
      </c>
      <c r="G22" s="133" t="s">
        <v>194</v>
      </c>
      <c r="H22" s="134">
        <v>1563589.08</v>
      </c>
      <c r="I22" s="134">
        <v>1563589.08</v>
      </c>
      <c r="J22" s="134"/>
      <c r="K22" s="134"/>
      <c r="L22" s="134">
        <v>1563589.08</v>
      </c>
      <c r="M22" s="133"/>
      <c r="N22" s="134"/>
      <c r="O22" s="134"/>
      <c r="P22" s="134"/>
      <c r="Q22" s="134"/>
      <c r="R22" s="134"/>
      <c r="S22" s="134"/>
      <c r="T22" s="134"/>
      <c r="U22" s="134"/>
      <c r="V22" s="134"/>
      <c r="W22" s="134"/>
    </row>
    <row r="23" ht="53.25" customHeight="1" outlineLevel="1" spans="1:23">
      <c r="A23" s="133" t="s">
        <v>46</v>
      </c>
      <c r="B23" s="133" t="s">
        <v>187</v>
      </c>
      <c r="C23" s="133" t="s">
        <v>188</v>
      </c>
      <c r="D23" s="133" t="s">
        <v>114</v>
      </c>
      <c r="E23" s="133" t="s">
        <v>115</v>
      </c>
      <c r="F23" s="133" t="s">
        <v>193</v>
      </c>
      <c r="G23" s="133" t="s">
        <v>194</v>
      </c>
      <c r="H23" s="134">
        <v>52119.64</v>
      </c>
      <c r="I23" s="134">
        <v>52119.64</v>
      </c>
      <c r="J23" s="134"/>
      <c r="K23" s="134"/>
      <c r="L23" s="134">
        <v>52119.64</v>
      </c>
      <c r="M23" s="133"/>
      <c r="N23" s="134"/>
      <c r="O23" s="134"/>
      <c r="P23" s="134"/>
      <c r="Q23" s="134"/>
      <c r="R23" s="134"/>
      <c r="S23" s="134"/>
      <c r="T23" s="134"/>
      <c r="U23" s="134"/>
      <c r="V23" s="134"/>
      <c r="W23" s="134"/>
    </row>
    <row r="24" ht="53.25" customHeight="1" outlineLevel="1" spans="1:23">
      <c r="A24" s="133" t="s">
        <v>46</v>
      </c>
      <c r="B24" s="133" t="s">
        <v>187</v>
      </c>
      <c r="C24" s="133" t="s">
        <v>188</v>
      </c>
      <c r="D24" s="133" t="s">
        <v>112</v>
      </c>
      <c r="E24" s="133" t="s">
        <v>113</v>
      </c>
      <c r="F24" s="133" t="s">
        <v>193</v>
      </c>
      <c r="G24" s="133" t="s">
        <v>194</v>
      </c>
      <c r="H24" s="134"/>
      <c r="I24" s="134"/>
      <c r="J24" s="134"/>
      <c r="K24" s="134"/>
      <c r="L24" s="134"/>
      <c r="M24" s="133"/>
      <c r="N24" s="134"/>
      <c r="O24" s="134"/>
      <c r="P24" s="134"/>
      <c r="Q24" s="134"/>
      <c r="R24" s="134"/>
      <c r="S24" s="134"/>
      <c r="T24" s="134"/>
      <c r="U24" s="134"/>
      <c r="V24" s="134"/>
      <c r="W24" s="134"/>
    </row>
    <row r="25" ht="53.25" customHeight="1" outlineLevel="1" spans="1:23">
      <c r="A25" s="133" t="s">
        <v>46</v>
      </c>
      <c r="B25" s="133" t="s">
        <v>187</v>
      </c>
      <c r="C25" s="133" t="s">
        <v>188</v>
      </c>
      <c r="D25" s="133" t="s">
        <v>116</v>
      </c>
      <c r="E25" s="133" t="s">
        <v>117</v>
      </c>
      <c r="F25" s="133" t="s">
        <v>197</v>
      </c>
      <c r="G25" s="133" t="s">
        <v>198</v>
      </c>
      <c r="H25" s="134">
        <v>95400</v>
      </c>
      <c r="I25" s="134">
        <v>95400</v>
      </c>
      <c r="J25" s="134"/>
      <c r="K25" s="134"/>
      <c r="L25" s="134">
        <v>95400</v>
      </c>
      <c r="M25" s="133"/>
      <c r="N25" s="134"/>
      <c r="O25" s="134"/>
      <c r="P25" s="134"/>
      <c r="Q25" s="134"/>
      <c r="R25" s="134"/>
      <c r="S25" s="134"/>
      <c r="T25" s="134"/>
      <c r="U25" s="134"/>
      <c r="V25" s="134"/>
      <c r="W25" s="134"/>
    </row>
    <row r="26" ht="53.25" customHeight="1" outlineLevel="1" spans="1:23">
      <c r="A26" s="133" t="s">
        <v>46</v>
      </c>
      <c r="B26" s="133" t="s">
        <v>187</v>
      </c>
      <c r="C26" s="133" t="s">
        <v>188</v>
      </c>
      <c r="D26" s="133" t="s">
        <v>107</v>
      </c>
      <c r="E26" s="133" t="s">
        <v>106</v>
      </c>
      <c r="F26" s="133" t="s">
        <v>197</v>
      </c>
      <c r="G26" s="133" t="s">
        <v>198</v>
      </c>
      <c r="H26" s="134">
        <v>182418.73</v>
      </c>
      <c r="I26" s="134">
        <v>182418.73</v>
      </c>
      <c r="J26" s="134"/>
      <c r="K26" s="134"/>
      <c r="L26" s="134">
        <v>182418.73</v>
      </c>
      <c r="M26" s="133"/>
      <c r="N26" s="134"/>
      <c r="O26" s="134"/>
      <c r="P26" s="134"/>
      <c r="Q26" s="134"/>
      <c r="R26" s="134"/>
      <c r="S26" s="134"/>
      <c r="T26" s="134"/>
      <c r="U26" s="134"/>
      <c r="V26" s="134"/>
      <c r="W26" s="134"/>
    </row>
    <row r="27" ht="53.25" customHeight="1" outlineLevel="1" spans="1:23">
      <c r="A27" s="133" t="s">
        <v>46</v>
      </c>
      <c r="B27" s="133" t="s">
        <v>187</v>
      </c>
      <c r="C27" s="133" t="s">
        <v>188</v>
      </c>
      <c r="D27" s="133" t="s">
        <v>116</v>
      </c>
      <c r="E27" s="133" t="s">
        <v>117</v>
      </c>
      <c r="F27" s="133" t="s">
        <v>197</v>
      </c>
      <c r="G27" s="133" t="s">
        <v>198</v>
      </c>
      <c r="H27" s="134">
        <v>104239.27</v>
      </c>
      <c r="I27" s="134">
        <v>104239.27</v>
      </c>
      <c r="J27" s="134"/>
      <c r="K27" s="134"/>
      <c r="L27" s="134">
        <v>104239.27</v>
      </c>
      <c r="M27" s="133"/>
      <c r="N27" s="134"/>
      <c r="O27" s="134"/>
      <c r="P27" s="134"/>
      <c r="Q27" s="134"/>
      <c r="R27" s="134"/>
      <c r="S27" s="134"/>
      <c r="T27" s="134"/>
      <c r="U27" s="134"/>
      <c r="V27" s="134"/>
      <c r="W27" s="134"/>
    </row>
    <row r="28" ht="53.25" customHeight="1" outlineLevel="1" spans="1:23">
      <c r="A28" s="133" t="s">
        <v>46</v>
      </c>
      <c r="B28" s="133" t="s">
        <v>187</v>
      </c>
      <c r="C28" s="133" t="s">
        <v>188</v>
      </c>
      <c r="D28" s="133" t="s">
        <v>116</v>
      </c>
      <c r="E28" s="133" t="s">
        <v>117</v>
      </c>
      <c r="F28" s="133" t="s">
        <v>197</v>
      </c>
      <c r="G28" s="133" t="s">
        <v>198</v>
      </c>
      <c r="H28" s="134"/>
      <c r="I28" s="134"/>
      <c r="J28" s="134"/>
      <c r="K28" s="134"/>
      <c r="L28" s="134"/>
      <c r="M28" s="133"/>
      <c r="N28" s="134"/>
      <c r="O28" s="134"/>
      <c r="P28" s="134"/>
      <c r="Q28" s="134"/>
      <c r="R28" s="134"/>
      <c r="S28" s="134"/>
      <c r="T28" s="134"/>
      <c r="U28" s="134"/>
      <c r="V28" s="134"/>
      <c r="W28" s="134"/>
    </row>
    <row r="29" ht="53.25" customHeight="1" outlineLevel="1" spans="1:23">
      <c r="A29" s="133" t="s">
        <v>46</v>
      </c>
      <c r="B29" s="133" t="s">
        <v>187</v>
      </c>
      <c r="C29" s="133" t="s">
        <v>188</v>
      </c>
      <c r="D29" s="133" t="s">
        <v>107</v>
      </c>
      <c r="E29" s="133" t="s">
        <v>106</v>
      </c>
      <c r="F29" s="133" t="s">
        <v>197</v>
      </c>
      <c r="G29" s="133" t="s">
        <v>198</v>
      </c>
      <c r="H29" s="134"/>
      <c r="I29" s="134"/>
      <c r="J29" s="134"/>
      <c r="K29" s="134"/>
      <c r="L29" s="134"/>
      <c r="M29" s="133"/>
      <c r="N29" s="134"/>
      <c r="O29" s="134"/>
      <c r="P29" s="134"/>
      <c r="Q29" s="134"/>
      <c r="R29" s="134"/>
      <c r="S29" s="134"/>
      <c r="T29" s="134"/>
      <c r="U29" s="134"/>
      <c r="V29" s="134"/>
      <c r="W29" s="134"/>
    </row>
    <row r="30" ht="53.25" customHeight="1" outlineLevel="1" spans="1:23">
      <c r="A30" s="133" t="s">
        <v>46</v>
      </c>
      <c r="B30" s="133" t="s">
        <v>187</v>
      </c>
      <c r="C30" s="133" t="s">
        <v>188</v>
      </c>
      <c r="D30" s="133" t="s">
        <v>116</v>
      </c>
      <c r="E30" s="133" t="s">
        <v>117</v>
      </c>
      <c r="F30" s="133" t="s">
        <v>197</v>
      </c>
      <c r="G30" s="133" t="s">
        <v>198</v>
      </c>
      <c r="H30" s="134"/>
      <c r="I30" s="134"/>
      <c r="J30" s="134"/>
      <c r="K30" s="134"/>
      <c r="L30" s="134"/>
      <c r="M30" s="133"/>
      <c r="N30" s="134"/>
      <c r="O30" s="134"/>
      <c r="P30" s="134"/>
      <c r="Q30" s="134"/>
      <c r="R30" s="134"/>
      <c r="S30" s="134"/>
      <c r="T30" s="134"/>
      <c r="U30" s="134"/>
      <c r="V30" s="134"/>
      <c r="W30" s="134"/>
    </row>
    <row r="31" ht="53.25" customHeight="1" outlineLevel="1" spans="1:23">
      <c r="A31" s="133" t="s">
        <v>46</v>
      </c>
      <c r="B31" s="133" t="s">
        <v>199</v>
      </c>
      <c r="C31" s="133" t="s">
        <v>123</v>
      </c>
      <c r="D31" s="133" t="s">
        <v>122</v>
      </c>
      <c r="E31" s="133" t="s">
        <v>123</v>
      </c>
      <c r="F31" s="133" t="s">
        <v>200</v>
      </c>
      <c r="G31" s="133" t="s">
        <v>123</v>
      </c>
      <c r="H31" s="134">
        <v>3127179</v>
      </c>
      <c r="I31" s="134">
        <v>3127179</v>
      </c>
      <c r="J31" s="134"/>
      <c r="K31" s="134"/>
      <c r="L31" s="134">
        <v>3127179</v>
      </c>
      <c r="M31" s="133"/>
      <c r="N31" s="134"/>
      <c r="O31" s="134"/>
      <c r="P31" s="134"/>
      <c r="Q31" s="134"/>
      <c r="R31" s="134"/>
      <c r="S31" s="134"/>
      <c r="T31" s="134"/>
      <c r="U31" s="134"/>
      <c r="V31" s="134"/>
      <c r="W31" s="134"/>
    </row>
    <row r="32" ht="53.25" customHeight="1" outlineLevel="1" spans="1:23">
      <c r="A32" s="133" t="s">
        <v>46</v>
      </c>
      <c r="B32" s="133" t="s">
        <v>201</v>
      </c>
      <c r="C32" s="133" t="s">
        <v>202</v>
      </c>
      <c r="D32" s="133" t="s">
        <v>95</v>
      </c>
      <c r="E32" s="133" t="s">
        <v>96</v>
      </c>
      <c r="F32" s="133" t="s">
        <v>203</v>
      </c>
      <c r="G32" s="133" t="s">
        <v>204</v>
      </c>
      <c r="H32" s="134">
        <v>69300</v>
      </c>
      <c r="I32" s="134">
        <v>69300</v>
      </c>
      <c r="J32" s="134"/>
      <c r="K32" s="134"/>
      <c r="L32" s="134">
        <v>69300</v>
      </c>
      <c r="M32" s="133"/>
      <c r="N32" s="134"/>
      <c r="O32" s="134"/>
      <c r="P32" s="134"/>
      <c r="Q32" s="134"/>
      <c r="R32" s="134"/>
      <c r="S32" s="134"/>
      <c r="T32" s="134"/>
      <c r="U32" s="134"/>
      <c r="V32" s="134"/>
      <c r="W32" s="134"/>
    </row>
    <row r="33" ht="53.25" customHeight="1" outlineLevel="1" spans="1:23">
      <c r="A33" s="133" t="s">
        <v>46</v>
      </c>
      <c r="B33" s="133" t="s">
        <v>201</v>
      </c>
      <c r="C33" s="133" t="s">
        <v>202</v>
      </c>
      <c r="D33" s="133" t="s">
        <v>95</v>
      </c>
      <c r="E33" s="133" t="s">
        <v>96</v>
      </c>
      <c r="F33" s="133" t="s">
        <v>205</v>
      </c>
      <c r="G33" s="133" t="s">
        <v>206</v>
      </c>
      <c r="H33" s="134">
        <v>29700</v>
      </c>
      <c r="I33" s="134">
        <v>29700</v>
      </c>
      <c r="J33" s="134"/>
      <c r="K33" s="134"/>
      <c r="L33" s="134">
        <v>29700</v>
      </c>
      <c r="M33" s="133"/>
      <c r="N33" s="134"/>
      <c r="O33" s="134"/>
      <c r="P33" s="134"/>
      <c r="Q33" s="134"/>
      <c r="R33" s="134"/>
      <c r="S33" s="134"/>
      <c r="T33" s="134"/>
      <c r="U33" s="134"/>
      <c r="V33" s="134"/>
      <c r="W33" s="134"/>
    </row>
    <row r="34" ht="53.25" customHeight="1" outlineLevel="1" spans="1:23">
      <c r="A34" s="133" t="s">
        <v>46</v>
      </c>
      <c r="B34" s="133" t="s">
        <v>207</v>
      </c>
      <c r="C34" s="133" t="s">
        <v>208</v>
      </c>
      <c r="D34" s="133" t="s">
        <v>95</v>
      </c>
      <c r="E34" s="133" t="s">
        <v>96</v>
      </c>
      <c r="F34" s="133" t="s">
        <v>203</v>
      </c>
      <c r="G34" s="133" t="s">
        <v>204</v>
      </c>
      <c r="H34" s="134">
        <v>1700</v>
      </c>
      <c r="I34" s="134">
        <v>1700</v>
      </c>
      <c r="J34" s="134"/>
      <c r="K34" s="134"/>
      <c r="L34" s="134">
        <v>1700</v>
      </c>
      <c r="M34" s="133"/>
      <c r="N34" s="134"/>
      <c r="O34" s="134"/>
      <c r="P34" s="134"/>
      <c r="Q34" s="134"/>
      <c r="R34" s="134"/>
      <c r="S34" s="134"/>
      <c r="T34" s="134"/>
      <c r="U34" s="134"/>
      <c r="V34" s="134"/>
      <c r="W34" s="134"/>
    </row>
    <row r="35" ht="53.25" customHeight="1" outlineLevel="1" spans="1:23">
      <c r="A35" s="133" t="s">
        <v>46</v>
      </c>
      <c r="B35" s="133" t="s">
        <v>209</v>
      </c>
      <c r="C35" s="133" t="s">
        <v>210</v>
      </c>
      <c r="D35" s="133" t="s">
        <v>86</v>
      </c>
      <c r="E35" s="133" t="s">
        <v>87</v>
      </c>
      <c r="F35" s="133" t="s">
        <v>211</v>
      </c>
      <c r="G35" s="133" t="s">
        <v>210</v>
      </c>
      <c r="H35" s="134">
        <v>449298.96</v>
      </c>
      <c r="I35" s="134">
        <v>449298.96</v>
      </c>
      <c r="J35" s="134"/>
      <c r="K35" s="134"/>
      <c r="L35" s="134">
        <v>449298.96</v>
      </c>
      <c r="M35" s="133"/>
      <c r="N35" s="134"/>
      <c r="O35" s="134"/>
      <c r="P35" s="134"/>
      <c r="Q35" s="134"/>
      <c r="R35" s="134"/>
      <c r="S35" s="134"/>
      <c r="T35" s="134"/>
      <c r="U35" s="134"/>
      <c r="V35" s="134"/>
      <c r="W35" s="134"/>
    </row>
    <row r="36" ht="53.25" customHeight="1" outlineLevel="1" spans="1:23">
      <c r="A36" s="133" t="s">
        <v>46</v>
      </c>
      <c r="B36" s="133" t="s">
        <v>212</v>
      </c>
      <c r="C36" s="133" t="s">
        <v>213</v>
      </c>
      <c r="D36" s="133" t="s">
        <v>78</v>
      </c>
      <c r="E36" s="133" t="s">
        <v>79</v>
      </c>
      <c r="F36" s="133" t="s">
        <v>214</v>
      </c>
      <c r="G36" s="133" t="s">
        <v>215</v>
      </c>
      <c r="H36" s="134">
        <v>3600</v>
      </c>
      <c r="I36" s="134">
        <v>3600</v>
      </c>
      <c r="J36" s="134"/>
      <c r="K36" s="134"/>
      <c r="L36" s="134">
        <v>3600</v>
      </c>
      <c r="M36" s="133"/>
      <c r="N36" s="134"/>
      <c r="O36" s="134"/>
      <c r="P36" s="134"/>
      <c r="Q36" s="134"/>
      <c r="R36" s="134"/>
      <c r="S36" s="134"/>
      <c r="T36" s="134"/>
      <c r="U36" s="134"/>
      <c r="V36" s="134"/>
      <c r="W36" s="134"/>
    </row>
    <row r="37" ht="53.25" customHeight="1" outlineLevel="1" spans="1:23">
      <c r="A37" s="133" t="s">
        <v>46</v>
      </c>
      <c r="B37" s="133" t="s">
        <v>216</v>
      </c>
      <c r="C37" s="133" t="s">
        <v>217</v>
      </c>
      <c r="D37" s="133" t="s">
        <v>78</v>
      </c>
      <c r="E37" s="133" t="s">
        <v>79</v>
      </c>
      <c r="F37" s="133" t="s">
        <v>214</v>
      </c>
      <c r="G37" s="133" t="s">
        <v>215</v>
      </c>
      <c r="H37" s="134">
        <v>4800</v>
      </c>
      <c r="I37" s="134">
        <v>4800</v>
      </c>
      <c r="J37" s="134"/>
      <c r="K37" s="134"/>
      <c r="L37" s="134">
        <v>4800</v>
      </c>
      <c r="M37" s="133"/>
      <c r="N37" s="134"/>
      <c r="O37" s="134"/>
      <c r="P37" s="134"/>
      <c r="Q37" s="134"/>
      <c r="R37" s="134"/>
      <c r="S37" s="134"/>
      <c r="T37" s="134"/>
      <c r="U37" s="134"/>
      <c r="V37" s="134"/>
      <c r="W37" s="134"/>
    </row>
    <row r="38" ht="53.25" customHeight="1" outlineLevel="1" spans="1:23">
      <c r="A38" s="133" t="s">
        <v>46</v>
      </c>
      <c r="B38" s="133" t="s">
        <v>218</v>
      </c>
      <c r="C38" s="133" t="s">
        <v>219</v>
      </c>
      <c r="D38" s="133" t="s">
        <v>86</v>
      </c>
      <c r="E38" s="133" t="s">
        <v>87</v>
      </c>
      <c r="F38" s="133" t="s">
        <v>203</v>
      </c>
      <c r="G38" s="133" t="s">
        <v>204</v>
      </c>
      <c r="H38" s="134">
        <v>10000</v>
      </c>
      <c r="I38" s="134">
        <v>10000</v>
      </c>
      <c r="J38" s="134"/>
      <c r="K38" s="134"/>
      <c r="L38" s="134">
        <v>10000</v>
      </c>
      <c r="M38" s="133"/>
      <c r="N38" s="134"/>
      <c r="O38" s="134"/>
      <c r="P38" s="134"/>
      <c r="Q38" s="134"/>
      <c r="R38" s="134"/>
      <c r="S38" s="134"/>
      <c r="T38" s="134"/>
      <c r="U38" s="134"/>
      <c r="V38" s="134"/>
      <c r="W38" s="134"/>
    </row>
    <row r="39" ht="53.25" customHeight="1" outlineLevel="1" spans="1:23">
      <c r="A39" s="133" t="s">
        <v>46</v>
      </c>
      <c r="B39" s="133" t="s">
        <v>218</v>
      </c>
      <c r="C39" s="133" t="s">
        <v>219</v>
      </c>
      <c r="D39" s="133" t="s">
        <v>86</v>
      </c>
      <c r="E39" s="133" t="s">
        <v>87</v>
      </c>
      <c r="F39" s="133" t="s">
        <v>220</v>
      </c>
      <c r="G39" s="133" t="s">
        <v>221</v>
      </c>
      <c r="H39" s="134">
        <v>11800</v>
      </c>
      <c r="I39" s="134">
        <v>11800</v>
      </c>
      <c r="J39" s="134"/>
      <c r="K39" s="134"/>
      <c r="L39" s="134">
        <v>11800</v>
      </c>
      <c r="M39" s="133"/>
      <c r="N39" s="134"/>
      <c r="O39" s="134"/>
      <c r="P39" s="134"/>
      <c r="Q39" s="134"/>
      <c r="R39" s="134"/>
      <c r="S39" s="134"/>
      <c r="T39" s="134"/>
      <c r="U39" s="134"/>
      <c r="V39" s="134"/>
      <c r="W39" s="134"/>
    </row>
    <row r="40" ht="53.25" customHeight="1" outlineLevel="1" spans="1:23">
      <c r="A40" s="133" t="s">
        <v>46</v>
      </c>
      <c r="B40" s="133" t="s">
        <v>222</v>
      </c>
      <c r="C40" s="133" t="s">
        <v>223</v>
      </c>
      <c r="D40" s="133" t="s">
        <v>86</v>
      </c>
      <c r="E40" s="133" t="s">
        <v>87</v>
      </c>
      <c r="F40" s="133" t="s">
        <v>203</v>
      </c>
      <c r="G40" s="133" t="s">
        <v>204</v>
      </c>
      <c r="H40" s="134">
        <v>11800</v>
      </c>
      <c r="I40" s="134">
        <v>11800</v>
      </c>
      <c r="J40" s="134"/>
      <c r="K40" s="134"/>
      <c r="L40" s="134">
        <v>11800</v>
      </c>
      <c r="M40" s="133"/>
      <c r="N40" s="134"/>
      <c r="O40" s="134"/>
      <c r="P40" s="134"/>
      <c r="Q40" s="134"/>
      <c r="R40" s="134"/>
      <c r="S40" s="134"/>
      <c r="T40" s="134"/>
      <c r="U40" s="134"/>
      <c r="V40" s="134"/>
      <c r="W40" s="134"/>
    </row>
    <row r="41" ht="53.25" customHeight="1" outlineLevel="1" spans="1:23">
      <c r="A41" s="133" t="s">
        <v>46</v>
      </c>
      <c r="B41" s="133" t="s">
        <v>222</v>
      </c>
      <c r="C41" s="133" t="s">
        <v>223</v>
      </c>
      <c r="D41" s="133" t="s">
        <v>86</v>
      </c>
      <c r="E41" s="133" t="s">
        <v>87</v>
      </c>
      <c r="F41" s="133" t="s">
        <v>220</v>
      </c>
      <c r="G41" s="133" t="s">
        <v>221</v>
      </c>
      <c r="H41" s="134">
        <v>10000</v>
      </c>
      <c r="I41" s="134">
        <v>10000</v>
      </c>
      <c r="J41" s="134"/>
      <c r="K41" s="134"/>
      <c r="L41" s="134">
        <v>10000</v>
      </c>
      <c r="M41" s="133"/>
      <c r="N41" s="134"/>
      <c r="O41" s="134"/>
      <c r="P41" s="134"/>
      <c r="Q41" s="134"/>
      <c r="R41" s="134"/>
      <c r="S41" s="134"/>
      <c r="T41" s="134"/>
      <c r="U41" s="134"/>
      <c r="V41" s="134"/>
      <c r="W41" s="134"/>
    </row>
    <row r="42" ht="53.25" customHeight="1" outlineLevel="1" spans="1:23">
      <c r="A42" s="133" t="s">
        <v>46</v>
      </c>
      <c r="B42" s="133" t="s">
        <v>224</v>
      </c>
      <c r="C42" s="133" t="s">
        <v>225</v>
      </c>
      <c r="D42" s="133" t="s">
        <v>86</v>
      </c>
      <c r="E42" s="133" t="s">
        <v>87</v>
      </c>
      <c r="F42" s="133" t="s">
        <v>181</v>
      </c>
      <c r="G42" s="133" t="s">
        <v>182</v>
      </c>
      <c r="H42" s="134">
        <v>800000</v>
      </c>
      <c r="I42" s="134"/>
      <c r="J42" s="134"/>
      <c r="K42" s="134"/>
      <c r="L42" s="134"/>
      <c r="M42" s="133"/>
      <c r="N42" s="134"/>
      <c r="O42" s="134"/>
      <c r="P42" s="134"/>
      <c r="Q42" s="134">
        <v>800000</v>
      </c>
      <c r="R42" s="134"/>
      <c r="S42" s="134"/>
      <c r="T42" s="134"/>
      <c r="U42" s="134"/>
      <c r="V42" s="134"/>
      <c r="W42" s="134"/>
    </row>
    <row r="43" ht="53.25" customHeight="1" outlineLevel="1" spans="1:23">
      <c r="A43" s="133" t="s">
        <v>46</v>
      </c>
      <c r="B43" s="133" t="s">
        <v>226</v>
      </c>
      <c r="C43" s="133" t="s">
        <v>227</v>
      </c>
      <c r="D43" s="133" t="s">
        <v>86</v>
      </c>
      <c r="E43" s="133" t="s">
        <v>87</v>
      </c>
      <c r="F43" s="133" t="s">
        <v>203</v>
      </c>
      <c r="G43" s="133" t="s">
        <v>204</v>
      </c>
      <c r="H43" s="134">
        <v>3000</v>
      </c>
      <c r="I43" s="134">
        <v>3000</v>
      </c>
      <c r="J43" s="134"/>
      <c r="K43" s="134"/>
      <c r="L43" s="134">
        <v>3000</v>
      </c>
      <c r="M43" s="133"/>
      <c r="N43" s="134"/>
      <c r="O43" s="134"/>
      <c r="P43" s="134"/>
      <c r="Q43" s="134"/>
      <c r="R43" s="134"/>
      <c r="S43" s="134"/>
      <c r="T43" s="134"/>
      <c r="U43" s="134"/>
      <c r="V43" s="134"/>
      <c r="W43" s="134"/>
    </row>
    <row r="44" ht="53.25" customHeight="1" outlineLevel="1" spans="1:23">
      <c r="A44" s="133" t="s">
        <v>46</v>
      </c>
      <c r="B44" s="133" t="s">
        <v>228</v>
      </c>
      <c r="C44" s="133" t="s">
        <v>229</v>
      </c>
      <c r="D44" s="133" t="s">
        <v>90</v>
      </c>
      <c r="E44" s="133" t="s">
        <v>89</v>
      </c>
      <c r="F44" s="133" t="s">
        <v>230</v>
      </c>
      <c r="G44" s="133" t="s">
        <v>231</v>
      </c>
      <c r="H44" s="134">
        <v>65700</v>
      </c>
      <c r="I44" s="134">
        <v>65700</v>
      </c>
      <c r="J44" s="134"/>
      <c r="K44" s="134"/>
      <c r="L44" s="134">
        <v>65700</v>
      </c>
      <c r="M44" s="133"/>
      <c r="N44" s="134"/>
      <c r="O44" s="134"/>
      <c r="P44" s="134"/>
      <c r="Q44" s="134"/>
      <c r="R44" s="134"/>
      <c r="S44" s="134"/>
      <c r="T44" s="134"/>
      <c r="U44" s="134"/>
      <c r="V44" s="134"/>
      <c r="W44" s="134"/>
    </row>
    <row r="45" ht="53.25" customHeight="1" outlineLevel="1" spans="1:23">
      <c r="A45" s="133" t="s">
        <v>46</v>
      </c>
      <c r="B45" s="133" t="s">
        <v>232</v>
      </c>
      <c r="C45" s="133" t="s">
        <v>233</v>
      </c>
      <c r="D45" s="133" t="s">
        <v>103</v>
      </c>
      <c r="E45" s="133" t="s">
        <v>104</v>
      </c>
      <c r="F45" s="133" t="s">
        <v>234</v>
      </c>
      <c r="G45" s="133" t="s">
        <v>235</v>
      </c>
      <c r="H45" s="134">
        <v>29112</v>
      </c>
      <c r="I45" s="134">
        <v>29112</v>
      </c>
      <c r="J45" s="134"/>
      <c r="K45" s="134"/>
      <c r="L45" s="134">
        <v>29112</v>
      </c>
      <c r="M45" s="133"/>
      <c r="N45" s="134"/>
      <c r="O45" s="134"/>
      <c r="P45" s="134"/>
      <c r="Q45" s="134"/>
      <c r="R45" s="134"/>
      <c r="S45" s="134"/>
      <c r="T45" s="134"/>
      <c r="U45" s="134"/>
      <c r="V45" s="134"/>
      <c r="W45" s="134"/>
    </row>
    <row r="46" ht="30.75" customHeight="1" spans="1:23">
      <c r="A46" s="140" t="s">
        <v>30</v>
      </c>
      <c r="B46" s="140"/>
      <c r="C46" s="140"/>
      <c r="D46" s="140"/>
      <c r="E46" s="140"/>
      <c r="F46" s="140"/>
      <c r="G46" s="140"/>
      <c r="H46" s="134">
        <v>37472853.48</v>
      </c>
      <c r="I46" s="134">
        <v>36672853.48</v>
      </c>
      <c r="J46" s="134"/>
      <c r="K46" s="134"/>
      <c r="L46" s="134">
        <v>36672853.48</v>
      </c>
      <c r="M46" s="134"/>
      <c r="N46" s="134"/>
      <c r="O46" s="134"/>
      <c r="P46" s="134"/>
      <c r="Q46" s="134">
        <v>800000</v>
      </c>
      <c r="R46" s="134"/>
      <c r="S46" s="134"/>
      <c r="T46" s="134"/>
      <c r="U46" s="134"/>
      <c r="V46" s="134"/>
      <c r="W46" s="134"/>
    </row>
  </sheetData>
  <mergeCells count="32">
    <mergeCell ref="T1:W1"/>
    <mergeCell ref="A2:W2"/>
    <mergeCell ref="A3:G3"/>
    <mergeCell ref="T3:W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0"/>
  <sheetViews>
    <sheetView showZeros="0" topLeftCell="A55" workbookViewId="0">
      <selection activeCell="A1" sqref="A1:W1"/>
    </sheetView>
  </sheetViews>
  <sheetFormatPr defaultColWidth="10.2857142857143" defaultRowHeight="15" customHeight="1"/>
  <cols>
    <col min="1" max="1" width="5.71428571428571" customWidth="1"/>
    <col min="2" max="2" width="7.71428571428571" customWidth="1"/>
    <col min="3" max="4" width="9.28571428571429" customWidth="1"/>
    <col min="5" max="5" width="6" customWidth="1"/>
    <col min="6" max="6" width="7.28571428571429" customWidth="1"/>
    <col min="7" max="7" width="5.28571428571429" customWidth="1"/>
    <col min="8" max="8" width="5.85714285714286" customWidth="1"/>
    <col min="9" max="11" width="12.847619047619" customWidth="1"/>
    <col min="12" max="12" width="7.28571428571429" customWidth="1"/>
    <col min="13" max="13" width="5.84761904761905" customWidth="1"/>
    <col min="14" max="16" width="4.71428571428571" customWidth="1"/>
    <col min="17" max="17" width="12.1428571428571"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236</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6" t="str">
        <f>"2026"&amp;"年部门项目支出预算表"</f>
        <v>2026年部门项目支出预算表</v>
      </c>
      <c r="B2" s="126"/>
      <c r="C2" s="126" t="s">
        <v>59</v>
      </c>
      <c r="D2" s="126"/>
      <c r="E2" s="126"/>
      <c r="F2" s="126"/>
      <c r="G2" s="126"/>
      <c r="H2" s="126"/>
      <c r="I2" s="126"/>
      <c r="J2" s="126"/>
      <c r="K2" s="126"/>
      <c r="L2" s="126"/>
      <c r="M2" s="126"/>
      <c r="N2" s="126"/>
      <c r="O2" s="126"/>
      <c r="P2" s="126"/>
      <c r="Q2" s="126"/>
      <c r="R2" s="126"/>
      <c r="S2" s="126"/>
      <c r="T2" s="126"/>
      <c r="U2" s="126"/>
      <c r="V2" s="126"/>
      <c r="W2" s="126"/>
    </row>
    <row r="3" ht="18.75" customHeight="1" spans="1:23">
      <c r="A3" s="130" t="str">
        <f>"单位名称："&amp;"盈江县第一高级中学"</f>
        <v>单位名称：盈江县第一高级中学</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237</v>
      </c>
      <c r="B4" s="132" t="s">
        <v>149</v>
      </c>
      <c r="C4" s="132" t="s">
        <v>150</v>
      </c>
      <c r="D4" s="132" t="s">
        <v>238</v>
      </c>
      <c r="E4" s="132" t="s">
        <v>151</v>
      </c>
      <c r="F4" s="132" t="s">
        <v>152</v>
      </c>
      <c r="G4" s="132" t="s">
        <v>239</v>
      </c>
      <c r="H4" s="132" t="s">
        <v>240</v>
      </c>
      <c r="I4" s="132" t="s">
        <v>30</v>
      </c>
      <c r="J4" s="132" t="s">
        <v>241</v>
      </c>
      <c r="K4" s="132"/>
      <c r="L4" s="132"/>
      <c r="M4" s="132"/>
      <c r="N4" s="132" t="s">
        <v>161</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242</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163</v>
      </c>
      <c r="Q7" s="132" t="s">
        <v>164</v>
      </c>
      <c r="R7" s="132" t="s">
        <v>165</v>
      </c>
      <c r="S7" s="132" t="s">
        <v>166</v>
      </c>
      <c r="T7" s="132" t="s">
        <v>167</v>
      </c>
      <c r="U7" s="132" t="s">
        <v>168</v>
      </c>
      <c r="V7" s="132" t="s">
        <v>169</v>
      </c>
      <c r="W7" s="132" t="s">
        <v>170</v>
      </c>
    </row>
    <row r="8" ht="52.5" customHeight="1" spans="1:23">
      <c r="A8" s="133"/>
      <c r="B8" s="133"/>
      <c r="C8" s="133" t="s">
        <v>243</v>
      </c>
      <c r="D8" s="133"/>
      <c r="E8" s="133"/>
      <c r="F8" s="133"/>
      <c r="G8" s="133"/>
      <c r="H8" s="133"/>
      <c r="I8" s="134">
        <v>37674</v>
      </c>
      <c r="J8" s="134">
        <v>37674</v>
      </c>
      <c r="K8" s="134">
        <v>37674</v>
      </c>
      <c r="L8" s="134"/>
      <c r="M8" s="134"/>
      <c r="N8" s="134"/>
      <c r="O8" s="134"/>
      <c r="P8" s="134"/>
      <c r="Q8" s="134"/>
      <c r="R8" s="134"/>
      <c r="S8" s="134"/>
      <c r="T8" s="134"/>
      <c r="U8" s="134"/>
      <c r="V8" s="134"/>
      <c r="W8" s="134"/>
    </row>
    <row r="9" ht="52.5" customHeight="1" outlineLevel="1" spans="1:23">
      <c r="A9" s="133" t="s">
        <v>244</v>
      </c>
      <c r="B9" s="133" t="s">
        <v>245</v>
      </c>
      <c r="C9" s="133" t="s">
        <v>243</v>
      </c>
      <c r="D9" s="133" t="s">
        <v>46</v>
      </c>
      <c r="E9" s="133" t="s">
        <v>86</v>
      </c>
      <c r="F9" s="133" t="s">
        <v>87</v>
      </c>
      <c r="G9" s="133" t="s">
        <v>246</v>
      </c>
      <c r="H9" s="133" t="s">
        <v>247</v>
      </c>
      <c r="I9" s="134">
        <v>37674</v>
      </c>
      <c r="J9" s="134">
        <v>37674</v>
      </c>
      <c r="K9" s="134">
        <v>37674</v>
      </c>
      <c r="L9" s="134"/>
      <c r="M9" s="134"/>
      <c r="N9" s="134"/>
      <c r="O9" s="134"/>
      <c r="P9" s="134"/>
      <c r="Q9" s="134"/>
      <c r="R9" s="134"/>
      <c r="S9" s="134"/>
      <c r="T9" s="134"/>
      <c r="U9" s="134"/>
      <c r="V9" s="134"/>
      <c r="W9" s="134"/>
    </row>
    <row r="10" ht="52.5" customHeight="1" spans="1:23">
      <c r="A10" s="133"/>
      <c r="B10" s="133"/>
      <c r="C10" s="133" t="s">
        <v>248</v>
      </c>
      <c r="D10" s="133"/>
      <c r="E10" s="133"/>
      <c r="F10" s="133"/>
      <c r="G10" s="133"/>
      <c r="H10" s="133"/>
      <c r="I10" s="134">
        <v>10374</v>
      </c>
      <c r="J10" s="134">
        <v>10374</v>
      </c>
      <c r="K10" s="134">
        <v>10374</v>
      </c>
      <c r="L10" s="134"/>
      <c r="M10" s="134"/>
      <c r="N10" s="133"/>
      <c r="O10" s="133"/>
      <c r="P10" s="133"/>
      <c r="Q10" s="134"/>
      <c r="R10" s="134"/>
      <c r="S10" s="134"/>
      <c r="T10" s="134"/>
      <c r="U10" s="134"/>
      <c r="V10" s="134"/>
      <c r="W10" s="134"/>
    </row>
    <row r="11" ht="52.5" customHeight="1" outlineLevel="1" spans="1:23">
      <c r="A11" s="133" t="s">
        <v>244</v>
      </c>
      <c r="B11" s="133" t="s">
        <v>249</v>
      </c>
      <c r="C11" s="133" t="s">
        <v>248</v>
      </c>
      <c r="D11" s="133" t="s">
        <v>46</v>
      </c>
      <c r="E11" s="133" t="s">
        <v>86</v>
      </c>
      <c r="F11" s="133" t="s">
        <v>87</v>
      </c>
      <c r="G11" s="133" t="s">
        <v>246</v>
      </c>
      <c r="H11" s="133" t="s">
        <v>247</v>
      </c>
      <c r="I11" s="134">
        <v>10374</v>
      </c>
      <c r="J11" s="134">
        <v>10374</v>
      </c>
      <c r="K11" s="134">
        <v>10374</v>
      </c>
      <c r="L11" s="134"/>
      <c r="M11" s="134"/>
      <c r="N11" s="133"/>
      <c r="O11" s="133"/>
      <c r="P11" s="133"/>
      <c r="Q11" s="134"/>
      <c r="R11" s="134"/>
      <c r="S11" s="134"/>
      <c r="T11" s="134"/>
      <c r="U11" s="134"/>
      <c r="V11" s="134"/>
      <c r="W11" s="134"/>
    </row>
    <row r="12" ht="52.5" customHeight="1" spans="1:23">
      <c r="A12" s="133"/>
      <c r="B12" s="133"/>
      <c r="C12" s="133" t="s">
        <v>250</v>
      </c>
      <c r="D12" s="133"/>
      <c r="E12" s="133"/>
      <c r="F12" s="133"/>
      <c r="G12" s="133"/>
      <c r="H12" s="133"/>
      <c r="I12" s="134">
        <v>3725820</v>
      </c>
      <c r="J12" s="134">
        <v>3725820</v>
      </c>
      <c r="K12" s="134">
        <v>3725820</v>
      </c>
      <c r="L12" s="134"/>
      <c r="M12" s="134"/>
      <c r="N12" s="133"/>
      <c r="O12" s="133"/>
      <c r="P12" s="133"/>
      <c r="Q12" s="134"/>
      <c r="R12" s="134"/>
      <c r="S12" s="134"/>
      <c r="T12" s="134"/>
      <c r="U12" s="134"/>
      <c r="V12" s="134"/>
      <c r="W12" s="134"/>
    </row>
    <row r="13" ht="52.5" customHeight="1" outlineLevel="1" spans="1:23">
      <c r="A13" s="133" t="s">
        <v>244</v>
      </c>
      <c r="B13" s="133" t="s">
        <v>251</v>
      </c>
      <c r="C13" s="133" t="s">
        <v>250</v>
      </c>
      <c r="D13" s="133" t="s">
        <v>46</v>
      </c>
      <c r="E13" s="133" t="s">
        <v>86</v>
      </c>
      <c r="F13" s="133" t="s">
        <v>87</v>
      </c>
      <c r="G13" s="133" t="s">
        <v>203</v>
      </c>
      <c r="H13" s="133" t="s">
        <v>204</v>
      </c>
      <c r="I13" s="134">
        <v>255780</v>
      </c>
      <c r="J13" s="134">
        <v>255780</v>
      </c>
      <c r="K13" s="134">
        <v>255780</v>
      </c>
      <c r="L13" s="134"/>
      <c r="M13" s="134"/>
      <c r="N13" s="133"/>
      <c r="O13" s="133"/>
      <c r="P13" s="133"/>
      <c r="Q13" s="134"/>
      <c r="R13" s="134"/>
      <c r="S13" s="134"/>
      <c r="T13" s="134"/>
      <c r="U13" s="134"/>
      <c r="V13" s="134"/>
      <c r="W13" s="134"/>
    </row>
    <row r="14" ht="52.5" customHeight="1" outlineLevel="1" spans="1:23">
      <c r="A14" s="133" t="s">
        <v>244</v>
      </c>
      <c r="B14" s="133" t="s">
        <v>251</v>
      </c>
      <c r="C14" s="133" t="s">
        <v>250</v>
      </c>
      <c r="D14" s="133" t="s">
        <v>46</v>
      </c>
      <c r="E14" s="133" t="s">
        <v>86</v>
      </c>
      <c r="F14" s="133" t="s">
        <v>87</v>
      </c>
      <c r="G14" s="133" t="s">
        <v>252</v>
      </c>
      <c r="H14" s="133" t="s">
        <v>253</v>
      </c>
      <c r="I14" s="134">
        <v>60480</v>
      </c>
      <c r="J14" s="134">
        <v>60480</v>
      </c>
      <c r="K14" s="134">
        <v>60480</v>
      </c>
      <c r="L14" s="134"/>
      <c r="M14" s="134"/>
      <c r="N14" s="133"/>
      <c r="O14" s="133"/>
      <c r="P14" s="133"/>
      <c r="Q14" s="134"/>
      <c r="R14" s="134"/>
      <c r="S14" s="134"/>
      <c r="T14" s="134"/>
      <c r="U14" s="134"/>
      <c r="V14" s="134"/>
      <c r="W14" s="134"/>
    </row>
    <row r="15" ht="52.5" customHeight="1" outlineLevel="1" spans="1:23">
      <c r="A15" s="133" t="s">
        <v>244</v>
      </c>
      <c r="B15" s="133" t="s">
        <v>251</v>
      </c>
      <c r="C15" s="133" t="s">
        <v>250</v>
      </c>
      <c r="D15" s="133" t="s">
        <v>46</v>
      </c>
      <c r="E15" s="133" t="s">
        <v>86</v>
      </c>
      <c r="F15" s="133" t="s">
        <v>87</v>
      </c>
      <c r="G15" s="133" t="s">
        <v>254</v>
      </c>
      <c r="H15" s="133" t="s">
        <v>255</v>
      </c>
      <c r="I15" s="134">
        <v>500220</v>
      </c>
      <c r="J15" s="134">
        <v>500220</v>
      </c>
      <c r="K15" s="134">
        <v>500220</v>
      </c>
      <c r="L15" s="134"/>
      <c r="M15" s="134"/>
      <c r="N15" s="133"/>
      <c r="O15" s="133"/>
      <c r="P15" s="133"/>
      <c r="Q15" s="134"/>
      <c r="R15" s="134"/>
      <c r="S15" s="134"/>
      <c r="T15" s="134"/>
      <c r="U15" s="134"/>
      <c r="V15" s="134"/>
      <c r="W15" s="134"/>
    </row>
    <row r="16" ht="52.5" customHeight="1" outlineLevel="1" spans="1:23">
      <c r="A16" s="133" t="s">
        <v>244</v>
      </c>
      <c r="B16" s="133" t="s">
        <v>251</v>
      </c>
      <c r="C16" s="133" t="s">
        <v>250</v>
      </c>
      <c r="D16" s="133" t="s">
        <v>46</v>
      </c>
      <c r="E16" s="133" t="s">
        <v>86</v>
      </c>
      <c r="F16" s="133" t="s">
        <v>87</v>
      </c>
      <c r="G16" s="133" t="s">
        <v>256</v>
      </c>
      <c r="H16" s="133" t="s">
        <v>257</v>
      </c>
      <c r="I16" s="134">
        <v>239400</v>
      </c>
      <c r="J16" s="134">
        <v>239400</v>
      </c>
      <c r="K16" s="134">
        <v>239400</v>
      </c>
      <c r="L16" s="134"/>
      <c r="M16" s="134"/>
      <c r="N16" s="133"/>
      <c r="O16" s="133"/>
      <c r="P16" s="133"/>
      <c r="Q16" s="134"/>
      <c r="R16" s="134"/>
      <c r="S16" s="134"/>
      <c r="T16" s="134"/>
      <c r="U16" s="134"/>
      <c r="V16" s="134"/>
      <c r="W16" s="134"/>
    </row>
    <row r="17" ht="52.5" customHeight="1" outlineLevel="1" spans="1:23">
      <c r="A17" s="133" t="s">
        <v>244</v>
      </c>
      <c r="B17" s="133" t="s">
        <v>251</v>
      </c>
      <c r="C17" s="133" t="s">
        <v>250</v>
      </c>
      <c r="D17" s="133" t="s">
        <v>46</v>
      </c>
      <c r="E17" s="133" t="s">
        <v>86</v>
      </c>
      <c r="F17" s="133" t="s">
        <v>87</v>
      </c>
      <c r="G17" s="133" t="s">
        <v>258</v>
      </c>
      <c r="H17" s="133" t="s">
        <v>259</v>
      </c>
      <c r="I17" s="134">
        <v>50400</v>
      </c>
      <c r="J17" s="134">
        <v>50400</v>
      </c>
      <c r="K17" s="134">
        <v>50400</v>
      </c>
      <c r="L17" s="134"/>
      <c r="M17" s="134"/>
      <c r="N17" s="133"/>
      <c r="O17" s="133"/>
      <c r="P17" s="133"/>
      <c r="Q17" s="134"/>
      <c r="R17" s="134"/>
      <c r="S17" s="134"/>
      <c r="T17" s="134"/>
      <c r="U17" s="134"/>
      <c r="V17" s="134"/>
      <c r="W17" s="134"/>
    </row>
    <row r="18" ht="52.5" customHeight="1" outlineLevel="1" spans="1:23">
      <c r="A18" s="133" t="s">
        <v>244</v>
      </c>
      <c r="B18" s="133" t="s">
        <v>251</v>
      </c>
      <c r="C18" s="133" t="s">
        <v>250</v>
      </c>
      <c r="D18" s="133" t="s">
        <v>46</v>
      </c>
      <c r="E18" s="133" t="s">
        <v>86</v>
      </c>
      <c r="F18" s="133" t="s">
        <v>87</v>
      </c>
      <c r="G18" s="133" t="s">
        <v>260</v>
      </c>
      <c r="H18" s="133" t="s">
        <v>261</v>
      </c>
      <c r="I18" s="134">
        <v>640080</v>
      </c>
      <c r="J18" s="134">
        <v>640080</v>
      </c>
      <c r="K18" s="134">
        <v>640080</v>
      </c>
      <c r="L18" s="134"/>
      <c r="M18" s="134"/>
      <c r="N18" s="133"/>
      <c r="O18" s="133"/>
      <c r="P18" s="133"/>
      <c r="Q18" s="134"/>
      <c r="R18" s="134"/>
      <c r="S18" s="134"/>
      <c r="T18" s="134"/>
      <c r="U18" s="134"/>
      <c r="V18" s="134"/>
      <c r="W18" s="134"/>
    </row>
    <row r="19" ht="52.5" customHeight="1" outlineLevel="1" spans="1:23">
      <c r="A19" s="133" t="s">
        <v>244</v>
      </c>
      <c r="B19" s="133" t="s">
        <v>251</v>
      </c>
      <c r="C19" s="133" t="s">
        <v>250</v>
      </c>
      <c r="D19" s="133" t="s">
        <v>46</v>
      </c>
      <c r="E19" s="133" t="s">
        <v>86</v>
      </c>
      <c r="F19" s="133" t="s">
        <v>87</v>
      </c>
      <c r="G19" s="133" t="s">
        <v>220</v>
      </c>
      <c r="H19" s="133" t="s">
        <v>221</v>
      </c>
      <c r="I19" s="134">
        <v>99540</v>
      </c>
      <c r="J19" s="134">
        <v>99540</v>
      </c>
      <c r="K19" s="134">
        <v>99540</v>
      </c>
      <c r="L19" s="134"/>
      <c r="M19" s="134"/>
      <c r="N19" s="133"/>
      <c r="O19" s="133"/>
      <c r="P19" s="133"/>
      <c r="Q19" s="134"/>
      <c r="R19" s="134"/>
      <c r="S19" s="134"/>
      <c r="T19" s="134"/>
      <c r="U19" s="134"/>
      <c r="V19" s="134"/>
      <c r="W19" s="134"/>
    </row>
    <row r="20" ht="52.5" customHeight="1" outlineLevel="1" spans="1:23">
      <c r="A20" s="133" t="s">
        <v>244</v>
      </c>
      <c r="B20" s="133" t="s">
        <v>251</v>
      </c>
      <c r="C20" s="133" t="s">
        <v>250</v>
      </c>
      <c r="D20" s="133" t="s">
        <v>46</v>
      </c>
      <c r="E20" s="133" t="s">
        <v>86</v>
      </c>
      <c r="F20" s="133" t="s">
        <v>87</v>
      </c>
      <c r="G20" s="133" t="s">
        <v>262</v>
      </c>
      <c r="H20" s="133" t="s">
        <v>263</v>
      </c>
      <c r="I20" s="134">
        <v>399420</v>
      </c>
      <c r="J20" s="134">
        <v>399420</v>
      </c>
      <c r="K20" s="134">
        <v>399420</v>
      </c>
      <c r="L20" s="134"/>
      <c r="M20" s="134"/>
      <c r="N20" s="133"/>
      <c r="O20" s="133"/>
      <c r="P20" s="133"/>
      <c r="Q20" s="134"/>
      <c r="R20" s="134"/>
      <c r="S20" s="134"/>
      <c r="T20" s="134"/>
      <c r="U20" s="134"/>
      <c r="V20" s="134"/>
      <c r="W20" s="134"/>
    </row>
    <row r="21" ht="52.5" customHeight="1" outlineLevel="1" spans="1:23">
      <c r="A21" s="133" t="s">
        <v>244</v>
      </c>
      <c r="B21" s="133" t="s">
        <v>251</v>
      </c>
      <c r="C21" s="133" t="s">
        <v>250</v>
      </c>
      <c r="D21" s="133" t="s">
        <v>46</v>
      </c>
      <c r="E21" s="133" t="s">
        <v>86</v>
      </c>
      <c r="F21" s="133" t="s">
        <v>87</v>
      </c>
      <c r="G21" s="133" t="s">
        <v>264</v>
      </c>
      <c r="H21" s="133" t="s">
        <v>265</v>
      </c>
      <c r="I21" s="134">
        <v>380520</v>
      </c>
      <c r="J21" s="134">
        <v>380520</v>
      </c>
      <c r="K21" s="134">
        <v>380520</v>
      </c>
      <c r="L21" s="134"/>
      <c r="M21" s="134"/>
      <c r="N21" s="133"/>
      <c r="O21" s="133"/>
      <c r="P21" s="133"/>
      <c r="Q21" s="134"/>
      <c r="R21" s="134"/>
      <c r="S21" s="134"/>
      <c r="T21" s="134"/>
      <c r="U21" s="134"/>
      <c r="V21" s="134"/>
      <c r="W21" s="134"/>
    </row>
    <row r="22" ht="52.5" customHeight="1" outlineLevel="1" spans="1:23">
      <c r="A22" s="133" t="s">
        <v>244</v>
      </c>
      <c r="B22" s="133" t="s">
        <v>251</v>
      </c>
      <c r="C22" s="133" t="s">
        <v>250</v>
      </c>
      <c r="D22" s="133" t="s">
        <v>46</v>
      </c>
      <c r="E22" s="133" t="s">
        <v>86</v>
      </c>
      <c r="F22" s="133" t="s">
        <v>87</v>
      </c>
      <c r="G22" s="133" t="s">
        <v>205</v>
      </c>
      <c r="H22" s="133" t="s">
        <v>206</v>
      </c>
      <c r="I22" s="134">
        <v>299880</v>
      </c>
      <c r="J22" s="134">
        <v>299880</v>
      </c>
      <c r="K22" s="134">
        <v>299880</v>
      </c>
      <c r="L22" s="134"/>
      <c r="M22" s="134"/>
      <c r="N22" s="133"/>
      <c r="O22" s="133"/>
      <c r="P22" s="133"/>
      <c r="Q22" s="134"/>
      <c r="R22" s="134"/>
      <c r="S22" s="134"/>
      <c r="T22" s="134"/>
      <c r="U22" s="134"/>
      <c r="V22" s="134"/>
      <c r="W22" s="134"/>
    </row>
    <row r="23" ht="52.5" customHeight="1" outlineLevel="1" spans="1:23">
      <c r="A23" s="133" t="s">
        <v>244</v>
      </c>
      <c r="B23" s="133" t="s">
        <v>251</v>
      </c>
      <c r="C23" s="133" t="s">
        <v>250</v>
      </c>
      <c r="D23" s="133" t="s">
        <v>46</v>
      </c>
      <c r="E23" s="133" t="s">
        <v>86</v>
      </c>
      <c r="F23" s="133" t="s">
        <v>87</v>
      </c>
      <c r="G23" s="133" t="s">
        <v>266</v>
      </c>
      <c r="H23" s="133" t="s">
        <v>267</v>
      </c>
      <c r="I23" s="134">
        <v>800100</v>
      </c>
      <c r="J23" s="134">
        <v>800100</v>
      </c>
      <c r="K23" s="134">
        <v>800100</v>
      </c>
      <c r="L23" s="134"/>
      <c r="M23" s="134"/>
      <c r="N23" s="133"/>
      <c r="O23" s="133"/>
      <c r="P23" s="133"/>
      <c r="Q23" s="134"/>
      <c r="R23" s="134"/>
      <c r="S23" s="134"/>
      <c r="T23" s="134"/>
      <c r="U23" s="134"/>
      <c r="V23" s="134"/>
      <c r="W23" s="134"/>
    </row>
    <row r="24" ht="52.5" customHeight="1" spans="1:23">
      <c r="A24" s="133"/>
      <c r="B24" s="133"/>
      <c r="C24" s="133" t="s">
        <v>268</v>
      </c>
      <c r="D24" s="133"/>
      <c r="E24" s="133"/>
      <c r="F24" s="133"/>
      <c r="G24" s="133"/>
      <c r="H24" s="133"/>
      <c r="I24" s="134">
        <v>3841000</v>
      </c>
      <c r="J24" s="134"/>
      <c r="K24" s="134"/>
      <c r="L24" s="134"/>
      <c r="M24" s="134"/>
      <c r="N24" s="133"/>
      <c r="O24" s="133"/>
      <c r="P24" s="133"/>
      <c r="Q24" s="134">
        <v>3841000</v>
      </c>
      <c r="R24" s="134"/>
      <c r="S24" s="134"/>
      <c r="T24" s="134"/>
      <c r="U24" s="134"/>
      <c r="V24" s="134"/>
      <c r="W24" s="134"/>
    </row>
    <row r="25" ht="52.5" customHeight="1" outlineLevel="1" spans="1:23">
      <c r="A25" s="133" t="s">
        <v>244</v>
      </c>
      <c r="B25" s="133" t="s">
        <v>269</v>
      </c>
      <c r="C25" s="133" t="s">
        <v>268</v>
      </c>
      <c r="D25" s="133" t="s">
        <v>46</v>
      </c>
      <c r="E25" s="133" t="s">
        <v>86</v>
      </c>
      <c r="F25" s="133" t="s">
        <v>87</v>
      </c>
      <c r="G25" s="133" t="s">
        <v>203</v>
      </c>
      <c r="H25" s="133" t="s">
        <v>204</v>
      </c>
      <c r="I25" s="134">
        <v>306000</v>
      </c>
      <c r="J25" s="134"/>
      <c r="K25" s="134"/>
      <c r="L25" s="134"/>
      <c r="M25" s="134"/>
      <c r="N25" s="133"/>
      <c r="O25" s="133"/>
      <c r="P25" s="133"/>
      <c r="Q25" s="134">
        <v>306000</v>
      </c>
      <c r="R25" s="134"/>
      <c r="S25" s="134"/>
      <c r="T25" s="134"/>
      <c r="U25" s="134"/>
      <c r="V25" s="134"/>
      <c r="W25" s="134"/>
    </row>
    <row r="26" ht="52.5" customHeight="1" outlineLevel="1" spans="1:23">
      <c r="A26" s="133" t="s">
        <v>244</v>
      </c>
      <c r="B26" s="133" t="s">
        <v>269</v>
      </c>
      <c r="C26" s="133" t="s">
        <v>268</v>
      </c>
      <c r="D26" s="133" t="s">
        <v>46</v>
      </c>
      <c r="E26" s="133" t="s">
        <v>86</v>
      </c>
      <c r="F26" s="133" t="s">
        <v>87</v>
      </c>
      <c r="G26" s="133" t="s">
        <v>252</v>
      </c>
      <c r="H26" s="133" t="s">
        <v>253</v>
      </c>
      <c r="I26" s="134">
        <v>100000</v>
      </c>
      <c r="J26" s="134"/>
      <c r="K26" s="134"/>
      <c r="L26" s="134"/>
      <c r="M26" s="134"/>
      <c r="N26" s="133"/>
      <c r="O26" s="133"/>
      <c r="P26" s="133"/>
      <c r="Q26" s="134">
        <v>100000</v>
      </c>
      <c r="R26" s="134"/>
      <c r="S26" s="134"/>
      <c r="T26" s="134"/>
      <c r="U26" s="134"/>
      <c r="V26" s="134"/>
      <c r="W26" s="134"/>
    </row>
    <row r="27" ht="52.5" customHeight="1" outlineLevel="1" spans="1:23">
      <c r="A27" s="133" t="s">
        <v>244</v>
      </c>
      <c r="B27" s="133" t="s">
        <v>269</v>
      </c>
      <c r="C27" s="133" t="s">
        <v>268</v>
      </c>
      <c r="D27" s="133" t="s">
        <v>46</v>
      </c>
      <c r="E27" s="133" t="s">
        <v>86</v>
      </c>
      <c r="F27" s="133" t="s">
        <v>87</v>
      </c>
      <c r="G27" s="133" t="s">
        <v>270</v>
      </c>
      <c r="H27" s="133" t="s">
        <v>271</v>
      </c>
      <c r="I27" s="134">
        <v>2000</v>
      </c>
      <c r="J27" s="134"/>
      <c r="K27" s="134"/>
      <c r="L27" s="134"/>
      <c r="M27" s="134"/>
      <c r="N27" s="133"/>
      <c r="O27" s="133"/>
      <c r="P27" s="133"/>
      <c r="Q27" s="134">
        <v>2000</v>
      </c>
      <c r="R27" s="134"/>
      <c r="S27" s="134"/>
      <c r="T27" s="134"/>
      <c r="U27" s="134"/>
      <c r="V27" s="134"/>
      <c r="W27" s="134"/>
    </row>
    <row r="28" ht="52.5" customHeight="1" outlineLevel="1" spans="1:23">
      <c r="A28" s="133" t="s">
        <v>244</v>
      </c>
      <c r="B28" s="133" t="s">
        <v>269</v>
      </c>
      <c r="C28" s="133" t="s">
        <v>268</v>
      </c>
      <c r="D28" s="133" t="s">
        <v>46</v>
      </c>
      <c r="E28" s="133" t="s">
        <v>86</v>
      </c>
      <c r="F28" s="133" t="s">
        <v>87</v>
      </c>
      <c r="G28" s="133" t="s">
        <v>254</v>
      </c>
      <c r="H28" s="133" t="s">
        <v>255</v>
      </c>
      <c r="I28" s="134">
        <v>200000</v>
      </c>
      <c r="J28" s="134"/>
      <c r="K28" s="134"/>
      <c r="L28" s="134"/>
      <c r="M28" s="134"/>
      <c r="N28" s="133"/>
      <c r="O28" s="133"/>
      <c r="P28" s="133"/>
      <c r="Q28" s="134">
        <v>200000</v>
      </c>
      <c r="R28" s="134"/>
      <c r="S28" s="134"/>
      <c r="T28" s="134"/>
      <c r="U28" s="134"/>
      <c r="V28" s="134"/>
      <c r="W28" s="134"/>
    </row>
    <row r="29" ht="52.5" customHeight="1" outlineLevel="1" spans="1:23">
      <c r="A29" s="133" t="s">
        <v>244</v>
      </c>
      <c r="B29" s="133" t="s">
        <v>269</v>
      </c>
      <c r="C29" s="133" t="s">
        <v>268</v>
      </c>
      <c r="D29" s="133" t="s">
        <v>46</v>
      </c>
      <c r="E29" s="133" t="s">
        <v>86</v>
      </c>
      <c r="F29" s="133" t="s">
        <v>87</v>
      </c>
      <c r="G29" s="133" t="s">
        <v>256</v>
      </c>
      <c r="H29" s="133" t="s">
        <v>257</v>
      </c>
      <c r="I29" s="134">
        <v>120000</v>
      </c>
      <c r="J29" s="134"/>
      <c r="K29" s="134"/>
      <c r="L29" s="134"/>
      <c r="M29" s="134"/>
      <c r="N29" s="133"/>
      <c r="O29" s="133"/>
      <c r="P29" s="133"/>
      <c r="Q29" s="134">
        <v>120000</v>
      </c>
      <c r="R29" s="134"/>
      <c r="S29" s="134"/>
      <c r="T29" s="134"/>
      <c r="U29" s="134"/>
      <c r="V29" s="134"/>
      <c r="W29" s="134"/>
    </row>
    <row r="30" ht="52.5" customHeight="1" outlineLevel="1" spans="1:23">
      <c r="A30" s="133" t="s">
        <v>244</v>
      </c>
      <c r="B30" s="133" t="s">
        <v>269</v>
      </c>
      <c r="C30" s="133" t="s">
        <v>268</v>
      </c>
      <c r="D30" s="133" t="s">
        <v>46</v>
      </c>
      <c r="E30" s="133" t="s">
        <v>86</v>
      </c>
      <c r="F30" s="133" t="s">
        <v>87</v>
      </c>
      <c r="G30" s="133" t="s">
        <v>258</v>
      </c>
      <c r="H30" s="133" t="s">
        <v>259</v>
      </c>
      <c r="I30" s="134">
        <v>150000</v>
      </c>
      <c r="J30" s="134"/>
      <c r="K30" s="134"/>
      <c r="L30" s="134"/>
      <c r="M30" s="134"/>
      <c r="N30" s="133"/>
      <c r="O30" s="133"/>
      <c r="P30" s="133"/>
      <c r="Q30" s="134">
        <v>150000</v>
      </c>
      <c r="R30" s="134"/>
      <c r="S30" s="134"/>
      <c r="T30" s="134"/>
      <c r="U30" s="134"/>
      <c r="V30" s="134"/>
      <c r="W30" s="134"/>
    </row>
    <row r="31" ht="52.5" customHeight="1" outlineLevel="1" spans="1:23">
      <c r="A31" s="133" t="s">
        <v>244</v>
      </c>
      <c r="B31" s="133" t="s">
        <v>269</v>
      </c>
      <c r="C31" s="133" t="s">
        <v>268</v>
      </c>
      <c r="D31" s="133" t="s">
        <v>46</v>
      </c>
      <c r="E31" s="133" t="s">
        <v>86</v>
      </c>
      <c r="F31" s="133" t="s">
        <v>87</v>
      </c>
      <c r="G31" s="133" t="s">
        <v>260</v>
      </c>
      <c r="H31" s="133" t="s">
        <v>261</v>
      </c>
      <c r="I31" s="134">
        <v>400000</v>
      </c>
      <c r="J31" s="134"/>
      <c r="K31" s="134"/>
      <c r="L31" s="134"/>
      <c r="M31" s="134"/>
      <c r="N31" s="133"/>
      <c r="O31" s="133"/>
      <c r="P31" s="133"/>
      <c r="Q31" s="134">
        <v>400000</v>
      </c>
      <c r="R31" s="134"/>
      <c r="S31" s="134"/>
      <c r="T31" s="134"/>
      <c r="U31" s="134"/>
      <c r="V31" s="134"/>
      <c r="W31" s="134"/>
    </row>
    <row r="32" ht="52.5" customHeight="1" outlineLevel="1" spans="1:23">
      <c r="A32" s="133" t="s">
        <v>244</v>
      </c>
      <c r="B32" s="133" t="s">
        <v>269</v>
      </c>
      <c r="C32" s="133" t="s">
        <v>268</v>
      </c>
      <c r="D32" s="133" t="s">
        <v>46</v>
      </c>
      <c r="E32" s="133" t="s">
        <v>86</v>
      </c>
      <c r="F32" s="133" t="s">
        <v>87</v>
      </c>
      <c r="G32" s="133" t="s">
        <v>220</v>
      </c>
      <c r="H32" s="133" t="s">
        <v>221</v>
      </c>
      <c r="I32" s="134">
        <v>210000</v>
      </c>
      <c r="J32" s="134"/>
      <c r="K32" s="134"/>
      <c r="L32" s="134"/>
      <c r="M32" s="134"/>
      <c r="N32" s="133"/>
      <c r="O32" s="133"/>
      <c r="P32" s="133"/>
      <c r="Q32" s="134">
        <v>210000</v>
      </c>
      <c r="R32" s="134"/>
      <c r="S32" s="134"/>
      <c r="T32" s="134"/>
      <c r="U32" s="134"/>
      <c r="V32" s="134"/>
      <c r="W32" s="134"/>
    </row>
    <row r="33" ht="52.5" customHeight="1" outlineLevel="1" spans="1:23">
      <c r="A33" s="133" t="s">
        <v>244</v>
      </c>
      <c r="B33" s="133" t="s">
        <v>269</v>
      </c>
      <c r="C33" s="133" t="s">
        <v>268</v>
      </c>
      <c r="D33" s="133" t="s">
        <v>46</v>
      </c>
      <c r="E33" s="133" t="s">
        <v>86</v>
      </c>
      <c r="F33" s="133" t="s">
        <v>87</v>
      </c>
      <c r="G33" s="133" t="s">
        <v>262</v>
      </c>
      <c r="H33" s="133" t="s">
        <v>263</v>
      </c>
      <c r="I33" s="134">
        <v>805000</v>
      </c>
      <c r="J33" s="134"/>
      <c r="K33" s="134"/>
      <c r="L33" s="134"/>
      <c r="M33" s="134"/>
      <c r="N33" s="133"/>
      <c r="O33" s="133"/>
      <c r="P33" s="133"/>
      <c r="Q33" s="134">
        <v>805000</v>
      </c>
      <c r="R33" s="134"/>
      <c r="S33" s="134"/>
      <c r="T33" s="134"/>
      <c r="U33" s="134"/>
      <c r="V33" s="134"/>
      <c r="W33" s="134"/>
    </row>
    <row r="34" ht="52.5" customHeight="1" outlineLevel="1" spans="1:23">
      <c r="A34" s="133" t="s">
        <v>244</v>
      </c>
      <c r="B34" s="133" t="s">
        <v>269</v>
      </c>
      <c r="C34" s="133" t="s">
        <v>268</v>
      </c>
      <c r="D34" s="133" t="s">
        <v>46</v>
      </c>
      <c r="E34" s="133" t="s">
        <v>86</v>
      </c>
      <c r="F34" s="133" t="s">
        <v>87</v>
      </c>
      <c r="G34" s="133" t="s">
        <v>272</v>
      </c>
      <c r="H34" s="133" t="s">
        <v>273</v>
      </c>
      <c r="I34" s="134">
        <v>100000</v>
      </c>
      <c r="J34" s="134"/>
      <c r="K34" s="134"/>
      <c r="L34" s="134"/>
      <c r="M34" s="134"/>
      <c r="N34" s="133"/>
      <c r="O34" s="133"/>
      <c r="P34" s="133"/>
      <c r="Q34" s="134">
        <v>100000</v>
      </c>
      <c r="R34" s="134"/>
      <c r="S34" s="134"/>
      <c r="T34" s="134"/>
      <c r="U34" s="134"/>
      <c r="V34" s="134"/>
      <c r="W34" s="134"/>
    </row>
    <row r="35" ht="52.5" customHeight="1" outlineLevel="1" spans="1:23">
      <c r="A35" s="133" t="s">
        <v>244</v>
      </c>
      <c r="B35" s="133" t="s">
        <v>269</v>
      </c>
      <c r="C35" s="133" t="s">
        <v>268</v>
      </c>
      <c r="D35" s="133" t="s">
        <v>46</v>
      </c>
      <c r="E35" s="133" t="s">
        <v>86</v>
      </c>
      <c r="F35" s="133" t="s">
        <v>87</v>
      </c>
      <c r="G35" s="133" t="s">
        <v>264</v>
      </c>
      <c r="H35" s="133" t="s">
        <v>265</v>
      </c>
      <c r="I35" s="134">
        <v>300000</v>
      </c>
      <c r="J35" s="134"/>
      <c r="K35" s="134"/>
      <c r="L35" s="134"/>
      <c r="M35" s="134"/>
      <c r="N35" s="133"/>
      <c r="O35" s="133"/>
      <c r="P35" s="133"/>
      <c r="Q35" s="134">
        <v>300000</v>
      </c>
      <c r="R35" s="134"/>
      <c r="S35" s="134"/>
      <c r="T35" s="134"/>
      <c r="U35" s="134"/>
      <c r="V35" s="134"/>
      <c r="W35" s="134"/>
    </row>
    <row r="36" ht="52.5" customHeight="1" outlineLevel="1" spans="1:23">
      <c r="A36" s="133" t="s">
        <v>244</v>
      </c>
      <c r="B36" s="133" t="s">
        <v>269</v>
      </c>
      <c r="C36" s="133" t="s">
        <v>268</v>
      </c>
      <c r="D36" s="133" t="s">
        <v>46</v>
      </c>
      <c r="E36" s="133" t="s">
        <v>86</v>
      </c>
      <c r="F36" s="133" t="s">
        <v>87</v>
      </c>
      <c r="G36" s="133" t="s">
        <v>274</v>
      </c>
      <c r="H36" s="133" t="s">
        <v>144</v>
      </c>
      <c r="I36" s="134">
        <v>3000</v>
      </c>
      <c r="J36" s="134"/>
      <c r="K36" s="134"/>
      <c r="L36" s="134"/>
      <c r="M36" s="134"/>
      <c r="N36" s="133"/>
      <c r="O36" s="133"/>
      <c r="P36" s="133"/>
      <c r="Q36" s="134">
        <v>3000</v>
      </c>
      <c r="R36" s="134"/>
      <c r="S36" s="134"/>
      <c r="T36" s="134"/>
      <c r="U36" s="134"/>
      <c r="V36" s="134"/>
      <c r="W36" s="134"/>
    </row>
    <row r="37" ht="52.5" customHeight="1" outlineLevel="1" spans="1:23">
      <c r="A37" s="133" t="s">
        <v>244</v>
      </c>
      <c r="B37" s="133" t="s">
        <v>269</v>
      </c>
      <c r="C37" s="133" t="s">
        <v>268</v>
      </c>
      <c r="D37" s="133" t="s">
        <v>46</v>
      </c>
      <c r="E37" s="133" t="s">
        <v>86</v>
      </c>
      <c r="F37" s="133" t="s">
        <v>87</v>
      </c>
      <c r="G37" s="133" t="s">
        <v>275</v>
      </c>
      <c r="H37" s="133" t="s">
        <v>276</v>
      </c>
      <c r="I37" s="134">
        <v>100000</v>
      </c>
      <c r="J37" s="134"/>
      <c r="K37" s="134"/>
      <c r="L37" s="134"/>
      <c r="M37" s="134"/>
      <c r="N37" s="133"/>
      <c r="O37" s="133"/>
      <c r="P37" s="133"/>
      <c r="Q37" s="134">
        <v>100000</v>
      </c>
      <c r="R37" s="134"/>
      <c r="S37" s="134"/>
      <c r="T37" s="134"/>
      <c r="U37" s="134"/>
      <c r="V37" s="134"/>
      <c r="W37" s="134"/>
    </row>
    <row r="38" ht="52.5" customHeight="1" outlineLevel="1" spans="1:23">
      <c r="A38" s="133" t="s">
        <v>244</v>
      </c>
      <c r="B38" s="133" t="s">
        <v>269</v>
      </c>
      <c r="C38" s="133" t="s">
        <v>268</v>
      </c>
      <c r="D38" s="133" t="s">
        <v>46</v>
      </c>
      <c r="E38" s="133" t="s">
        <v>86</v>
      </c>
      <c r="F38" s="133" t="s">
        <v>87</v>
      </c>
      <c r="G38" s="133" t="s">
        <v>277</v>
      </c>
      <c r="H38" s="133" t="s">
        <v>278</v>
      </c>
      <c r="I38" s="134">
        <v>5000</v>
      </c>
      <c r="J38" s="134"/>
      <c r="K38" s="134"/>
      <c r="L38" s="134"/>
      <c r="M38" s="134"/>
      <c r="N38" s="133"/>
      <c r="O38" s="133"/>
      <c r="P38" s="133"/>
      <c r="Q38" s="134">
        <v>5000</v>
      </c>
      <c r="R38" s="134"/>
      <c r="S38" s="134"/>
      <c r="T38" s="134"/>
      <c r="U38" s="134"/>
      <c r="V38" s="134"/>
      <c r="W38" s="134"/>
    </row>
    <row r="39" ht="52.5" customHeight="1" outlineLevel="1" spans="1:23">
      <c r="A39" s="133" t="s">
        <v>244</v>
      </c>
      <c r="B39" s="133" t="s">
        <v>269</v>
      </c>
      <c r="C39" s="133" t="s">
        <v>268</v>
      </c>
      <c r="D39" s="133" t="s">
        <v>46</v>
      </c>
      <c r="E39" s="133" t="s">
        <v>86</v>
      </c>
      <c r="F39" s="133" t="s">
        <v>87</v>
      </c>
      <c r="G39" s="133" t="s">
        <v>279</v>
      </c>
      <c r="H39" s="133" t="s">
        <v>280</v>
      </c>
      <c r="I39" s="134">
        <v>340000</v>
      </c>
      <c r="J39" s="134"/>
      <c r="K39" s="134"/>
      <c r="L39" s="134"/>
      <c r="M39" s="134"/>
      <c r="N39" s="133"/>
      <c r="O39" s="133"/>
      <c r="P39" s="133"/>
      <c r="Q39" s="134">
        <v>340000</v>
      </c>
      <c r="R39" s="134"/>
      <c r="S39" s="134"/>
      <c r="T39" s="134"/>
      <c r="U39" s="134"/>
      <c r="V39" s="134"/>
      <c r="W39" s="134"/>
    </row>
    <row r="40" ht="52.5" customHeight="1" outlineLevel="1" spans="1:23">
      <c r="A40" s="133" t="s">
        <v>244</v>
      </c>
      <c r="B40" s="133" t="s">
        <v>269</v>
      </c>
      <c r="C40" s="133" t="s">
        <v>268</v>
      </c>
      <c r="D40" s="133" t="s">
        <v>46</v>
      </c>
      <c r="E40" s="133" t="s">
        <v>86</v>
      </c>
      <c r="F40" s="133" t="s">
        <v>87</v>
      </c>
      <c r="G40" s="133" t="s">
        <v>205</v>
      </c>
      <c r="H40" s="133" t="s">
        <v>206</v>
      </c>
      <c r="I40" s="134">
        <v>200000</v>
      </c>
      <c r="J40" s="134"/>
      <c r="K40" s="134"/>
      <c r="L40" s="134"/>
      <c r="M40" s="134"/>
      <c r="N40" s="133"/>
      <c r="O40" s="133"/>
      <c r="P40" s="133"/>
      <c r="Q40" s="134">
        <v>200000</v>
      </c>
      <c r="R40" s="134"/>
      <c r="S40" s="134"/>
      <c r="T40" s="134"/>
      <c r="U40" s="134"/>
      <c r="V40" s="134"/>
      <c r="W40" s="134"/>
    </row>
    <row r="41" ht="52.5" customHeight="1" outlineLevel="1" spans="1:23">
      <c r="A41" s="133" t="s">
        <v>244</v>
      </c>
      <c r="B41" s="133" t="s">
        <v>269</v>
      </c>
      <c r="C41" s="133" t="s">
        <v>268</v>
      </c>
      <c r="D41" s="133" t="s">
        <v>46</v>
      </c>
      <c r="E41" s="133" t="s">
        <v>86</v>
      </c>
      <c r="F41" s="133" t="s">
        <v>87</v>
      </c>
      <c r="G41" s="133" t="s">
        <v>266</v>
      </c>
      <c r="H41" s="133" t="s">
        <v>267</v>
      </c>
      <c r="I41" s="134">
        <v>300000</v>
      </c>
      <c r="J41" s="134"/>
      <c r="K41" s="134"/>
      <c r="L41" s="134"/>
      <c r="M41" s="134"/>
      <c r="N41" s="133"/>
      <c r="O41" s="133"/>
      <c r="P41" s="133"/>
      <c r="Q41" s="134">
        <v>300000</v>
      </c>
      <c r="R41" s="134"/>
      <c r="S41" s="134"/>
      <c r="T41" s="134"/>
      <c r="U41" s="134"/>
      <c r="V41" s="134"/>
      <c r="W41" s="134"/>
    </row>
    <row r="42" ht="52.5" customHeight="1" outlineLevel="1" spans="1:23">
      <c r="A42" s="133" t="s">
        <v>244</v>
      </c>
      <c r="B42" s="133" t="s">
        <v>269</v>
      </c>
      <c r="C42" s="133" t="s">
        <v>268</v>
      </c>
      <c r="D42" s="133" t="s">
        <v>46</v>
      </c>
      <c r="E42" s="133" t="s">
        <v>86</v>
      </c>
      <c r="F42" s="133" t="s">
        <v>87</v>
      </c>
      <c r="G42" s="133" t="s">
        <v>281</v>
      </c>
      <c r="H42" s="133" t="s">
        <v>282</v>
      </c>
      <c r="I42" s="134">
        <v>200000</v>
      </c>
      <c r="J42" s="134"/>
      <c r="K42" s="134"/>
      <c r="L42" s="134"/>
      <c r="M42" s="134"/>
      <c r="N42" s="133"/>
      <c r="O42" s="133"/>
      <c r="P42" s="133"/>
      <c r="Q42" s="134">
        <v>200000</v>
      </c>
      <c r="R42" s="134"/>
      <c r="S42" s="134"/>
      <c r="T42" s="134"/>
      <c r="U42" s="134"/>
      <c r="V42" s="134"/>
      <c r="W42" s="134"/>
    </row>
    <row r="43" ht="52.5" customHeight="1" spans="1:23">
      <c r="A43" s="133"/>
      <c r="B43" s="133"/>
      <c r="C43" s="133" t="s">
        <v>283</v>
      </c>
      <c r="D43" s="133"/>
      <c r="E43" s="133"/>
      <c r="F43" s="133"/>
      <c r="G43" s="133"/>
      <c r="H43" s="133"/>
      <c r="I43" s="134">
        <v>646880</v>
      </c>
      <c r="J43" s="134"/>
      <c r="K43" s="134"/>
      <c r="L43" s="134"/>
      <c r="M43" s="134"/>
      <c r="N43" s="133"/>
      <c r="O43" s="133"/>
      <c r="P43" s="133"/>
      <c r="Q43" s="134">
        <v>646880</v>
      </c>
      <c r="R43" s="134"/>
      <c r="S43" s="134"/>
      <c r="T43" s="134"/>
      <c r="U43" s="134"/>
      <c r="V43" s="134"/>
      <c r="W43" s="134"/>
    </row>
    <row r="44" ht="52.5" customHeight="1" outlineLevel="1" spans="1:23">
      <c r="A44" s="133" t="s">
        <v>244</v>
      </c>
      <c r="B44" s="133" t="s">
        <v>284</v>
      </c>
      <c r="C44" s="133" t="s">
        <v>283</v>
      </c>
      <c r="D44" s="133" t="s">
        <v>46</v>
      </c>
      <c r="E44" s="133" t="s">
        <v>86</v>
      </c>
      <c r="F44" s="133" t="s">
        <v>87</v>
      </c>
      <c r="G44" s="133" t="s">
        <v>203</v>
      </c>
      <c r="H44" s="133" t="s">
        <v>204</v>
      </c>
      <c r="I44" s="134">
        <v>120000</v>
      </c>
      <c r="J44" s="134"/>
      <c r="K44" s="134"/>
      <c r="L44" s="134"/>
      <c r="M44" s="134"/>
      <c r="N44" s="133"/>
      <c r="O44" s="133"/>
      <c r="P44" s="133"/>
      <c r="Q44" s="134">
        <v>120000</v>
      </c>
      <c r="R44" s="134"/>
      <c r="S44" s="134"/>
      <c r="T44" s="134"/>
      <c r="U44" s="134"/>
      <c r="V44" s="134"/>
      <c r="W44" s="134"/>
    </row>
    <row r="45" ht="52.5" customHeight="1" outlineLevel="1" spans="1:23">
      <c r="A45" s="133" t="s">
        <v>244</v>
      </c>
      <c r="B45" s="133" t="s">
        <v>284</v>
      </c>
      <c r="C45" s="133" t="s">
        <v>283</v>
      </c>
      <c r="D45" s="133" t="s">
        <v>46</v>
      </c>
      <c r="E45" s="133" t="s">
        <v>86</v>
      </c>
      <c r="F45" s="133" t="s">
        <v>87</v>
      </c>
      <c r="G45" s="133" t="s">
        <v>254</v>
      </c>
      <c r="H45" s="133" t="s">
        <v>255</v>
      </c>
      <c r="I45" s="134">
        <v>120000</v>
      </c>
      <c r="J45" s="134"/>
      <c r="K45" s="134"/>
      <c r="L45" s="134"/>
      <c r="M45" s="134"/>
      <c r="N45" s="133"/>
      <c r="O45" s="133"/>
      <c r="P45" s="133"/>
      <c r="Q45" s="134">
        <v>120000</v>
      </c>
      <c r="R45" s="134"/>
      <c r="S45" s="134"/>
      <c r="T45" s="134"/>
      <c r="U45" s="134"/>
      <c r="V45" s="134"/>
      <c r="W45" s="134"/>
    </row>
    <row r="46" ht="52.5" customHeight="1" outlineLevel="1" spans="1:23">
      <c r="A46" s="133" t="s">
        <v>244</v>
      </c>
      <c r="B46" s="133" t="s">
        <v>284</v>
      </c>
      <c r="C46" s="133" t="s">
        <v>283</v>
      </c>
      <c r="D46" s="133" t="s">
        <v>46</v>
      </c>
      <c r="E46" s="133" t="s">
        <v>86</v>
      </c>
      <c r="F46" s="133" t="s">
        <v>87</v>
      </c>
      <c r="G46" s="133" t="s">
        <v>256</v>
      </c>
      <c r="H46" s="133" t="s">
        <v>257</v>
      </c>
      <c r="I46" s="134">
        <v>40000</v>
      </c>
      <c r="J46" s="134"/>
      <c r="K46" s="134"/>
      <c r="L46" s="134"/>
      <c r="M46" s="134"/>
      <c r="N46" s="133"/>
      <c r="O46" s="133"/>
      <c r="P46" s="133"/>
      <c r="Q46" s="134">
        <v>40000</v>
      </c>
      <c r="R46" s="134"/>
      <c r="S46" s="134"/>
      <c r="T46" s="134"/>
      <c r="U46" s="134"/>
      <c r="V46" s="134"/>
      <c r="W46" s="134"/>
    </row>
    <row r="47" ht="52.5" customHeight="1" outlineLevel="1" spans="1:23">
      <c r="A47" s="133" t="s">
        <v>244</v>
      </c>
      <c r="B47" s="133" t="s">
        <v>284</v>
      </c>
      <c r="C47" s="133" t="s">
        <v>283</v>
      </c>
      <c r="D47" s="133" t="s">
        <v>46</v>
      </c>
      <c r="E47" s="133" t="s">
        <v>86</v>
      </c>
      <c r="F47" s="133" t="s">
        <v>87</v>
      </c>
      <c r="G47" s="133" t="s">
        <v>260</v>
      </c>
      <c r="H47" s="133" t="s">
        <v>261</v>
      </c>
      <c r="I47" s="134">
        <v>200000</v>
      </c>
      <c r="J47" s="134"/>
      <c r="K47" s="134"/>
      <c r="L47" s="134"/>
      <c r="M47" s="134"/>
      <c r="N47" s="133"/>
      <c r="O47" s="133"/>
      <c r="P47" s="133"/>
      <c r="Q47" s="134">
        <v>200000</v>
      </c>
      <c r="R47" s="134"/>
      <c r="S47" s="134"/>
      <c r="T47" s="134"/>
      <c r="U47" s="134"/>
      <c r="V47" s="134"/>
      <c r="W47" s="134"/>
    </row>
    <row r="48" ht="52.5" customHeight="1" outlineLevel="1" spans="1:23">
      <c r="A48" s="133" t="s">
        <v>244</v>
      </c>
      <c r="B48" s="133" t="s">
        <v>284</v>
      </c>
      <c r="C48" s="133" t="s">
        <v>283</v>
      </c>
      <c r="D48" s="133" t="s">
        <v>46</v>
      </c>
      <c r="E48" s="133" t="s">
        <v>86</v>
      </c>
      <c r="F48" s="133" t="s">
        <v>87</v>
      </c>
      <c r="G48" s="133" t="s">
        <v>262</v>
      </c>
      <c r="H48" s="133" t="s">
        <v>263</v>
      </c>
      <c r="I48" s="134">
        <v>166880</v>
      </c>
      <c r="J48" s="134"/>
      <c r="K48" s="134"/>
      <c r="L48" s="134"/>
      <c r="M48" s="134"/>
      <c r="N48" s="133"/>
      <c r="O48" s="133"/>
      <c r="P48" s="133"/>
      <c r="Q48" s="134">
        <v>166880</v>
      </c>
      <c r="R48" s="134"/>
      <c r="S48" s="134"/>
      <c r="T48" s="134"/>
      <c r="U48" s="134"/>
      <c r="V48" s="134"/>
      <c r="W48" s="134"/>
    </row>
    <row r="49" ht="52.5" customHeight="1" spans="1:23">
      <c r="A49" s="133"/>
      <c r="B49" s="133"/>
      <c r="C49" s="133" t="s">
        <v>285</v>
      </c>
      <c r="D49" s="133"/>
      <c r="E49" s="133"/>
      <c r="F49" s="133"/>
      <c r="G49" s="133"/>
      <c r="H49" s="133"/>
      <c r="I49" s="134">
        <v>460000</v>
      </c>
      <c r="J49" s="134">
        <v>460000</v>
      </c>
      <c r="K49" s="134">
        <v>460000</v>
      </c>
      <c r="L49" s="134"/>
      <c r="M49" s="134"/>
      <c r="N49" s="133"/>
      <c r="O49" s="133"/>
      <c r="P49" s="133"/>
      <c r="Q49" s="134"/>
      <c r="R49" s="134"/>
      <c r="S49" s="134"/>
      <c r="T49" s="134"/>
      <c r="U49" s="134"/>
      <c r="V49" s="134"/>
      <c r="W49" s="134"/>
    </row>
    <row r="50" ht="52.5" customHeight="1" outlineLevel="1" spans="1:23">
      <c r="A50" s="133" t="s">
        <v>286</v>
      </c>
      <c r="B50" s="133" t="s">
        <v>287</v>
      </c>
      <c r="C50" s="133" t="s">
        <v>285</v>
      </c>
      <c r="D50" s="133" t="s">
        <v>46</v>
      </c>
      <c r="E50" s="133" t="s">
        <v>86</v>
      </c>
      <c r="F50" s="133" t="s">
        <v>87</v>
      </c>
      <c r="G50" s="133" t="s">
        <v>264</v>
      </c>
      <c r="H50" s="133" t="s">
        <v>265</v>
      </c>
      <c r="I50" s="134">
        <v>100000</v>
      </c>
      <c r="J50" s="134">
        <v>100000</v>
      </c>
      <c r="K50" s="134">
        <v>100000</v>
      </c>
      <c r="L50" s="134"/>
      <c r="M50" s="134"/>
      <c r="N50" s="133"/>
      <c r="O50" s="133"/>
      <c r="P50" s="133"/>
      <c r="Q50" s="134"/>
      <c r="R50" s="134"/>
      <c r="S50" s="134"/>
      <c r="T50" s="134"/>
      <c r="U50" s="134"/>
      <c r="V50" s="134"/>
      <c r="W50" s="134"/>
    </row>
    <row r="51" ht="52.5" customHeight="1" outlineLevel="1" spans="1:23">
      <c r="A51" s="133" t="s">
        <v>286</v>
      </c>
      <c r="B51" s="133" t="s">
        <v>287</v>
      </c>
      <c r="C51" s="133" t="s">
        <v>285</v>
      </c>
      <c r="D51" s="133" t="s">
        <v>46</v>
      </c>
      <c r="E51" s="133" t="s">
        <v>86</v>
      </c>
      <c r="F51" s="133" t="s">
        <v>87</v>
      </c>
      <c r="G51" s="133" t="s">
        <v>214</v>
      </c>
      <c r="H51" s="133" t="s">
        <v>215</v>
      </c>
      <c r="I51" s="134">
        <v>360000</v>
      </c>
      <c r="J51" s="134">
        <v>360000</v>
      </c>
      <c r="K51" s="134">
        <v>360000</v>
      </c>
      <c r="L51" s="134"/>
      <c r="M51" s="134"/>
      <c r="N51" s="133"/>
      <c r="O51" s="133"/>
      <c r="P51" s="133"/>
      <c r="Q51" s="134"/>
      <c r="R51" s="134"/>
      <c r="S51" s="134"/>
      <c r="T51" s="134"/>
      <c r="U51" s="134"/>
      <c r="V51" s="134"/>
      <c r="W51" s="134"/>
    </row>
    <row r="52" ht="52.5" customHeight="1" spans="1:23">
      <c r="A52" s="133"/>
      <c r="B52" s="133"/>
      <c r="C52" s="133" t="s">
        <v>288</v>
      </c>
      <c r="D52" s="133"/>
      <c r="E52" s="133"/>
      <c r="F52" s="133"/>
      <c r="G52" s="133"/>
      <c r="H52" s="133"/>
      <c r="I52" s="134">
        <v>1400000</v>
      </c>
      <c r="J52" s="134"/>
      <c r="K52" s="134"/>
      <c r="L52" s="134"/>
      <c r="M52" s="134"/>
      <c r="N52" s="133"/>
      <c r="O52" s="133"/>
      <c r="P52" s="133"/>
      <c r="Q52" s="134"/>
      <c r="R52" s="134">
        <v>1400000</v>
      </c>
      <c r="S52" s="134"/>
      <c r="T52" s="134"/>
      <c r="U52" s="134"/>
      <c r="V52" s="134"/>
      <c r="W52" s="134">
        <v>1400000</v>
      </c>
    </row>
    <row r="53" ht="52.5" customHeight="1" outlineLevel="1" spans="1:23">
      <c r="A53" s="133" t="s">
        <v>286</v>
      </c>
      <c r="B53" s="133" t="s">
        <v>289</v>
      </c>
      <c r="C53" s="133" t="s">
        <v>288</v>
      </c>
      <c r="D53" s="133" t="s">
        <v>46</v>
      </c>
      <c r="E53" s="133" t="s">
        <v>84</v>
      </c>
      <c r="F53" s="133" t="s">
        <v>85</v>
      </c>
      <c r="G53" s="133" t="s">
        <v>203</v>
      </c>
      <c r="H53" s="133" t="s">
        <v>204</v>
      </c>
      <c r="I53" s="134">
        <v>150000</v>
      </c>
      <c r="J53" s="134"/>
      <c r="K53" s="134"/>
      <c r="L53" s="134"/>
      <c r="M53" s="134"/>
      <c r="N53" s="133"/>
      <c r="O53" s="133"/>
      <c r="P53" s="133"/>
      <c r="Q53" s="134"/>
      <c r="R53" s="134">
        <v>150000</v>
      </c>
      <c r="S53" s="134"/>
      <c r="T53" s="134"/>
      <c r="U53" s="134"/>
      <c r="V53" s="134"/>
      <c r="W53" s="134">
        <v>150000</v>
      </c>
    </row>
    <row r="54" ht="52.5" customHeight="1" outlineLevel="1" spans="1:23">
      <c r="A54" s="133" t="s">
        <v>286</v>
      </c>
      <c r="B54" s="133" t="s">
        <v>289</v>
      </c>
      <c r="C54" s="133" t="s">
        <v>288</v>
      </c>
      <c r="D54" s="133" t="s">
        <v>46</v>
      </c>
      <c r="E54" s="133" t="s">
        <v>84</v>
      </c>
      <c r="F54" s="133" t="s">
        <v>85</v>
      </c>
      <c r="G54" s="133" t="s">
        <v>279</v>
      </c>
      <c r="H54" s="133" t="s">
        <v>280</v>
      </c>
      <c r="I54" s="134">
        <v>100000</v>
      </c>
      <c r="J54" s="134"/>
      <c r="K54" s="134"/>
      <c r="L54" s="134"/>
      <c r="M54" s="134"/>
      <c r="N54" s="133"/>
      <c r="O54" s="133"/>
      <c r="P54" s="133"/>
      <c r="Q54" s="134"/>
      <c r="R54" s="134">
        <v>100000</v>
      </c>
      <c r="S54" s="134"/>
      <c r="T54" s="134"/>
      <c r="U54" s="134"/>
      <c r="V54" s="134"/>
      <c r="W54" s="134">
        <v>100000</v>
      </c>
    </row>
    <row r="55" ht="52.5" customHeight="1" outlineLevel="1" spans="1:23">
      <c r="A55" s="133" t="s">
        <v>286</v>
      </c>
      <c r="B55" s="133" t="s">
        <v>289</v>
      </c>
      <c r="C55" s="133" t="s">
        <v>288</v>
      </c>
      <c r="D55" s="133" t="s">
        <v>46</v>
      </c>
      <c r="E55" s="133" t="s">
        <v>84</v>
      </c>
      <c r="F55" s="133" t="s">
        <v>85</v>
      </c>
      <c r="G55" s="133" t="s">
        <v>246</v>
      </c>
      <c r="H55" s="133" t="s">
        <v>247</v>
      </c>
      <c r="I55" s="134">
        <v>500000</v>
      </c>
      <c r="J55" s="134"/>
      <c r="K55" s="134"/>
      <c r="L55" s="134"/>
      <c r="M55" s="134"/>
      <c r="N55" s="133"/>
      <c r="O55" s="133"/>
      <c r="P55" s="133"/>
      <c r="Q55" s="134"/>
      <c r="R55" s="134">
        <v>500000</v>
      </c>
      <c r="S55" s="134"/>
      <c r="T55" s="134"/>
      <c r="U55" s="134"/>
      <c r="V55" s="134"/>
      <c r="W55" s="134">
        <v>500000</v>
      </c>
    </row>
    <row r="56" ht="52.5" customHeight="1" outlineLevel="1" spans="1:23">
      <c r="A56" s="133" t="s">
        <v>286</v>
      </c>
      <c r="B56" s="133" t="s">
        <v>289</v>
      </c>
      <c r="C56" s="133" t="s">
        <v>288</v>
      </c>
      <c r="D56" s="133" t="s">
        <v>46</v>
      </c>
      <c r="E56" s="133" t="s">
        <v>84</v>
      </c>
      <c r="F56" s="133" t="s">
        <v>85</v>
      </c>
      <c r="G56" s="133" t="s">
        <v>266</v>
      </c>
      <c r="H56" s="133" t="s">
        <v>267</v>
      </c>
      <c r="I56" s="134">
        <v>400000</v>
      </c>
      <c r="J56" s="134"/>
      <c r="K56" s="134"/>
      <c r="L56" s="134"/>
      <c r="M56" s="134"/>
      <c r="N56" s="133"/>
      <c r="O56" s="133"/>
      <c r="P56" s="133"/>
      <c r="Q56" s="134"/>
      <c r="R56" s="134">
        <v>400000</v>
      </c>
      <c r="S56" s="134"/>
      <c r="T56" s="134"/>
      <c r="U56" s="134"/>
      <c r="V56" s="134"/>
      <c r="W56" s="134">
        <v>400000</v>
      </c>
    </row>
    <row r="57" ht="52.5" customHeight="1" outlineLevel="1" spans="1:23">
      <c r="A57" s="133" t="s">
        <v>286</v>
      </c>
      <c r="B57" s="133" t="s">
        <v>289</v>
      </c>
      <c r="C57" s="133" t="s">
        <v>288</v>
      </c>
      <c r="D57" s="133" t="s">
        <v>46</v>
      </c>
      <c r="E57" s="133" t="s">
        <v>86</v>
      </c>
      <c r="F57" s="133" t="s">
        <v>87</v>
      </c>
      <c r="G57" s="133" t="s">
        <v>262</v>
      </c>
      <c r="H57" s="133" t="s">
        <v>263</v>
      </c>
      <c r="I57" s="134">
        <v>100000</v>
      </c>
      <c r="J57" s="134"/>
      <c r="K57" s="134"/>
      <c r="L57" s="134"/>
      <c r="M57" s="134"/>
      <c r="N57" s="133"/>
      <c r="O57" s="133"/>
      <c r="P57" s="133"/>
      <c r="Q57" s="134"/>
      <c r="R57" s="134">
        <v>100000</v>
      </c>
      <c r="S57" s="134"/>
      <c r="T57" s="134"/>
      <c r="U57" s="134"/>
      <c r="V57" s="134"/>
      <c r="W57" s="134">
        <v>100000</v>
      </c>
    </row>
    <row r="58" ht="52.5" customHeight="1" outlineLevel="1" spans="1:23">
      <c r="A58" s="133" t="s">
        <v>286</v>
      </c>
      <c r="B58" s="133" t="s">
        <v>289</v>
      </c>
      <c r="C58" s="133" t="s">
        <v>288</v>
      </c>
      <c r="D58" s="133" t="s">
        <v>46</v>
      </c>
      <c r="E58" s="133" t="s">
        <v>86</v>
      </c>
      <c r="F58" s="133" t="s">
        <v>87</v>
      </c>
      <c r="G58" s="133" t="s">
        <v>264</v>
      </c>
      <c r="H58" s="133" t="s">
        <v>265</v>
      </c>
      <c r="I58" s="134">
        <v>50000</v>
      </c>
      <c r="J58" s="134"/>
      <c r="K58" s="134"/>
      <c r="L58" s="134"/>
      <c r="M58" s="134"/>
      <c r="N58" s="133"/>
      <c r="O58" s="133"/>
      <c r="P58" s="133"/>
      <c r="Q58" s="134"/>
      <c r="R58" s="134">
        <v>50000</v>
      </c>
      <c r="S58" s="134"/>
      <c r="T58" s="134"/>
      <c r="U58" s="134"/>
      <c r="V58" s="134"/>
      <c r="W58" s="134">
        <v>50000</v>
      </c>
    </row>
    <row r="59" ht="52.5" customHeight="1" outlineLevel="1" spans="1:23">
      <c r="A59" s="133" t="s">
        <v>286</v>
      </c>
      <c r="B59" s="133" t="s">
        <v>289</v>
      </c>
      <c r="C59" s="133" t="s">
        <v>288</v>
      </c>
      <c r="D59" s="133" t="s">
        <v>46</v>
      </c>
      <c r="E59" s="133" t="s">
        <v>86</v>
      </c>
      <c r="F59" s="133" t="s">
        <v>87</v>
      </c>
      <c r="G59" s="133" t="s">
        <v>275</v>
      </c>
      <c r="H59" s="133" t="s">
        <v>276</v>
      </c>
      <c r="I59" s="134">
        <v>100000</v>
      </c>
      <c r="J59" s="134"/>
      <c r="K59" s="134"/>
      <c r="L59" s="134"/>
      <c r="M59" s="134"/>
      <c r="N59" s="133"/>
      <c r="O59" s="133"/>
      <c r="P59" s="133"/>
      <c r="Q59" s="134"/>
      <c r="R59" s="134">
        <v>100000</v>
      </c>
      <c r="S59" s="134"/>
      <c r="T59" s="134"/>
      <c r="U59" s="134"/>
      <c r="V59" s="134"/>
      <c r="W59" s="134">
        <v>100000</v>
      </c>
    </row>
    <row r="60" ht="30" customHeight="1" spans="1:23">
      <c r="A60" s="135" t="s">
        <v>30</v>
      </c>
      <c r="B60" s="135"/>
      <c r="C60" s="135"/>
      <c r="D60" s="135"/>
      <c r="E60" s="135"/>
      <c r="F60" s="135"/>
      <c r="G60" s="135"/>
      <c r="H60" s="135"/>
      <c r="I60" s="134">
        <v>10121748</v>
      </c>
      <c r="J60" s="134">
        <v>4233868</v>
      </c>
      <c r="K60" s="134">
        <v>4233868</v>
      </c>
      <c r="L60" s="134"/>
      <c r="M60" s="134"/>
      <c r="N60" s="134"/>
      <c r="O60" s="134"/>
      <c r="P60" s="134"/>
      <c r="Q60" s="134">
        <v>4487880</v>
      </c>
      <c r="R60" s="134">
        <v>1400000</v>
      </c>
      <c r="S60" s="134"/>
      <c r="T60" s="134"/>
      <c r="U60" s="134"/>
      <c r="V60" s="134"/>
      <c r="W60" s="134">
        <v>1400000</v>
      </c>
    </row>
  </sheetData>
  <mergeCells count="30">
    <mergeCell ref="A1:W1"/>
    <mergeCell ref="A2:W2"/>
    <mergeCell ref="A3:G3"/>
    <mergeCell ref="V3:W3"/>
    <mergeCell ref="J4:M4"/>
    <mergeCell ref="N4:P4"/>
    <mergeCell ref="R4:W4"/>
    <mergeCell ref="J5:K5"/>
    <mergeCell ref="A60:H6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8"/>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4"/>
      <c r="B1" s="124"/>
      <c r="C1" s="124"/>
      <c r="D1" s="124"/>
      <c r="E1" s="124"/>
      <c r="F1" s="124"/>
      <c r="G1" s="124"/>
      <c r="H1" s="124"/>
      <c r="I1" s="124"/>
      <c r="J1" s="125" t="s">
        <v>290</v>
      </c>
    </row>
    <row r="2" ht="34.5" customHeight="1" spans="1:10">
      <c r="A2" s="126" t="str">
        <f>"2026"&amp;"年部门项目支出绩效目标表"</f>
        <v>2026年部门项目支出绩效目标表</v>
      </c>
      <c r="B2" s="126"/>
      <c r="C2" s="126"/>
      <c r="D2" s="126"/>
      <c r="E2" s="126"/>
      <c r="F2" s="126"/>
      <c r="G2" s="126"/>
      <c r="H2" s="126"/>
      <c r="I2" s="126"/>
      <c r="J2" s="126"/>
    </row>
    <row r="3" ht="18.75" customHeight="1" spans="1:10">
      <c r="A3" s="124" t="str">
        <f>"单位名称："&amp;"盈江县第一高级中学"</f>
        <v>单位名称：盈江县第一高级中学</v>
      </c>
      <c r="B3" s="124"/>
      <c r="C3" s="124"/>
      <c r="D3" s="124"/>
      <c r="E3" s="124"/>
      <c r="F3" s="124"/>
      <c r="G3" s="124"/>
      <c r="H3" s="124"/>
      <c r="I3" s="124"/>
      <c r="J3" s="124"/>
    </row>
    <row r="4" ht="22.5" customHeight="1" spans="1:10">
      <c r="A4" s="127" t="s">
        <v>291</v>
      </c>
      <c r="B4" s="127" t="s">
        <v>292</v>
      </c>
      <c r="C4" s="127" t="s">
        <v>293</v>
      </c>
      <c r="D4" s="127" t="s">
        <v>294</v>
      </c>
      <c r="E4" s="127" t="s">
        <v>295</v>
      </c>
      <c r="F4" s="127" t="s">
        <v>296</v>
      </c>
      <c r="G4" s="127" t="s">
        <v>297</v>
      </c>
      <c r="H4" s="127" t="s">
        <v>298</v>
      </c>
      <c r="I4" s="127" t="s">
        <v>299</v>
      </c>
      <c r="J4" s="127" t="s">
        <v>300</v>
      </c>
    </row>
    <row r="5" ht="22.5" customHeight="1" spans="1:10">
      <c r="A5" s="127" t="s">
        <v>59</v>
      </c>
      <c r="B5" s="127" t="s">
        <v>60</v>
      </c>
      <c r="C5" s="127" t="s">
        <v>61</v>
      </c>
      <c r="D5" s="127" t="s">
        <v>62</v>
      </c>
      <c r="E5" s="127" t="s">
        <v>63</v>
      </c>
      <c r="F5" s="127" t="s">
        <v>64</v>
      </c>
      <c r="G5" s="127" t="s">
        <v>65</v>
      </c>
      <c r="H5" s="127" t="s">
        <v>66</v>
      </c>
      <c r="I5" s="127" t="s">
        <v>67</v>
      </c>
      <c r="J5" s="127" t="s">
        <v>68</v>
      </c>
    </row>
    <row r="6" ht="52.5" customHeight="1" spans="1:10">
      <c r="A6" s="127" t="s">
        <v>46</v>
      </c>
      <c r="B6" s="127"/>
      <c r="C6" s="127"/>
      <c r="D6" s="127"/>
      <c r="E6" s="127"/>
      <c r="F6" s="127"/>
      <c r="G6" s="127"/>
      <c r="H6" s="127"/>
      <c r="I6" s="127"/>
      <c r="J6" s="127"/>
    </row>
    <row r="7" ht="52.5" customHeight="1" outlineLevel="1" spans="1:10">
      <c r="A7" s="128" t="s">
        <v>283</v>
      </c>
      <c r="B7" s="128" t="s">
        <v>301</v>
      </c>
      <c r="C7" s="128" t="s">
        <v>302</v>
      </c>
      <c r="D7" s="128" t="s">
        <v>303</v>
      </c>
      <c r="E7" s="128" t="s">
        <v>304</v>
      </c>
      <c r="F7" s="128" t="s">
        <v>305</v>
      </c>
      <c r="G7" s="127" t="s">
        <v>306</v>
      </c>
      <c r="H7" s="127" t="s">
        <v>307</v>
      </c>
      <c r="I7" s="128" t="s">
        <v>308</v>
      </c>
      <c r="J7" s="128" t="s">
        <v>309</v>
      </c>
    </row>
    <row r="8" ht="52.5" customHeight="1" outlineLevel="1" spans="1:10">
      <c r="A8" s="128" t="s">
        <v>283</v>
      </c>
      <c r="B8" s="128" t="s">
        <v>301</v>
      </c>
      <c r="C8" s="128" t="s">
        <v>302</v>
      </c>
      <c r="D8" s="128" t="s">
        <v>303</v>
      </c>
      <c r="E8" s="128" t="s">
        <v>310</v>
      </c>
      <c r="F8" s="128" t="s">
        <v>311</v>
      </c>
      <c r="G8" s="127" t="s">
        <v>312</v>
      </c>
      <c r="H8" s="127" t="s">
        <v>313</v>
      </c>
      <c r="I8" s="128" t="s">
        <v>308</v>
      </c>
      <c r="J8" s="128" t="s">
        <v>314</v>
      </c>
    </row>
    <row r="9" ht="52.5" customHeight="1" outlineLevel="1" spans="1:10">
      <c r="A9" s="128" t="s">
        <v>283</v>
      </c>
      <c r="B9" s="128" t="s">
        <v>301</v>
      </c>
      <c r="C9" s="128" t="s">
        <v>315</v>
      </c>
      <c r="D9" s="128" t="s">
        <v>316</v>
      </c>
      <c r="E9" s="128" t="s">
        <v>317</v>
      </c>
      <c r="F9" s="128" t="s">
        <v>305</v>
      </c>
      <c r="G9" s="127" t="s">
        <v>318</v>
      </c>
      <c r="H9" s="127"/>
      <c r="I9" s="128" t="s">
        <v>319</v>
      </c>
      <c r="J9" s="128" t="s">
        <v>320</v>
      </c>
    </row>
    <row r="10" ht="52.5" customHeight="1" outlineLevel="1" spans="1:10">
      <c r="A10" s="128" t="s">
        <v>283</v>
      </c>
      <c r="B10" s="128" t="s">
        <v>301</v>
      </c>
      <c r="C10" s="128" t="s">
        <v>315</v>
      </c>
      <c r="D10" s="128" t="s">
        <v>316</v>
      </c>
      <c r="E10" s="128" t="s">
        <v>321</v>
      </c>
      <c r="F10" s="128" t="s">
        <v>305</v>
      </c>
      <c r="G10" s="127" t="s">
        <v>322</v>
      </c>
      <c r="H10" s="127"/>
      <c r="I10" s="128" t="s">
        <v>319</v>
      </c>
      <c r="J10" s="128" t="s">
        <v>323</v>
      </c>
    </row>
    <row r="11" ht="52.5" customHeight="1" outlineLevel="1" spans="1:10">
      <c r="A11" s="128" t="s">
        <v>283</v>
      </c>
      <c r="B11" s="128" t="s">
        <v>301</v>
      </c>
      <c r="C11" s="128" t="s">
        <v>324</v>
      </c>
      <c r="D11" s="128" t="s">
        <v>325</v>
      </c>
      <c r="E11" s="128" t="s">
        <v>326</v>
      </c>
      <c r="F11" s="128" t="s">
        <v>311</v>
      </c>
      <c r="G11" s="127" t="s">
        <v>327</v>
      </c>
      <c r="H11" s="127" t="s">
        <v>328</v>
      </c>
      <c r="I11" s="128" t="s">
        <v>308</v>
      </c>
      <c r="J11" s="128" t="s">
        <v>329</v>
      </c>
    </row>
    <row r="12" ht="52.5" customHeight="1" outlineLevel="1" spans="1:10">
      <c r="A12" s="128" t="s">
        <v>283</v>
      </c>
      <c r="B12" s="128" t="s">
        <v>301</v>
      </c>
      <c r="C12" s="128" t="s">
        <v>324</v>
      </c>
      <c r="D12" s="128" t="s">
        <v>325</v>
      </c>
      <c r="E12" s="128" t="s">
        <v>330</v>
      </c>
      <c r="F12" s="128" t="s">
        <v>311</v>
      </c>
      <c r="G12" s="127" t="s">
        <v>327</v>
      </c>
      <c r="H12" s="127" t="s">
        <v>328</v>
      </c>
      <c r="I12" s="128" t="s">
        <v>308</v>
      </c>
      <c r="J12" s="128" t="s">
        <v>331</v>
      </c>
    </row>
    <row r="13" ht="52.5" customHeight="1" outlineLevel="1" spans="1:10">
      <c r="A13" s="128" t="s">
        <v>268</v>
      </c>
      <c r="B13" s="128" t="s">
        <v>332</v>
      </c>
      <c r="C13" s="128" t="s">
        <v>302</v>
      </c>
      <c r="D13" s="128" t="s">
        <v>303</v>
      </c>
      <c r="E13" s="128" t="s">
        <v>304</v>
      </c>
      <c r="F13" s="128" t="s">
        <v>305</v>
      </c>
      <c r="G13" s="127" t="s">
        <v>333</v>
      </c>
      <c r="H13" s="127" t="s">
        <v>307</v>
      </c>
      <c r="I13" s="128" t="s">
        <v>308</v>
      </c>
      <c r="J13" s="128" t="s">
        <v>309</v>
      </c>
    </row>
    <row r="14" ht="52.5" customHeight="1" outlineLevel="1" spans="1:10">
      <c r="A14" s="128" t="s">
        <v>268</v>
      </c>
      <c r="B14" s="128" t="s">
        <v>332</v>
      </c>
      <c r="C14" s="128" t="s">
        <v>302</v>
      </c>
      <c r="D14" s="128" t="s">
        <v>303</v>
      </c>
      <c r="E14" s="128" t="s">
        <v>310</v>
      </c>
      <c r="F14" s="128" t="s">
        <v>311</v>
      </c>
      <c r="G14" s="127" t="s">
        <v>334</v>
      </c>
      <c r="H14" s="127" t="s">
        <v>313</v>
      </c>
      <c r="I14" s="128" t="s">
        <v>308</v>
      </c>
      <c r="J14" s="128" t="s">
        <v>314</v>
      </c>
    </row>
    <row r="15" ht="52.5" customHeight="1" outlineLevel="1" spans="1:10">
      <c r="A15" s="128" t="s">
        <v>268</v>
      </c>
      <c r="B15" s="128" t="s">
        <v>332</v>
      </c>
      <c r="C15" s="128" t="s">
        <v>315</v>
      </c>
      <c r="D15" s="128" t="s">
        <v>316</v>
      </c>
      <c r="E15" s="128" t="s">
        <v>317</v>
      </c>
      <c r="F15" s="128" t="s">
        <v>305</v>
      </c>
      <c r="G15" s="127" t="s">
        <v>318</v>
      </c>
      <c r="H15" s="127"/>
      <c r="I15" s="128" t="s">
        <v>319</v>
      </c>
      <c r="J15" s="128" t="s">
        <v>320</v>
      </c>
    </row>
    <row r="16" ht="52.5" customHeight="1" outlineLevel="1" spans="1:10">
      <c r="A16" s="128" t="s">
        <v>268</v>
      </c>
      <c r="B16" s="128" t="s">
        <v>332</v>
      </c>
      <c r="C16" s="128" t="s">
        <v>315</v>
      </c>
      <c r="D16" s="128" t="s">
        <v>316</v>
      </c>
      <c r="E16" s="128" t="s">
        <v>321</v>
      </c>
      <c r="F16" s="128" t="s">
        <v>305</v>
      </c>
      <c r="G16" s="127" t="s">
        <v>322</v>
      </c>
      <c r="H16" s="127"/>
      <c r="I16" s="128" t="s">
        <v>319</v>
      </c>
      <c r="J16" s="128" t="s">
        <v>323</v>
      </c>
    </row>
    <row r="17" ht="52.5" customHeight="1" outlineLevel="1" spans="1:10">
      <c r="A17" s="128" t="s">
        <v>268</v>
      </c>
      <c r="B17" s="128" t="s">
        <v>332</v>
      </c>
      <c r="C17" s="128" t="s">
        <v>324</v>
      </c>
      <c r="D17" s="128" t="s">
        <v>325</v>
      </c>
      <c r="E17" s="128" t="s">
        <v>326</v>
      </c>
      <c r="F17" s="128" t="s">
        <v>311</v>
      </c>
      <c r="G17" s="127" t="s">
        <v>327</v>
      </c>
      <c r="H17" s="127" t="s">
        <v>328</v>
      </c>
      <c r="I17" s="128" t="s">
        <v>308</v>
      </c>
      <c r="J17" s="128" t="s">
        <v>329</v>
      </c>
    </row>
    <row r="18" ht="52.5" customHeight="1" outlineLevel="1" spans="1:10">
      <c r="A18" s="128" t="s">
        <v>268</v>
      </c>
      <c r="B18" s="128" t="s">
        <v>332</v>
      </c>
      <c r="C18" s="128" t="s">
        <v>324</v>
      </c>
      <c r="D18" s="128" t="s">
        <v>325</v>
      </c>
      <c r="E18" s="128" t="s">
        <v>330</v>
      </c>
      <c r="F18" s="128" t="s">
        <v>311</v>
      </c>
      <c r="G18" s="127" t="s">
        <v>327</v>
      </c>
      <c r="H18" s="127" t="s">
        <v>328</v>
      </c>
      <c r="I18" s="128" t="s">
        <v>308</v>
      </c>
      <c r="J18" s="128" t="s">
        <v>331</v>
      </c>
    </row>
    <row r="19" ht="52.5" customHeight="1" outlineLevel="1" spans="1:10">
      <c r="A19" s="128" t="s">
        <v>248</v>
      </c>
      <c r="B19" s="128" t="s">
        <v>335</v>
      </c>
      <c r="C19" s="128" t="s">
        <v>302</v>
      </c>
      <c r="D19" s="128" t="s">
        <v>303</v>
      </c>
      <c r="E19" s="128" t="s">
        <v>336</v>
      </c>
      <c r="F19" s="128" t="s">
        <v>305</v>
      </c>
      <c r="G19" s="127" t="s">
        <v>337</v>
      </c>
      <c r="H19" s="127" t="s">
        <v>328</v>
      </c>
      <c r="I19" s="128" t="s">
        <v>308</v>
      </c>
      <c r="J19" s="128" t="s">
        <v>338</v>
      </c>
    </row>
    <row r="20" ht="52.5" customHeight="1" outlineLevel="1" spans="1:10">
      <c r="A20" s="128" t="s">
        <v>248</v>
      </c>
      <c r="B20" s="128" t="s">
        <v>335</v>
      </c>
      <c r="C20" s="128" t="s">
        <v>302</v>
      </c>
      <c r="D20" s="128" t="s">
        <v>339</v>
      </c>
      <c r="E20" s="128" t="s">
        <v>340</v>
      </c>
      <c r="F20" s="128" t="s">
        <v>305</v>
      </c>
      <c r="G20" s="127" t="s">
        <v>337</v>
      </c>
      <c r="H20" s="127" t="s">
        <v>328</v>
      </c>
      <c r="I20" s="128" t="s">
        <v>308</v>
      </c>
      <c r="J20" s="128" t="s">
        <v>338</v>
      </c>
    </row>
    <row r="21" ht="52.5" customHeight="1" outlineLevel="1" spans="1:10">
      <c r="A21" s="128" t="s">
        <v>248</v>
      </c>
      <c r="B21" s="128" t="s">
        <v>335</v>
      </c>
      <c r="C21" s="128" t="s">
        <v>302</v>
      </c>
      <c r="D21" s="128" t="s">
        <v>341</v>
      </c>
      <c r="E21" s="128" t="s">
        <v>342</v>
      </c>
      <c r="F21" s="128" t="s">
        <v>305</v>
      </c>
      <c r="G21" s="127" t="s">
        <v>337</v>
      </c>
      <c r="H21" s="127" t="s">
        <v>328</v>
      </c>
      <c r="I21" s="128" t="s">
        <v>308</v>
      </c>
      <c r="J21" s="128" t="s">
        <v>338</v>
      </c>
    </row>
    <row r="22" ht="52.5" customHeight="1" outlineLevel="1" spans="1:10">
      <c r="A22" s="128" t="s">
        <v>248</v>
      </c>
      <c r="B22" s="128" t="s">
        <v>335</v>
      </c>
      <c r="C22" s="128" t="s">
        <v>315</v>
      </c>
      <c r="D22" s="128" t="s">
        <v>316</v>
      </c>
      <c r="E22" s="128" t="s">
        <v>343</v>
      </c>
      <c r="F22" s="128" t="s">
        <v>311</v>
      </c>
      <c r="G22" s="127" t="s">
        <v>327</v>
      </c>
      <c r="H22" s="127" t="s">
        <v>328</v>
      </c>
      <c r="I22" s="128" t="s">
        <v>308</v>
      </c>
      <c r="J22" s="128" t="s">
        <v>338</v>
      </c>
    </row>
    <row r="23" ht="52.5" customHeight="1" outlineLevel="1" spans="1:10">
      <c r="A23" s="128" t="s">
        <v>248</v>
      </c>
      <c r="B23" s="128" t="s">
        <v>335</v>
      </c>
      <c r="C23" s="128" t="s">
        <v>324</v>
      </c>
      <c r="D23" s="128" t="s">
        <v>325</v>
      </c>
      <c r="E23" s="128" t="s">
        <v>344</v>
      </c>
      <c r="F23" s="128" t="s">
        <v>311</v>
      </c>
      <c r="G23" s="127" t="s">
        <v>327</v>
      </c>
      <c r="H23" s="127" t="s">
        <v>328</v>
      </c>
      <c r="I23" s="128" t="s">
        <v>308</v>
      </c>
      <c r="J23" s="128" t="s">
        <v>338</v>
      </c>
    </row>
    <row r="24" ht="52.5" customHeight="1" outlineLevel="1" spans="1:10">
      <c r="A24" s="128" t="s">
        <v>243</v>
      </c>
      <c r="B24" s="128" t="s">
        <v>345</v>
      </c>
      <c r="C24" s="128" t="s">
        <v>302</v>
      </c>
      <c r="D24" s="128" t="s">
        <v>303</v>
      </c>
      <c r="E24" s="128" t="s">
        <v>336</v>
      </c>
      <c r="F24" s="128" t="s">
        <v>305</v>
      </c>
      <c r="G24" s="127" t="s">
        <v>337</v>
      </c>
      <c r="H24" s="127" t="s">
        <v>328</v>
      </c>
      <c r="I24" s="128" t="s">
        <v>308</v>
      </c>
      <c r="J24" s="128" t="s">
        <v>338</v>
      </c>
    </row>
    <row r="25" ht="52.5" customHeight="1" outlineLevel="1" spans="1:10">
      <c r="A25" s="128" t="s">
        <v>243</v>
      </c>
      <c r="B25" s="128" t="s">
        <v>345</v>
      </c>
      <c r="C25" s="128" t="s">
        <v>302</v>
      </c>
      <c r="D25" s="128" t="s">
        <v>341</v>
      </c>
      <c r="E25" s="128" t="s">
        <v>342</v>
      </c>
      <c r="F25" s="128" t="s">
        <v>305</v>
      </c>
      <c r="G25" s="127" t="s">
        <v>337</v>
      </c>
      <c r="H25" s="127" t="s">
        <v>328</v>
      </c>
      <c r="I25" s="128" t="s">
        <v>308</v>
      </c>
      <c r="J25" s="128" t="s">
        <v>338</v>
      </c>
    </row>
    <row r="26" ht="52.5" customHeight="1" outlineLevel="1" spans="1:10">
      <c r="A26" s="128" t="s">
        <v>243</v>
      </c>
      <c r="B26" s="128" t="s">
        <v>345</v>
      </c>
      <c r="C26" s="128" t="s">
        <v>315</v>
      </c>
      <c r="D26" s="128" t="s">
        <v>316</v>
      </c>
      <c r="E26" s="128" t="s">
        <v>343</v>
      </c>
      <c r="F26" s="128" t="s">
        <v>311</v>
      </c>
      <c r="G26" s="127" t="s">
        <v>346</v>
      </c>
      <c r="H26" s="127" t="s">
        <v>328</v>
      </c>
      <c r="I26" s="128" t="s">
        <v>308</v>
      </c>
      <c r="J26" s="128" t="s">
        <v>338</v>
      </c>
    </row>
    <row r="27" ht="52.5" customHeight="1" outlineLevel="1" spans="1:10">
      <c r="A27" s="128" t="s">
        <v>243</v>
      </c>
      <c r="B27" s="128" t="s">
        <v>345</v>
      </c>
      <c r="C27" s="128" t="s">
        <v>324</v>
      </c>
      <c r="D27" s="128" t="s">
        <v>325</v>
      </c>
      <c r="E27" s="128" t="s">
        <v>344</v>
      </c>
      <c r="F27" s="128" t="s">
        <v>311</v>
      </c>
      <c r="G27" s="127" t="s">
        <v>346</v>
      </c>
      <c r="H27" s="127" t="s">
        <v>328</v>
      </c>
      <c r="I27" s="128" t="s">
        <v>308</v>
      </c>
      <c r="J27" s="128" t="s">
        <v>338</v>
      </c>
    </row>
    <row r="28" ht="52.5" customHeight="1" outlineLevel="1" spans="1:10">
      <c r="A28" s="128" t="s">
        <v>288</v>
      </c>
      <c r="B28" s="128" t="s">
        <v>347</v>
      </c>
      <c r="C28" s="128" t="s">
        <v>302</v>
      </c>
      <c r="D28" s="128" t="s">
        <v>341</v>
      </c>
      <c r="E28" s="128" t="s">
        <v>348</v>
      </c>
      <c r="F28" s="128" t="s">
        <v>305</v>
      </c>
      <c r="G28" s="127" t="s">
        <v>337</v>
      </c>
      <c r="H28" s="127" t="s">
        <v>328</v>
      </c>
      <c r="I28" s="128" t="s">
        <v>308</v>
      </c>
      <c r="J28" s="128" t="s">
        <v>349</v>
      </c>
    </row>
    <row r="29" ht="52.5" customHeight="1" outlineLevel="1" spans="1:10">
      <c r="A29" s="128" t="s">
        <v>288</v>
      </c>
      <c r="B29" s="128" t="s">
        <v>347</v>
      </c>
      <c r="C29" s="128" t="s">
        <v>315</v>
      </c>
      <c r="D29" s="128" t="s">
        <v>350</v>
      </c>
      <c r="E29" s="128" t="s">
        <v>351</v>
      </c>
      <c r="F29" s="128" t="s">
        <v>305</v>
      </c>
      <c r="G29" s="127" t="s">
        <v>337</v>
      </c>
      <c r="H29" s="127" t="s">
        <v>328</v>
      </c>
      <c r="I29" s="128" t="s">
        <v>308</v>
      </c>
      <c r="J29" s="128" t="s">
        <v>352</v>
      </c>
    </row>
    <row r="30" ht="52.5" customHeight="1" outlineLevel="1" spans="1:10">
      <c r="A30" s="128" t="s">
        <v>288</v>
      </c>
      <c r="B30" s="128" t="s">
        <v>347</v>
      </c>
      <c r="C30" s="128" t="s">
        <v>324</v>
      </c>
      <c r="D30" s="128" t="s">
        <v>325</v>
      </c>
      <c r="E30" s="128" t="s">
        <v>353</v>
      </c>
      <c r="F30" s="128" t="s">
        <v>311</v>
      </c>
      <c r="G30" s="127" t="s">
        <v>327</v>
      </c>
      <c r="H30" s="127" t="s">
        <v>328</v>
      </c>
      <c r="I30" s="128" t="s">
        <v>308</v>
      </c>
      <c r="J30" s="128" t="s">
        <v>354</v>
      </c>
    </row>
    <row r="31" ht="52.5" customHeight="1" outlineLevel="1" spans="1:10">
      <c r="A31" s="128" t="s">
        <v>285</v>
      </c>
      <c r="B31" s="128" t="s">
        <v>355</v>
      </c>
      <c r="C31" s="128" t="s">
        <v>302</v>
      </c>
      <c r="D31" s="128" t="s">
        <v>303</v>
      </c>
      <c r="E31" s="128" t="s">
        <v>356</v>
      </c>
      <c r="F31" s="128" t="s">
        <v>305</v>
      </c>
      <c r="G31" s="127" t="s">
        <v>337</v>
      </c>
      <c r="H31" s="127" t="s">
        <v>328</v>
      </c>
      <c r="I31" s="128" t="s">
        <v>308</v>
      </c>
      <c r="J31" s="128" t="s">
        <v>357</v>
      </c>
    </row>
    <row r="32" ht="52.5" customHeight="1" outlineLevel="1" spans="1:10">
      <c r="A32" s="128" t="s">
        <v>285</v>
      </c>
      <c r="B32" s="128" t="s">
        <v>355</v>
      </c>
      <c r="C32" s="128" t="s">
        <v>302</v>
      </c>
      <c r="D32" s="128" t="s">
        <v>339</v>
      </c>
      <c r="E32" s="128" t="s">
        <v>358</v>
      </c>
      <c r="F32" s="128" t="s">
        <v>305</v>
      </c>
      <c r="G32" s="127" t="s">
        <v>337</v>
      </c>
      <c r="H32" s="127" t="s">
        <v>328</v>
      </c>
      <c r="I32" s="128" t="s">
        <v>308</v>
      </c>
      <c r="J32" s="128" t="s">
        <v>359</v>
      </c>
    </row>
    <row r="33" ht="52.5" customHeight="1" outlineLevel="1" spans="1:10">
      <c r="A33" s="128" t="s">
        <v>285</v>
      </c>
      <c r="B33" s="128" t="s">
        <v>355</v>
      </c>
      <c r="C33" s="128" t="s">
        <v>315</v>
      </c>
      <c r="D33" s="128" t="s">
        <v>316</v>
      </c>
      <c r="E33" s="128" t="s">
        <v>343</v>
      </c>
      <c r="F33" s="128" t="s">
        <v>311</v>
      </c>
      <c r="G33" s="127" t="s">
        <v>360</v>
      </c>
      <c r="H33" s="127" t="s">
        <v>328</v>
      </c>
      <c r="I33" s="128" t="s">
        <v>308</v>
      </c>
      <c r="J33" s="128" t="s">
        <v>361</v>
      </c>
    </row>
    <row r="34" ht="52.5" customHeight="1" outlineLevel="1" spans="1:10">
      <c r="A34" s="128" t="s">
        <v>285</v>
      </c>
      <c r="B34" s="128" t="s">
        <v>355</v>
      </c>
      <c r="C34" s="128" t="s">
        <v>324</v>
      </c>
      <c r="D34" s="128" t="s">
        <v>325</v>
      </c>
      <c r="E34" s="128" t="s">
        <v>362</v>
      </c>
      <c r="F34" s="128" t="s">
        <v>311</v>
      </c>
      <c r="G34" s="127" t="s">
        <v>360</v>
      </c>
      <c r="H34" s="127" t="s">
        <v>328</v>
      </c>
      <c r="I34" s="128" t="s">
        <v>308</v>
      </c>
      <c r="J34" s="128" t="s">
        <v>363</v>
      </c>
    </row>
    <row r="35" ht="52.5" customHeight="1" outlineLevel="1" spans="1:10">
      <c r="A35" s="128" t="s">
        <v>250</v>
      </c>
      <c r="B35" s="128" t="s">
        <v>364</v>
      </c>
      <c r="C35" s="128" t="s">
        <v>302</v>
      </c>
      <c r="D35" s="128" t="s">
        <v>303</v>
      </c>
      <c r="E35" s="128" t="s">
        <v>365</v>
      </c>
      <c r="F35" s="128" t="s">
        <v>305</v>
      </c>
      <c r="G35" s="127" t="s">
        <v>68</v>
      </c>
      <c r="H35" s="127" t="s">
        <v>328</v>
      </c>
      <c r="I35" s="128" t="s">
        <v>308</v>
      </c>
      <c r="J35" s="128" t="s">
        <v>366</v>
      </c>
    </row>
    <row r="36" ht="52.5" customHeight="1" outlineLevel="1" spans="1:10">
      <c r="A36" s="128" t="s">
        <v>250</v>
      </c>
      <c r="B36" s="128" t="s">
        <v>364</v>
      </c>
      <c r="C36" s="128" t="s">
        <v>302</v>
      </c>
      <c r="D36" s="128" t="s">
        <v>339</v>
      </c>
      <c r="E36" s="128" t="s">
        <v>367</v>
      </c>
      <c r="F36" s="128" t="s">
        <v>305</v>
      </c>
      <c r="G36" s="127" t="s">
        <v>337</v>
      </c>
      <c r="H36" s="127" t="s">
        <v>328</v>
      </c>
      <c r="I36" s="128" t="s">
        <v>308</v>
      </c>
      <c r="J36" s="128" t="s">
        <v>368</v>
      </c>
    </row>
    <row r="37" ht="52.5" customHeight="1" outlineLevel="1" spans="1:10">
      <c r="A37" s="128" t="s">
        <v>250</v>
      </c>
      <c r="B37" s="128" t="s">
        <v>364</v>
      </c>
      <c r="C37" s="128" t="s">
        <v>315</v>
      </c>
      <c r="D37" s="128" t="s">
        <v>316</v>
      </c>
      <c r="E37" s="128" t="s">
        <v>317</v>
      </c>
      <c r="F37" s="128" t="s">
        <v>305</v>
      </c>
      <c r="G37" s="127" t="s">
        <v>369</v>
      </c>
      <c r="H37" s="127" t="s">
        <v>328</v>
      </c>
      <c r="I37" s="128" t="s">
        <v>308</v>
      </c>
      <c r="J37" s="128" t="s">
        <v>320</v>
      </c>
    </row>
    <row r="38" ht="52.5" customHeight="1" outlineLevel="1" spans="1:10">
      <c r="A38" s="128" t="s">
        <v>250</v>
      </c>
      <c r="B38" s="128" t="s">
        <v>364</v>
      </c>
      <c r="C38" s="128" t="s">
        <v>324</v>
      </c>
      <c r="D38" s="128" t="s">
        <v>325</v>
      </c>
      <c r="E38" s="128" t="s">
        <v>370</v>
      </c>
      <c r="F38" s="128" t="s">
        <v>311</v>
      </c>
      <c r="G38" s="127" t="s">
        <v>360</v>
      </c>
      <c r="H38" s="127" t="s">
        <v>328</v>
      </c>
      <c r="I38" s="128" t="s">
        <v>308</v>
      </c>
      <c r="J38" s="128" t="s">
        <v>371</v>
      </c>
    </row>
  </sheetData>
  <mergeCells count="16">
    <mergeCell ref="A2:J2"/>
    <mergeCell ref="A3:E3"/>
    <mergeCell ref="A7:A12"/>
    <mergeCell ref="A13:A18"/>
    <mergeCell ref="A19:A23"/>
    <mergeCell ref="A24:A27"/>
    <mergeCell ref="A28:A30"/>
    <mergeCell ref="A31:A34"/>
    <mergeCell ref="A35:A38"/>
    <mergeCell ref="B7:B12"/>
    <mergeCell ref="B13:B18"/>
    <mergeCell ref="B19:B23"/>
    <mergeCell ref="B24:B27"/>
    <mergeCell ref="B28:B30"/>
    <mergeCell ref="B31:B34"/>
    <mergeCell ref="B35:B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2026-01-26T07:06:00Z</dcterms:created>
  <dcterms:modified xsi:type="dcterms:W3CDTF">2026-02-11T08:56:51Z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D9A4B1CEBA7247D4B6733F79AC4F11A6_13</vt:lpwstr>
  </property>
  <property fmtid="{D5CDD505-2E9C-101B-9397-08002B2CF9AE}" pid="4" name="CalculationRule">
    <vt:i4>0</vt:i4>
  </property>
</Properties>
</file>