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Sheet1!$A$2:$P$27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<sst xmlns="http://schemas.openxmlformats.org/spreadsheetml/2006/main" count="127" uniqueCount="76">
  <si>
    <t>盈江县2024年度（第一批）拟发放职业培训补贴资金公示明细表</t>
  </si>
  <si>
    <t>序号</t>
  </si>
  <si>
    <t>培训机构名称</t>
  </si>
  <si>
    <t>培训工种</t>
  </si>
  <si>
    <t>取证类别</t>
  </si>
  <si>
    <t>培训地点</t>
  </si>
  <si>
    <t>开始时间</t>
  </si>
  <si>
    <t>结束时间</t>
  </si>
  <si>
    <t>合格人数</t>
  </si>
  <si>
    <t>补贴标准</t>
  </si>
  <si>
    <t>一般户人数</t>
  </si>
  <si>
    <t>金额（元）</t>
  </si>
  <si>
    <t>上浮20%后金额</t>
  </si>
  <si>
    <t>脱贫户人数</t>
  </si>
  <si>
    <t>总计（元）</t>
  </si>
  <si>
    <t>备注</t>
  </si>
  <si>
    <t>德宏州捷安职业培训学校</t>
  </si>
  <si>
    <t>挖掘机操作培训</t>
  </si>
  <si>
    <t>合格证</t>
  </si>
  <si>
    <t>勐典村</t>
  </si>
  <si>
    <t>1.25</t>
  </si>
  <si>
    <t>1.30</t>
  </si>
  <si>
    <t>起重装卸机械操作工</t>
  </si>
  <si>
    <t>技能等级证</t>
  </si>
  <si>
    <t>姐罕村</t>
  </si>
  <si>
    <t>3.02</t>
  </si>
  <si>
    <t>3.16</t>
  </si>
  <si>
    <t>小计</t>
  </si>
  <si>
    <t>昆明立新职业培训学校</t>
  </si>
  <si>
    <t>叉车操作培训</t>
  </si>
  <si>
    <t>景颇文化园</t>
  </si>
  <si>
    <t>手工电弧焊</t>
  </si>
  <si>
    <t>专项职业能力</t>
  </si>
  <si>
    <t>吾帕村</t>
  </si>
  <si>
    <t>2.01</t>
  </si>
  <si>
    <t>美容师</t>
  </si>
  <si>
    <t>胜利村</t>
  </si>
  <si>
    <t>3.18</t>
  </si>
  <si>
    <t>4.01</t>
  </si>
  <si>
    <t>石林领航职业培训学校</t>
  </si>
  <si>
    <t>妆面定制</t>
  </si>
  <si>
    <t>大榕树之家</t>
  </si>
  <si>
    <t>1.22</t>
  </si>
  <si>
    <t>1.29</t>
  </si>
  <si>
    <t>飞勐村广云</t>
  </si>
  <si>
    <t>1.26</t>
  </si>
  <si>
    <t>2.02</t>
  </si>
  <si>
    <t>关上村</t>
  </si>
  <si>
    <t>2.06</t>
  </si>
  <si>
    <t>茶艺服务培训</t>
  </si>
  <si>
    <t>卡场村</t>
  </si>
  <si>
    <t>2.22</t>
  </si>
  <si>
    <t>2.26</t>
  </si>
  <si>
    <t>云南顺达职业培训学校</t>
  </si>
  <si>
    <t>挖掘铲运和桩工机械司机</t>
  </si>
  <si>
    <t>弄盏村</t>
  </si>
  <si>
    <t>2.15</t>
  </si>
  <si>
    <t>2.29</t>
  </si>
  <si>
    <t>边府村</t>
  </si>
  <si>
    <t>旧城村</t>
  </si>
  <si>
    <t>3.09</t>
  </si>
  <si>
    <t>3.23</t>
  </si>
  <si>
    <t>3.12</t>
  </si>
  <si>
    <t>3.19</t>
  </si>
  <si>
    <t>红木岭干</t>
  </si>
  <si>
    <t>3.24</t>
  </si>
  <si>
    <t>4.07</t>
  </si>
  <si>
    <t>太平老电影院</t>
  </si>
  <si>
    <t>3.27</t>
  </si>
  <si>
    <t>4.10</t>
  </si>
  <si>
    <t>云南新华技工学校</t>
  </si>
  <si>
    <t>云南德宏英茂糖业有限公司</t>
  </si>
  <si>
    <t>食品安全从业人员培训</t>
  </si>
  <si>
    <t>糖厂</t>
  </si>
  <si>
    <t>无人机植保培训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</si>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</sst>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pane ySplit="2" topLeftCell="A3" activePane="bottomLeft" state="frozen"/>
      <selection/>
      <selection pane="bottomLeft" activeCell="I35" sqref="I35"/>
    </sheetView>
  </sheetViews>
  <sheetFormatPr defaultColWidth="9" defaultRowHeight="13.5"/>
  <cols>
    <col min="1" max="1" width="6.25" style="1" customWidth="1"/>
    <col min="2" max="2" width="31.375" style="1" customWidth="1"/>
    <col min="3" max="3" width="20" style="1" customWidth="1"/>
    <col min="4" max="4" width="16.75" style="1" customWidth="1"/>
    <col min="5" max="5" width="14.75" style="2" customWidth="1"/>
    <col min="6" max="7" width="16.75" style="3" customWidth="1"/>
    <col min="8" max="10" width="9" style="1"/>
    <col min="11" max="11" width="9.875" style="1"/>
    <col min="12" max="13" width="9" style="1"/>
    <col min="14" max="14" width="9.875" style="1"/>
    <col min="15" max="15" width="12.25" style="4"/>
    <col min="16" max="16" width="19.625" style="2" customWidth="1"/>
    <col min="17" max="16384" width="9" style="1"/>
  </cols>
  <sheetData>
    <row r="1" ht="38" customHeight="1" spans="1:16">
      <c r="A1" s="5" t="s">
        <v>0</v>
      </c>
      <c r="B1" s="5"/>
      <c r="C1" s="5"/>
      <c r="D1" s="5"/>
      <c r="E1" s="6"/>
      <c r="F1" s="7"/>
      <c r="G1" s="7"/>
      <c r="H1" s="5"/>
      <c r="I1" s="5"/>
      <c r="J1" s="5"/>
      <c r="K1" s="5"/>
      <c r="L1" s="5"/>
      <c r="M1" s="5"/>
      <c r="N1" s="5"/>
      <c r="O1" s="5"/>
      <c r="P1" s="6"/>
    </row>
    <row r="2" ht="39" customHeight="1" spans="1:1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11</v>
      </c>
      <c r="O2" s="21" t="s">
        <v>14</v>
      </c>
      <c r="P2" s="9" t="s">
        <v>15</v>
      </c>
    </row>
    <row r="3" ht="39" customHeight="1" spans="1:16">
      <c r="A3" s="8">
        <v>1</v>
      </c>
      <c r="B3" s="12" t="s">
        <v>16</v>
      </c>
      <c r="C3" s="13" t="s">
        <v>17</v>
      </c>
      <c r="D3" s="12" t="s">
        <v>18</v>
      </c>
      <c r="E3" s="12" t="s">
        <v>19</v>
      </c>
      <c r="F3" s="14" t="s">
        <v>20</v>
      </c>
      <c r="G3" s="14" t="s">
        <v>21</v>
      </c>
      <c r="H3" s="11">
        <f>J3+M3</f>
        <v>32</v>
      </c>
      <c r="I3" s="11">
        <v>800</v>
      </c>
      <c r="J3" s="9">
        <v>23</v>
      </c>
      <c r="K3" s="9">
        <v>18400</v>
      </c>
      <c r="L3" s="9">
        <v>960</v>
      </c>
      <c r="M3" s="9">
        <v>9</v>
      </c>
      <c r="N3" s="9">
        <v>8640</v>
      </c>
      <c r="O3" s="21">
        <v>27040</v>
      </c>
      <c r="P3" s="9"/>
    </row>
    <row r="4" ht="39" customHeight="1" spans="1:16">
      <c r="A4" s="8">
        <v>2</v>
      </c>
      <c r="B4" s="12" t="s">
        <v>16</v>
      </c>
      <c r="C4" s="13" t="s">
        <v>22</v>
      </c>
      <c r="D4" s="12" t="s">
        <v>23</v>
      </c>
      <c r="E4" s="12" t="s">
        <v>24</v>
      </c>
      <c r="F4" s="14" t="s">
        <v>25</v>
      </c>
      <c r="G4" s="14" t="s">
        <v>26</v>
      </c>
      <c r="H4" s="11">
        <f t="shared" ref="H4:H22" si="0">J4+M4</f>
        <v>35</v>
      </c>
      <c r="I4" s="11">
        <v>1400</v>
      </c>
      <c r="J4" s="9">
        <v>25</v>
      </c>
      <c r="K4" s="9">
        <v>35000</v>
      </c>
      <c r="L4" s="9">
        <v>1680</v>
      </c>
      <c r="M4" s="9">
        <v>10</v>
      </c>
      <c r="N4" s="9">
        <v>16800</v>
      </c>
      <c r="O4" s="21">
        <v>51800</v>
      </c>
      <c r="P4" s="9"/>
    </row>
    <row r="5" ht="39" customHeight="1" spans="1:16">
      <c r="A5" s="15" t="s">
        <v>27</v>
      </c>
      <c r="B5" s="16"/>
      <c r="C5" s="16"/>
      <c r="D5" s="16"/>
      <c r="E5" s="16"/>
      <c r="F5" s="16"/>
      <c r="G5" s="17"/>
      <c r="H5" s="11">
        <f t="shared" si="0"/>
        <v>67</v>
      </c>
      <c r="I5" s="11">
        <f>SUM(I3:I4)</f>
        <v>2200</v>
      </c>
      <c r="J5" s="9">
        <f>SUM(J3:J4)</f>
        <v>48</v>
      </c>
      <c r="K5" s="9">
        <f>SUM(K3:K4)</f>
        <v>53400</v>
      </c>
      <c r="L5" s="9">
        <f>SUM(L3:L4)</f>
        <v>2640</v>
      </c>
      <c r="M5" s="9">
        <f>SUM(M3:M4)</f>
        <v>19</v>
      </c>
      <c r="N5" s="9">
        <f>SUM(N3:N4)</f>
        <v>25440</v>
      </c>
      <c r="O5" s="21">
        <f>SUM(O3:O4)</f>
        <v>78840</v>
      </c>
      <c r="P5" s="9"/>
    </row>
    <row r="6" ht="39" customHeight="1" spans="1:16">
      <c r="A6" s="8">
        <v>3</v>
      </c>
      <c r="B6" s="12" t="s">
        <v>28</v>
      </c>
      <c r="C6" s="13" t="s">
        <v>29</v>
      </c>
      <c r="D6" s="12" t="s">
        <v>18</v>
      </c>
      <c r="E6" s="12" t="s">
        <v>30</v>
      </c>
      <c r="F6" s="14" t="s">
        <v>20</v>
      </c>
      <c r="G6" s="14" t="s">
        <v>21</v>
      </c>
      <c r="H6" s="11">
        <f t="shared" si="0"/>
        <v>49</v>
      </c>
      <c r="I6" s="11">
        <v>800</v>
      </c>
      <c r="J6" s="9">
        <v>38</v>
      </c>
      <c r="K6" s="9">
        <v>30400</v>
      </c>
      <c r="L6" s="9">
        <v>960</v>
      </c>
      <c r="M6" s="9">
        <v>11</v>
      </c>
      <c r="N6" s="9">
        <v>10560</v>
      </c>
      <c r="O6" s="21">
        <v>40960</v>
      </c>
      <c r="P6" s="9"/>
    </row>
    <row r="7" ht="39" customHeight="1" spans="1:16">
      <c r="A7" s="8">
        <v>4</v>
      </c>
      <c r="B7" s="12" t="s">
        <v>28</v>
      </c>
      <c r="C7" s="13" t="s">
        <v>31</v>
      </c>
      <c r="D7" s="12" t="s">
        <v>32</v>
      </c>
      <c r="E7" s="12" t="s">
        <v>33</v>
      </c>
      <c r="F7" s="14" t="s">
        <v>20</v>
      </c>
      <c r="G7" s="14" t="s">
        <v>34</v>
      </c>
      <c r="H7" s="11">
        <f t="shared" si="0"/>
        <v>35</v>
      </c>
      <c r="I7" s="11">
        <v>900</v>
      </c>
      <c r="J7" s="9">
        <v>21</v>
      </c>
      <c r="K7" s="9">
        <v>18900</v>
      </c>
      <c r="L7" s="9">
        <v>1080</v>
      </c>
      <c r="M7" s="9">
        <v>14</v>
      </c>
      <c r="N7" s="9">
        <v>15120</v>
      </c>
      <c r="O7" s="21">
        <v>34020</v>
      </c>
      <c r="P7" s="9"/>
    </row>
    <row r="8" ht="39" customHeight="1" spans="1:16">
      <c r="A8" s="8">
        <v>5</v>
      </c>
      <c r="B8" s="12" t="s">
        <v>28</v>
      </c>
      <c r="C8" s="13" t="s">
        <v>35</v>
      </c>
      <c r="D8" s="12" t="s">
        <v>23</v>
      </c>
      <c r="E8" s="12" t="s">
        <v>36</v>
      </c>
      <c r="F8" s="14" t="s">
        <v>37</v>
      </c>
      <c r="G8" s="14" t="s">
        <v>38</v>
      </c>
      <c r="H8" s="11">
        <f t="shared" si="0"/>
        <v>45</v>
      </c>
      <c r="I8" s="11">
        <v>1400</v>
      </c>
      <c r="J8" s="9">
        <v>40</v>
      </c>
      <c r="K8" s="9">
        <v>56000</v>
      </c>
      <c r="L8" s="9">
        <v>1680</v>
      </c>
      <c r="M8" s="9">
        <v>5</v>
      </c>
      <c r="N8" s="9">
        <v>8400</v>
      </c>
      <c r="O8" s="21">
        <v>64400</v>
      </c>
      <c r="P8" s="9"/>
    </row>
    <row r="9" ht="39" customHeight="1" spans="1:16">
      <c r="A9" s="15" t="s">
        <v>27</v>
      </c>
      <c r="B9" s="16"/>
      <c r="C9" s="16"/>
      <c r="D9" s="16"/>
      <c r="E9" s="16"/>
      <c r="F9" s="16"/>
      <c r="G9" s="17"/>
      <c r="H9" s="11">
        <f t="shared" si="0"/>
        <v>129</v>
      </c>
      <c r="I9" s="11">
        <f>SUM(I6:I8)</f>
        <v>3100</v>
      </c>
      <c r="J9" s="9">
        <f>SUM(J6:J8)</f>
        <v>99</v>
      </c>
      <c r="K9" s="9">
        <f>SUM(K6:K8)</f>
        <v>105300</v>
      </c>
      <c r="L9" s="9">
        <f>SUM(L6:L8)</f>
        <v>3720</v>
      </c>
      <c r="M9" s="9">
        <f>SUM(M6:M8)</f>
        <v>30</v>
      </c>
      <c r="N9" s="9">
        <f>SUM(N6:N8)</f>
        <v>34080</v>
      </c>
      <c r="O9" s="21">
        <f>SUM(O6:O8)</f>
        <v>139380</v>
      </c>
      <c r="P9" s="9"/>
    </row>
    <row r="10" ht="39" customHeight="1" spans="1:16">
      <c r="A10" s="8">
        <v>6</v>
      </c>
      <c r="B10" s="12" t="s">
        <v>39</v>
      </c>
      <c r="C10" s="13" t="s">
        <v>40</v>
      </c>
      <c r="D10" s="12" t="s">
        <v>32</v>
      </c>
      <c r="E10" s="12" t="s">
        <v>41</v>
      </c>
      <c r="F10" s="14" t="s">
        <v>42</v>
      </c>
      <c r="G10" s="14" t="s">
        <v>43</v>
      </c>
      <c r="H10" s="11">
        <f t="shared" si="0"/>
        <v>41</v>
      </c>
      <c r="I10" s="11">
        <v>900</v>
      </c>
      <c r="J10" s="9">
        <v>40</v>
      </c>
      <c r="K10" s="9">
        <v>36000</v>
      </c>
      <c r="L10" s="9">
        <v>1080</v>
      </c>
      <c r="M10" s="9">
        <v>1</v>
      </c>
      <c r="N10" s="9">
        <v>1080</v>
      </c>
      <c r="O10" s="21">
        <v>37080</v>
      </c>
      <c r="P10" s="9"/>
    </row>
    <row r="11" ht="39" customHeight="1" spans="1:16">
      <c r="A11" s="8">
        <v>7</v>
      </c>
      <c r="B11" s="12" t="s">
        <v>39</v>
      </c>
      <c r="C11" s="13" t="s">
        <v>31</v>
      </c>
      <c r="D11" s="12" t="s">
        <v>32</v>
      </c>
      <c r="E11" s="12" t="s">
        <v>44</v>
      </c>
      <c r="F11" s="14" t="s">
        <v>45</v>
      </c>
      <c r="G11" s="14" t="s">
        <v>46</v>
      </c>
      <c r="H11" s="11">
        <f t="shared" si="0"/>
        <v>48</v>
      </c>
      <c r="I11" s="11">
        <v>900</v>
      </c>
      <c r="J11" s="9">
        <v>48</v>
      </c>
      <c r="K11" s="9">
        <v>43200</v>
      </c>
      <c r="L11" s="9">
        <v>1080</v>
      </c>
      <c r="M11" s="9">
        <v>0</v>
      </c>
      <c r="N11" s="9">
        <v>0</v>
      </c>
      <c r="O11" s="21">
        <v>43200</v>
      </c>
      <c r="P11" s="9"/>
    </row>
    <row r="12" ht="39" customHeight="1" spans="1:16">
      <c r="A12" s="8">
        <v>8</v>
      </c>
      <c r="B12" s="12" t="s">
        <v>39</v>
      </c>
      <c r="C12" s="13" t="s">
        <v>40</v>
      </c>
      <c r="D12" s="12" t="s">
        <v>32</v>
      </c>
      <c r="E12" s="12" t="s">
        <v>47</v>
      </c>
      <c r="F12" s="14" t="s">
        <v>21</v>
      </c>
      <c r="G12" s="14" t="s">
        <v>48</v>
      </c>
      <c r="H12" s="11">
        <f t="shared" si="0"/>
        <v>33</v>
      </c>
      <c r="I12" s="11">
        <v>900</v>
      </c>
      <c r="J12" s="9">
        <v>31</v>
      </c>
      <c r="K12" s="9">
        <v>27900</v>
      </c>
      <c r="L12" s="9">
        <v>1080</v>
      </c>
      <c r="M12" s="9">
        <v>2</v>
      </c>
      <c r="N12" s="9">
        <v>2160</v>
      </c>
      <c r="O12" s="21">
        <v>30060</v>
      </c>
      <c r="P12" s="9"/>
    </row>
    <row r="13" ht="39" customHeight="1" spans="1:16">
      <c r="A13" s="8">
        <v>9</v>
      </c>
      <c r="B13" s="12" t="s">
        <v>39</v>
      </c>
      <c r="C13" s="13" t="s">
        <v>49</v>
      </c>
      <c r="D13" s="12" t="s">
        <v>18</v>
      </c>
      <c r="E13" s="12" t="s">
        <v>50</v>
      </c>
      <c r="F13" s="14" t="s">
        <v>51</v>
      </c>
      <c r="G13" s="14" t="s">
        <v>52</v>
      </c>
      <c r="H13" s="11">
        <f t="shared" si="0"/>
        <v>50</v>
      </c>
      <c r="I13" s="11">
        <v>700</v>
      </c>
      <c r="J13" s="9">
        <v>45</v>
      </c>
      <c r="K13" s="9">
        <v>31500</v>
      </c>
      <c r="L13" s="9">
        <v>840</v>
      </c>
      <c r="M13" s="9">
        <v>5</v>
      </c>
      <c r="N13" s="9">
        <v>4200</v>
      </c>
      <c r="O13" s="21">
        <v>35700</v>
      </c>
      <c r="P13" s="9"/>
    </row>
    <row r="14" ht="39" customHeight="1" spans="1:16">
      <c r="A14" s="15" t="s">
        <v>27</v>
      </c>
      <c r="B14" s="16"/>
      <c r="C14" s="16"/>
      <c r="D14" s="16"/>
      <c r="E14" s="16"/>
      <c r="F14" s="16"/>
      <c r="G14" s="17"/>
      <c r="H14" s="11">
        <f t="shared" si="0"/>
        <v>172</v>
      </c>
      <c r="I14" s="11">
        <f>SUM(I10:I13)</f>
        <v>3400</v>
      </c>
      <c r="J14" s="9">
        <f>SUM(J10:J13)</f>
        <v>164</v>
      </c>
      <c r="K14" s="9">
        <f>SUM(K10:K13)</f>
        <v>138600</v>
      </c>
      <c r="L14" s="9">
        <f>SUM(L10:L13)</f>
        <v>4080</v>
      </c>
      <c r="M14" s="9">
        <f>SUM(M10:M13)</f>
        <v>8</v>
      </c>
      <c r="N14" s="9">
        <f>SUM(N10:N13)</f>
        <v>7440</v>
      </c>
      <c r="O14" s="21">
        <f>SUM(O10:O13)</f>
        <v>146040</v>
      </c>
      <c r="P14" s="9"/>
    </row>
    <row r="15" ht="39" customHeight="1" spans="1:16">
      <c r="A15" s="8">
        <v>10</v>
      </c>
      <c r="B15" s="12" t="s">
        <v>53</v>
      </c>
      <c r="C15" s="13" t="s">
        <v>54</v>
      </c>
      <c r="D15" s="12" t="s">
        <v>23</v>
      </c>
      <c r="E15" s="12" t="s">
        <v>55</v>
      </c>
      <c r="F15" s="14" t="s">
        <v>56</v>
      </c>
      <c r="G15" s="14" t="s">
        <v>57</v>
      </c>
      <c r="H15" s="11">
        <f t="shared" si="0"/>
        <v>30</v>
      </c>
      <c r="I15" s="11">
        <v>1400</v>
      </c>
      <c r="J15" s="9">
        <v>25</v>
      </c>
      <c r="K15" s="9">
        <v>35000</v>
      </c>
      <c r="L15" s="9">
        <v>1680</v>
      </c>
      <c r="M15" s="9">
        <v>5</v>
      </c>
      <c r="N15" s="9">
        <v>8400</v>
      </c>
      <c r="O15" s="21">
        <v>43400</v>
      </c>
      <c r="P15" s="9"/>
    </row>
    <row r="16" ht="39" customHeight="1" spans="1:16">
      <c r="A16" s="8">
        <v>11</v>
      </c>
      <c r="B16" s="12" t="s">
        <v>53</v>
      </c>
      <c r="C16" s="13" t="s">
        <v>54</v>
      </c>
      <c r="D16" s="12" t="s">
        <v>23</v>
      </c>
      <c r="E16" s="12" t="s">
        <v>58</v>
      </c>
      <c r="F16" s="14" t="s">
        <v>25</v>
      </c>
      <c r="G16" s="14" t="s">
        <v>26</v>
      </c>
      <c r="H16" s="11">
        <f t="shared" si="0"/>
        <v>42</v>
      </c>
      <c r="I16" s="11">
        <v>1400</v>
      </c>
      <c r="J16" s="9">
        <v>38</v>
      </c>
      <c r="K16" s="9">
        <v>53200</v>
      </c>
      <c r="L16" s="9">
        <v>1680</v>
      </c>
      <c r="M16" s="9">
        <v>4</v>
      </c>
      <c r="N16" s="9">
        <v>6720</v>
      </c>
      <c r="O16" s="21">
        <v>59920</v>
      </c>
      <c r="P16" s="9"/>
    </row>
    <row r="17" ht="31" customHeight="1" spans="1:16">
      <c r="A17" s="8">
        <v>12</v>
      </c>
      <c r="B17" s="12" t="s">
        <v>53</v>
      </c>
      <c r="C17" s="13" t="s">
        <v>22</v>
      </c>
      <c r="D17" s="12" t="s">
        <v>23</v>
      </c>
      <c r="E17" s="12" t="s">
        <v>59</v>
      </c>
      <c r="F17" s="14" t="s">
        <v>60</v>
      </c>
      <c r="G17" s="14" t="s">
        <v>61</v>
      </c>
      <c r="H17" s="11">
        <f t="shared" si="0"/>
        <v>42</v>
      </c>
      <c r="I17" s="8">
        <v>1400</v>
      </c>
      <c r="J17" s="8">
        <v>31</v>
      </c>
      <c r="K17" s="8">
        <v>43400</v>
      </c>
      <c r="L17" s="8">
        <v>1680</v>
      </c>
      <c r="M17" s="8">
        <v>11</v>
      </c>
      <c r="N17" s="8">
        <v>18480</v>
      </c>
      <c r="O17" s="22">
        <v>61880</v>
      </c>
      <c r="P17" s="9"/>
    </row>
    <row r="18" ht="35" customHeight="1" spans="1:16">
      <c r="A18" s="8">
        <v>13</v>
      </c>
      <c r="B18" s="12" t="s">
        <v>53</v>
      </c>
      <c r="C18" s="13" t="s">
        <v>31</v>
      </c>
      <c r="D18" s="12" t="s">
        <v>32</v>
      </c>
      <c r="E18" s="12" t="s">
        <v>59</v>
      </c>
      <c r="F18" s="14" t="s">
        <v>62</v>
      </c>
      <c r="G18" s="14" t="s">
        <v>63</v>
      </c>
      <c r="H18" s="11">
        <f t="shared" si="0"/>
        <v>48</v>
      </c>
      <c r="I18" s="8">
        <v>900</v>
      </c>
      <c r="J18" s="8">
        <v>34</v>
      </c>
      <c r="K18" s="8">
        <v>30600</v>
      </c>
      <c r="L18" s="8">
        <v>1080</v>
      </c>
      <c r="M18" s="8">
        <v>14</v>
      </c>
      <c r="N18" s="8">
        <v>15120</v>
      </c>
      <c r="O18" s="22">
        <v>45720</v>
      </c>
      <c r="P18" s="9"/>
    </row>
    <row r="19" ht="35" customHeight="1" spans="1:16">
      <c r="A19" s="8">
        <v>14</v>
      </c>
      <c r="B19" s="12" t="s">
        <v>53</v>
      </c>
      <c r="C19" s="13" t="s">
        <v>22</v>
      </c>
      <c r="D19" s="12" t="s">
        <v>23</v>
      </c>
      <c r="E19" s="12" t="s">
        <v>64</v>
      </c>
      <c r="F19" s="14" t="s">
        <v>65</v>
      </c>
      <c r="G19" s="14" t="s">
        <v>66</v>
      </c>
      <c r="H19" s="11">
        <f t="shared" si="0"/>
        <v>30</v>
      </c>
      <c r="I19" s="8">
        <v>1400</v>
      </c>
      <c r="J19" s="8">
        <v>20</v>
      </c>
      <c r="K19" s="8">
        <v>28000</v>
      </c>
      <c r="L19" s="8">
        <v>1680</v>
      </c>
      <c r="M19" s="8">
        <v>10</v>
      </c>
      <c r="N19" s="8">
        <v>16800</v>
      </c>
      <c r="O19" s="22">
        <v>44800</v>
      </c>
      <c r="P19" s="9"/>
    </row>
    <row r="20" ht="35" customHeight="1" spans="1:16">
      <c r="A20" s="8">
        <v>15</v>
      </c>
      <c r="B20" s="12" t="s">
        <v>53</v>
      </c>
      <c r="C20" s="13" t="s">
        <v>22</v>
      </c>
      <c r="D20" s="12" t="s">
        <v>23</v>
      </c>
      <c r="E20" s="12" t="s">
        <v>67</v>
      </c>
      <c r="F20" s="14" t="s">
        <v>68</v>
      </c>
      <c r="G20" s="14" t="s">
        <v>69</v>
      </c>
      <c r="H20" s="11">
        <f t="shared" si="0"/>
        <v>35</v>
      </c>
      <c r="I20" s="8">
        <v>1400</v>
      </c>
      <c r="J20" s="8">
        <v>28</v>
      </c>
      <c r="K20" s="8">
        <v>39200</v>
      </c>
      <c r="L20" s="8">
        <v>1680</v>
      </c>
      <c r="M20" s="8">
        <v>7</v>
      </c>
      <c r="N20" s="8">
        <v>11760</v>
      </c>
      <c r="O20" s="22">
        <v>50960</v>
      </c>
      <c r="P20" s="9"/>
    </row>
    <row r="21" ht="35" customHeight="1" spans="1:16">
      <c r="A21" s="15" t="s">
        <v>27</v>
      </c>
      <c r="B21" s="16"/>
      <c r="C21" s="16"/>
      <c r="D21" s="16"/>
      <c r="E21" s="16"/>
      <c r="F21" s="16"/>
      <c r="G21" s="17"/>
      <c r="H21" s="11">
        <f t="shared" si="0"/>
        <v>227</v>
      </c>
      <c r="I21" s="8">
        <f>SUM(I15:I20)</f>
        <v>7900</v>
      </c>
      <c r="J21" s="8">
        <f>SUM(J15:J20)</f>
        <v>176</v>
      </c>
      <c r="K21" s="8">
        <f>SUM(K15:K20)</f>
        <v>229400</v>
      </c>
      <c r="L21" s="8">
        <f>SUM(L15:L20)</f>
        <v>9480</v>
      </c>
      <c r="M21" s="8">
        <f>SUM(M15:M20)</f>
        <v>51</v>
      </c>
      <c r="N21" s="8">
        <f>SUM(N15:N20)</f>
        <v>77280</v>
      </c>
      <c r="O21" s="22">
        <f>SUM(O15:O20)</f>
        <v>306680</v>
      </c>
      <c r="P21" s="9"/>
    </row>
    <row r="22" ht="35" customHeight="1" spans="1:16">
      <c r="A22" s="8">
        <v>16</v>
      </c>
      <c r="B22" s="12" t="s">
        <v>70</v>
      </c>
      <c r="C22" s="13" t="s">
        <v>17</v>
      </c>
      <c r="D22" s="12" t="s">
        <v>18</v>
      </c>
      <c r="E22" s="12" t="s">
        <v>36</v>
      </c>
      <c r="F22" s="14" t="s">
        <v>63</v>
      </c>
      <c r="G22" s="14" t="s">
        <v>65</v>
      </c>
      <c r="H22" s="11">
        <f t="shared" si="0"/>
        <v>37</v>
      </c>
      <c r="I22" s="8">
        <v>800</v>
      </c>
      <c r="J22" s="8">
        <v>28</v>
      </c>
      <c r="K22" s="8">
        <v>22400</v>
      </c>
      <c r="L22" s="8">
        <v>960</v>
      </c>
      <c r="M22" s="8">
        <v>9</v>
      </c>
      <c r="N22" s="22">
        <v>8640</v>
      </c>
      <c r="O22" s="22">
        <v>31040</v>
      </c>
      <c r="P22" s="9"/>
    </row>
    <row r="23" ht="35" customHeight="1" spans="1:16">
      <c r="A23" s="15"/>
      <c r="B23" s="16"/>
      <c r="C23" s="16"/>
      <c r="D23" s="16"/>
      <c r="E23" s="16"/>
      <c r="F23" s="16"/>
      <c r="G23" s="16"/>
      <c r="H23" s="11"/>
      <c r="I23" s="16"/>
      <c r="J23" s="16"/>
      <c r="K23" s="16"/>
      <c r="L23" s="16"/>
      <c r="M23" s="16"/>
      <c r="N23" s="16"/>
      <c r="O23" s="16"/>
      <c r="P23" s="17"/>
    </row>
    <row r="24" ht="35" customHeight="1" spans="1:16">
      <c r="A24" s="8">
        <v>17</v>
      </c>
      <c r="B24" s="8" t="s">
        <v>71</v>
      </c>
      <c r="C24" s="8" t="s">
        <v>72</v>
      </c>
      <c r="D24" s="12" t="s">
        <v>18</v>
      </c>
      <c r="E24" s="9" t="s">
        <v>73</v>
      </c>
      <c r="F24" s="9">
        <v>5.27</v>
      </c>
      <c r="G24" s="18">
        <v>5.31</v>
      </c>
      <c r="H24" s="11">
        <f>J24+M24</f>
        <v>49</v>
      </c>
      <c r="I24" s="8">
        <v>700</v>
      </c>
      <c r="J24" s="8">
        <v>49</v>
      </c>
      <c r="K24" s="8">
        <v>34300</v>
      </c>
      <c r="L24" s="8">
        <v>840</v>
      </c>
      <c r="M24" s="8">
        <v>0</v>
      </c>
      <c r="N24" s="8">
        <v>0</v>
      </c>
      <c r="O24" s="22">
        <v>34300</v>
      </c>
      <c r="P24" s="9"/>
    </row>
    <row r="25" ht="35" customHeight="1" spans="1:16">
      <c r="A25" s="8">
        <v>18</v>
      </c>
      <c r="B25" s="8" t="s">
        <v>71</v>
      </c>
      <c r="C25" s="8" t="s">
        <v>74</v>
      </c>
      <c r="D25" s="12" t="s">
        <v>18</v>
      </c>
      <c r="E25" s="9" t="s">
        <v>73</v>
      </c>
      <c r="F25" s="9">
        <v>6.12</v>
      </c>
      <c r="G25" s="18">
        <v>6.17</v>
      </c>
      <c r="H25" s="11">
        <f>J25+M25</f>
        <v>47</v>
      </c>
      <c r="I25" s="8">
        <v>800</v>
      </c>
      <c r="J25" s="8">
        <v>47</v>
      </c>
      <c r="K25" s="8">
        <v>37600</v>
      </c>
      <c r="L25" s="8">
        <v>960</v>
      </c>
      <c r="M25" s="8">
        <v>0</v>
      </c>
      <c r="N25" s="8">
        <v>0</v>
      </c>
      <c r="O25" s="22">
        <v>37600</v>
      </c>
      <c r="P25" s="9"/>
    </row>
    <row r="26" ht="35" customHeight="1" spans="1:16">
      <c r="A26" s="15" t="s">
        <v>27</v>
      </c>
      <c r="B26" s="16"/>
      <c r="C26" s="16"/>
      <c r="D26" s="16"/>
      <c r="E26" s="16"/>
      <c r="F26" s="16"/>
      <c r="G26" s="17"/>
      <c r="H26" s="11">
        <f>J26+M26</f>
        <v>96</v>
      </c>
      <c r="I26" s="8">
        <f>SUM(I24:I25)</f>
        <v>1500</v>
      </c>
      <c r="J26" s="8">
        <f>SUM(J24:J25)</f>
        <v>96</v>
      </c>
      <c r="K26" s="8">
        <f>SUM(K24:K25)</f>
        <v>71900</v>
      </c>
      <c r="L26" s="8">
        <f>SUM(L24:L25)</f>
        <v>1800</v>
      </c>
      <c r="M26" s="8">
        <f>SUM(M24:M25)</f>
        <v>0</v>
      </c>
      <c r="N26" s="8">
        <f>SUM(N24:N25)</f>
        <v>0</v>
      </c>
      <c r="O26" s="22">
        <f>SUM(O24:O25)</f>
        <v>71900</v>
      </c>
      <c r="P26" s="9"/>
    </row>
    <row r="27" ht="39" customHeight="1" spans="1:16">
      <c r="A27" s="19" t="s">
        <v>75</v>
      </c>
      <c r="B27" s="19"/>
      <c r="C27" s="19"/>
      <c r="D27" s="19"/>
      <c r="E27" s="19"/>
      <c r="F27" s="19"/>
      <c r="G27" s="19"/>
      <c r="H27" s="20">
        <f>J27+M27</f>
        <v>728</v>
      </c>
      <c r="I27" s="19"/>
      <c r="J27" s="19">
        <f t="shared" ref="I27:O27" si="1">J5+J9+J14+J21+J22+J26</f>
        <v>611</v>
      </c>
      <c r="K27" s="19">
        <f t="shared" si="1"/>
        <v>621000</v>
      </c>
      <c r="L27" s="19"/>
      <c r="M27" s="19">
        <f t="shared" si="1"/>
        <v>117</v>
      </c>
      <c r="N27" s="19">
        <f t="shared" si="1"/>
        <v>152880</v>
      </c>
      <c r="O27" s="19">
        <f t="shared" si="1"/>
        <v>773880</v>
      </c>
      <c r="P27" s="23"/>
    </row>
  </sheetData>
  <autoFilter ref="A2:P27">
    <extLst/>
  </autoFilter>
  <mergeCells count="7">
    <mergeCell ref="A1:P1"/>
    <mergeCell ref="A5:G5"/>
    <mergeCell ref="A9:G9"/>
    <mergeCell ref="A14:G14"/>
    <mergeCell ref="A21:G21"/>
    <mergeCell ref="A26:G26"/>
    <mergeCell ref="A27:G2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张南</cp:lastModifiedBy>
  <dcterms:created xsi:type="dcterms:W3CDTF">2022-10-20T00:56:00Z</dcterms:created>
  <dcterms:modified xsi:type="dcterms:W3CDTF">2024-07-31T00:22:46Z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4EC535B7312A4C45A53FEA78B87BB789_13</vt:lpwstr>
  </property>
</Properties>
</file>