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Print_Area" localSheetId="0">Sheet1!$A$1:$M$23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<sst xmlns="http://schemas.openxmlformats.org/spreadsheetml/2006/main" count="77" uniqueCount="42">
  <si>
    <t>盈江县帮扶车间补贴申报表</t>
  </si>
  <si>
    <t>序号</t>
  </si>
  <si>
    <t>姓名</t>
  </si>
  <si>
    <t>工作时间</t>
  </si>
  <si>
    <t>人员身份（脱贫户、监测对象）</t>
  </si>
  <si>
    <r>
      <rPr>
        <u/>
        <sz val="10.5"/>
        <color theme="1"/>
        <rFont val="宋体"/>
        <charset val="134"/>
        <scheme val="minor"/>
      </rPr>
      <t xml:space="preserve"> 12 </t>
    </r>
    <r>
      <rPr>
        <sz val="10.5"/>
        <color theme="1"/>
        <rFont val="宋体"/>
        <charset val="134"/>
        <scheme val="minor"/>
      </rPr>
      <t>月工资发放金额</t>
    </r>
  </si>
  <si>
    <r>
      <rPr>
        <u/>
        <sz val="10.5"/>
        <color theme="1"/>
        <rFont val="宋体"/>
        <charset val="134"/>
        <scheme val="minor"/>
      </rPr>
      <t xml:space="preserve"> 1 </t>
    </r>
    <r>
      <rPr>
        <sz val="10.5"/>
        <color theme="1"/>
        <rFont val="宋体"/>
        <charset val="134"/>
        <scheme val="minor"/>
      </rPr>
      <t>月工资发放金额</t>
    </r>
  </si>
  <si>
    <r>
      <rPr>
        <u/>
        <sz val="10.5"/>
        <color theme="1"/>
        <rFont val="宋体"/>
        <charset val="134"/>
        <scheme val="minor"/>
      </rPr>
      <t xml:space="preserve"> 2 </t>
    </r>
    <r>
      <rPr>
        <sz val="10.5"/>
        <color theme="1"/>
        <rFont val="宋体"/>
        <charset val="134"/>
        <scheme val="minor"/>
      </rPr>
      <t>月工资发放金额</t>
    </r>
  </si>
  <si>
    <r>
      <rPr>
        <u/>
        <sz val="10.5"/>
        <color theme="1"/>
        <rFont val="宋体"/>
        <charset val="134"/>
        <scheme val="minor"/>
      </rPr>
      <t xml:space="preserve"> 3 </t>
    </r>
    <r>
      <rPr>
        <sz val="10.5"/>
        <color theme="1"/>
        <rFont val="宋体"/>
        <charset val="134"/>
        <scheme val="minor"/>
      </rPr>
      <t>月工资发放金额</t>
    </r>
  </si>
  <si>
    <r>
      <rPr>
        <u/>
        <sz val="10.5"/>
        <color theme="1"/>
        <rFont val="宋体"/>
        <charset val="134"/>
        <scheme val="minor"/>
      </rPr>
      <t xml:space="preserve"> 4 </t>
    </r>
    <r>
      <rPr>
        <sz val="10.5"/>
        <color theme="1"/>
        <rFont val="宋体"/>
        <charset val="134"/>
        <scheme val="minor"/>
      </rPr>
      <t>月工资发放金额</t>
    </r>
  </si>
  <si>
    <r>
      <rPr>
        <u/>
        <sz val="10.5"/>
        <color theme="1"/>
        <rFont val="宋体"/>
        <charset val="134"/>
        <scheme val="minor"/>
      </rPr>
      <t xml:space="preserve"> 5 </t>
    </r>
    <r>
      <rPr>
        <sz val="10.5"/>
        <color theme="1"/>
        <rFont val="宋体"/>
        <charset val="134"/>
        <scheme val="minor"/>
      </rPr>
      <t>月工资发放金额</t>
    </r>
  </si>
  <si>
    <t>累计工资发放
金额</t>
  </si>
  <si>
    <t>补贴金额（脱贫户按20%，监测对象40%）</t>
  </si>
  <si>
    <t>进厂时间</t>
  </si>
  <si>
    <t>补贴月数</t>
  </si>
  <si>
    <t>金瑞聪</t>
  </si>
  <si>
    <t>2024.01.01</t>
  </si>
  <si>
    <t>脱贫户</t>
  </si>
  <si>
    <t>郭会丽</t>
  </si>
  <si>
    <t>何应金</t>
  </si>
  <si>
    <t>何玉恒</t>
  </si>
  <si>
    <t>杨亮再</t>
  </si>
  <si>
    <t>监测对象</t>
  </si>
  <si>
    <t>杨明占</t>
  </si>
  <si>
    <t>杨忠毕</t>
  </si>
  <si>
    <t>陈由芝</t>
  </si>
  <si>
    <t>郑照有</t>
  </si>
  <si>
    <t>段加品</t>
  </si>
  <si>
    <t>杨彩玉</t>
  </si>
  <si>
    <t>杨国云</t>
  </si>
  <si>
    <t>杨苍芝</t>
  </si>
  <si>
    <t>张安才</t>
  </si>
  <si>
    <t>康顺香</t>
  </si>
  <si>
    <t>杨启国</t>
  </si>
  <si>
    <t>李菊香</t>
  </si>
  <si>
    <t>董继柳</t>
  </si>
  <si>
    <t>张麻波</t>
  </si>
  <si>
    <t>合计</t>
  </si>
  <si>
    <t>月份</t>
  </si>
  <si>
    <t>申请补助金额</t>
  </si>
  <si>
    <t>金额落实情况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</si>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</sst>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0.5"/>
      <color theme="1"/>
      <name val="宋体"/>
      <charset val="134"/>
      <scheme val="minor"/>
    </font>
    <font>
      <u/>
      <sz val="10.5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30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49" applyNumberForma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view="pageBreakPreview" zoomScaleNormal="100" workbookViewId="0">
      <selection activeCell="A24" sqref="$A24:$XFD25"/>
    </sheetView>
  </sheetViews>
  <sheetFormatPr defaultColWidth="8.875" defaultRowHeight="13.5"/>
  <cols>
    <col min="1" max="1" width="6.875" customWidth="1"/>
    <col min="2" max="2" width="9.125" customWidth="1"/>
    <col min="3" max="3" width="14.375" customWidth="1"/>
    <col min="4" max="4" width="9.30833333333333" customWidth="1"/>
    <col min="5" max="5" width="13.125" customWidth="1"/>
    <col min="6" max="6" width="10.7833333333333" customWidth="1"/>
    <col min="7" max="7" width="10.125" customWidth="1"/>
    <col min="8" max="8" width="9.78333333333333" customWidth="1"/>
    <col min="9" max="9" width="10.775" customWidth="1"/>
    <col min="10" max="10" width="9.46666666666667" customWidth="1"/>
    <col min="11" max="11" width="10.75" customWidth="1"/>
    <col min="12" max="12" width="14" customWidth="1"/>
    <col min="13" max="13" width="17.5916666666667" customWidth="1"/>
  </cols>
  <sheetData>
    <row r="1" ht="25" customHeight="1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ht="22.5" customHeight="1" spans="1:13">
      <c r="A2" s="12" t="s">
        <v>1</v>
      </c>
      <c r="B2" s="12" t="s">
        <v>2</v>
      </c>
      <c r="C2" s="13" t="s">
        <v>3</v>
      </c>
      <c r="D2" s="13"/>
      <c r="E2" s="12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14" t="s">
        <v>10</v>
      </c>
      <c r="L2" s="13" t="s">
        <v>11</v>
      </c>
      <c r="M2" s="13" t="s">
        <v>12</v>
      </c>
    </row>
    <row r="3" ht="18" customHeight="1" spans="1:13">
      <c r="A3" s="15"/>
      <c r="B3" s="15"/>
      <c r="C3" s="13" t="s">
        <v>13</v>
      </c>
      <c r="D3" s="13" t="s">
        <v>14</v>
      </c>
      <c r="E3" s="15"/>
      <c r="F3" s="15"/>
      <c r="G3" s="15"/>
      <c r="H3" s="15"/>
      <c r="I3" s="15"/>
      <c r="J3" s="15"/>
      <c r="K3" s="15"/>
      <c r="L3" s="13"/>
      <c r="M3" s="13"/>
    </row>
    <row r="4" ht="25" customHeight="1" spans="1:13">
      <c r="A4" s="16">
        <v>1</v>
      </c>
      <c r="B4" s="17" t="s">
        <v>15</v>
      </c>
      <c r="C4" s="18" t="s">
        <v>16</v>
      </c>
      <c r="D4" s="16">
        <v>6</v>
      </c>
      <c r="E4" s="16" t="s">
        <v>17</v>
      </c>
      <c r="F4" s="9">
        <v>43165</v>
      </c>
      <c r="G4" s="19">
        <v>1000</v>
      </c>
      <c r="H4" s="20">
        <v>1000</v>
      </c>
      <c r="I4" s="29">
        <v>1000</v>
      </c>
      <c r="J4" s="19">
        <v>1365</v>
      </c>
      <c r="K4" s="28">
        <v>1000</v>
      </c>
      <c r="L4" s="28">
        <f t="shared" ref="L4:L22" si="0">SUM(F4:K4)</f>
        <v>48530</v>
      </c>
      <c r="M4" s="28">
        <f>L4*20%</f>
        <v>9706</v>
      </c>
    </row>
    <row r="5" ht="25" customHeight="1" spans="1:13">
      <c r="A5" s="16">
        <v>2</v>
      </c>
      <c r="B5" s="17" t="s">
        <v>18</v>
      </c>
      <c r="C5" s="18" t="s">
        <v>16</v>
      </c>
      <c r="D5" s="16">
        <v>6</v>
      </c>
      <c r="E5" s="16" t="s">
        <v>17</v>
      </c>
      <c r="F5" s="9">
        <v>42500</v>
      </c>
      <c r="G5" s="19">
        <v>1000</v>
      </c>
      <c r="H5" s="20">
        <v>1000</v>
      </c>
      <c r="I5" s="29">
        <v>1000</v>
      </c>
      <c r="J5" s="19">
        <v>1000</v>
      </c>
      <c r="K5" s="28">
        <v>1000</v>
      </c>
      <c r="L5" s="28">
        <f t="shared" si="0"/>
        <v>47500</v>
      </c>
      <c r="M5" s="28">
        <f t="shared" ref="M5:M22" si="1">L5*20%</f>
        <v>9500</v>
      </c>
    </row>
    <row r="6" ht="25" customHeight="1" spans="1:13">
      <c r="A6" s="16">
        <v>3</v>
      </c>
      <c r="B6" s="17" t="s">
        <v>19</v>
      </c>
      <c r="C6" s="18" t="s">
        <v>16</v>
      </c>
      <c r="D6" s="16">
        <v>6</v>
      </c>
      <c r="E6" s="16" t="s">
        <v>17</v>
      </c>
      <c r="F6" s="9">
        <v>26966.5</v>
      </c>
      <c r="G6" s="19">
        <v>1000</v>
      </c>
      <c r="H6" s="20">
        <v>1000</v>
      </c>
      <c r="I6" s="29">
        <v>1000</v>
      </c>
      <c r="J6" s="19">
        <v>1355</v>
      </c>
      <c r="K6" s="28">
        <v>1000</v>
      </c>
      <c r="L6" s="28">
        <f t="shared" si="0"/>
        <v>32321.5</v>
      </c>
      <c r="M6" s="28">
        <f t="shared" si="1"/>
        <v>6464.3</v>
      </c>
    </row>
    <row r="7" ht="25" customHeight="1" spans="1:13">
      <c r="A7" s="16">
        <v>4</v>
      </c>
      <c r="B7" s="17" t="s">
        <v>20</v>
      </c>
      <c r="C7" s="18" t="s">
        <v>16</v>
      </c>
      <c r="D7" s="16">
        <v>6</v>
      </c>
      <c r="E7" s="16" t="s">
        <v>17</v>
      </c>
      <c r="F7" s="9">
        <v>26506.5</v>
      </c>
      <c r="G7" s="19">
        <v>1000</v>
      </c>
      <c r="H7" s="20">
        <v>1000</v>
      </c>
      <c r="I7" s="29">
        <v>1000</v>
      </c>
      <c r="J7" s="19">
        <v>1000</v>
      </c>
      <c r="K7" s="28">
        <v>1000</v>
      </c>
      <c r="L7" s="28">
        <f t="shared" si="0"/>
        <v>31506.5</v>
      </c>
      <c r="M7" s="28">
        <f t="shared" si="1"/>
        <v>6301.3</v>
      </c>
    </row>
    <row r="8" ht="25" customHeight="1" spans="1:13">
      <c r="A8" s="16">
        <v>5</v>
      </c>
      <c r="B8" s="17" t="s">
        <v>21</v>
      </c>
      <c r="C8" s="18" t="s">
        <v>16</v>
      </c>
      <c r="D8" s="16">
        <v>6</v>
      </c>
      <c r="E8" s="16" t="s">
        <v>22</v>
      </c>
      <c r="F8" s="9">
        <v>42493</v>
      </c>
      <c r="G8" s="19">
        <v>769.99</v>
      </c>
      <c r="H8" s="20">
        <v>1450.97</v>
      </c>
      <c r="I8" s="29">
        <v>2256.84</v>
      </c>
      <c r="J8" s="19">
        <v>2232.26</v>
      </c>
      <c r="K8" s="28">
        <v>2256.84</v>
      </c>
      <c r="L8" s="28">
        <f t="shared" si="0"/>
        <v>51459.9</v>
      </c>
      <c r="M8" s="28">
        <f>L8*40%</f>
        <v>20583.96</v>
      </c>
    </row>
    <row r="9" ht="25" customHeight="1" spans="1:13">
      <c r="A9" s="16">
        <v>6</v>
      </c>
      <c r="B9" s="17" t="s">
        <v>23</v>
      </c>
      <c r="C9" s="18" t="s">
        <v>16</v>
      </c>
      <c r="D9" s="16">
        <v>6</v>
      </c>
      <c r="E9" s="16" t="s">
        <v>22</v>
      </c>
      <c r="F9" s="9">
        <v>42491.09</v>
      </c>
      <c r="G9" s="19">
        <v>769.99</v>
      </c>
      <c r="H9" s="20">
        <v>1450.97</v>
      </c>
      <c r="I9" s="29">
        <v>2258.35</v>
      </c>
      <c r="J9" s="19">
        <v>2233.75</v>
      </c>
      <c r="K9" s="28">
        <v>2258.35</v>
      </c>
      <c r="L9" s="28">
        <f t="shared" si="0"/>
        <v>51462.5</v>
      </c>
      <c r="M9" s="28">
        <f>L9*40%</f>
        <v>20585</v>
      </c>
    </row>
    <row r="10" ht="25" customHeight="1" spans="1:13">
      <c r="A10" s="16">
        <v>7</v>
      </c>
      <c r="B10" s="17" t="s">
        <v>24</v>
      </c>
      <c r="C10" s="18" t="s">
        <v>16</v>
      </c>
      <c r="D10" s="16">
        <v>6</v>
      </c>
      <c r="E10" s="16" t="s">
        <v>17</v>
      </c>
      <c r="F10" s="9">
        <v>49612.98</v>
      </c>
      <c r="G10" s="19">
        <v>1000</v>
      </c>
      <c r="H10" s="20">
        <v>1300</v>
      </c>
      <c r="I10" s="29">
        <v>1000</v>
      </c>
      <c r="J10" s="19">
        <v>1995</v>
      </c>
      <c r="K10" s="28">
        <v>1000</v>
      </c>
      <c r="L10" s="28">
        <f t="shared" si="0"/>
        <v>55907.98</v>
      </c>
      <c r="M10" s="28">
        <f t="shared" si="1"/>
        <v>11181.596</v>
      </c>
    </row>
    <row r="11" ht="25" customHeight="1" spans="1:13">
      <c r="A11" s="16">
        <v>8</v>
      </c>
      <c r="B11" s="17" t="s">
        <v>25</v>
      </c>
      <c r="C11" s="18" t="s">
        <v>16</v>
      </c>
      <c r="D11" s="16">
        <v>6</v>
      </c>
      <c r="E11" s="16" t="s">
        <v>17</v>
      </c>
      <c r="F11" s="9">
        <v>48920.9</v>
      </c>
      <c r="G11" s="19">
        <v>1000</v>
      </c>
      <c r="H11" s="20">
        <v>1000</v>
      </c>
      <c r="I11" s="29">
        <v>1000</v>
      </c>
      <c r="J11" s="19">
        <v>1000</v>
      </c>
      <c r="K11" s="28">
        <v>1000</v>
      </c>
      <c r="L11" s="28">
        <f t="shared" si="0"/>
        <v>53920.9</v>
      </c>
      <c r="M11" s="28">
        <f t="shared" si="1"/>
        <v>10784.18</v>
      </c>
    </row>
    <row r="12" ht="25" customHeight="1" spans="1:13">
      <c r="A12" s="16">
        <v>9</v>
      </c>
      <c r="B12" s="17" t="s">
        <v>26</v>
      </c>
      <c r="C12" s="18" t="s">
        <v>16</v>
      </c>
      <c r="D12" s="16">
        <v>6</v>
      </c>
      <c r="E12" s="16" t="s">
        <v>17</v>
      </c>
      <c r="F12" s="9">
        <v>60678</v>
      </c>
      <c r="G12" s="20">
        <v>2000</v>
      </c>
      <c r="H12" s="20">
        <v>2000</v>
      </c>
      <c r="I12" s="29">
        <v>2000</v>
      </c>
      <c r="J12" s="19">
        <v>2640</v>
      </c>
      <c r="K12" s="28">
        <v>2000</v>
      </c>
      <c r="L12" s="28">
        <f t="shared" si="0"/>
        <v>71318</v>
      </c>
      <c r="M12" s="28">
        <f t="shared" si="1"/>
        <v>14263.6</v>
      </c>
    </row>
    <row r="13" ht="25" customHeight="1" spans="1:13">
      <c r="A13" s="16">
        <v>10</v>
      </c>
      <c r="B13" s="17" t="s">
        <v>27</v>
      </c>
      <c r="C13" s="18" t="s">
        <v>16</v>
      </c>
      <c r="D13" s="16">
        <v>6</v>
      </c>
      <c r="E13" s="16" t="s">
        <v>17</v>
      </c>
      <c r="F13" s="9">
        <v>44991.66</v>
      </c>
      <c r="G13" s="19">
        <v>1000</v>
      </c>
      <c r="H13" s="20">
        <v>1000</v>
      </c>
      <c r="I13" s="29">
        <v>1000</v>
      </c>
      <c r="J13" s="19">
        <v>1740</v>
      </c>
      <c r="K13" s="28">
        <v>1000</v>
      </c>
      <c r="L13" s="28">
        <f t="shared" si="0"/>
        <v>50731.66</v>
      </c>
      <c r="M13" s="28">
        <f t="shared" si="1"/>
        <v>10146.332</v>
      </c>
    </row>
    <row r="14" ht="25" customHeight="1" spans="1:13">
      <c r="A14" s="16">
        <v>11</v>
      </c>
      <c r="B14" s="21" t="s">
        <v>28</v>
      </c>
      <c r="C14" s="18" t="s">
        <v>16</v>
      </c>
      <c r="D14" s="16">
        <v>6</v>
      </c>
      <c r="E14" s="16" t="s">
        <v>17</v>
      </c>
      <c r="F14" s="9">
        <v>44986.66</v>
      </c>
      <c r="G14" s="22">
        <v>1000</v>
      </c>
      <c r="H14" s="20">
        <v>1000</v>
      </c>
      <c r="I14" s="29">
        <v>1000</v>
      </c>
      <c r="J14" s="19">
        <v>1000</v>
      </c>
      <c r="K14" s="28">
        <v>1000</v>
      </c>
      <c r="L14" s="28">
        <f t="shared" si="0"/>
        <v>49986.66</v>
      </c>
      <c r="M14" s="28">
        <f t="shared" si="1"/>
        <v>9997.332</v>
      </c>
    </row>
    <row r="15" ht="25" customHeight="1" spans="1:13">
      <c r="A15" s="16">
        <v>12</v>
      </c>
      <c r="B15" s="23" t="s">
        <v>29</v>
      </c>
      <c r="C15" s="18" t="s">
        <v>16</v>
      </c>
      <c r="D15" s="16">
        <v>6</v>
      </c>
      <c r="E15" s="16" t="s">
        <v>17</v>
      </c>
      <c r="F15" s="9">
        <v>32660.5</v>
      </c>
      <c r="G15" s="24">
        <v>1000</v>
      </c>
      <c r="H15" s="20">
        <v>1000</v>
      </c>
      <c r="I15" s="29">
        <v>1000</v>
      </c>
      <c r="J15" s="19">
        <v>2040</v>
      </c>
      <c r="K15" s="28">
        <v>1000</v>
      </c>
      <c r="L15" s="28">
        <f t="shared" si="0"/>
        <v>38700.5</v>
      </c>
      <c r="M15" s="28">
        <f t="shared" si="1"/>
        <v>7740.1</v>
      </c>
    </row>
    <row r="16" ht="25" customHeight="1" spans="1:13">
      <c r="A16" s="16">
        <v>13</v>
      </c>
      <c r="B16" s="25" t="s">
        <v>30</v>
      </c>
      <c r="C16" s="18" t="s">
        <v>16</v>
      </c>
      <c r="D16" s="16">
        <v>6</v>
      </c>
      <c r="E16" s="16" t="s">
        <v>17</v>
      </c>
      <c r="F16" s="9">
        <v>31610.5</v>
      </c>
      <c r="G16" s="24">
        <v>1000</v>
      </c>
      <c r="H16" s="20">
        <v>1000</v>
      </c>
      <c r="I16" s="29">
        <v>1000</v>
      </c>
      <c r="J16" s="19">
        <v>1000</v>
      </c>
      <c r="K16" s="28">
        <v>1000</v>
      </c>
      <c r="L16" s="28">
        <f t="shared" si="0"/>
        <v>36610.5</v>
      </c>
      <c r="M16" s="28">
        <f t="shared" si="1"/>
        <v>7322.1</v>
      </c>
    </row>
    <row r="17" ht="25" customHeight="1" spans="1:13">
      <c r="A17" s="16">
        <v>14</v>
      </c>
      <c r="B17" s="17" t="s">
        <v>31</v>
      </c>
      <c r="C17" s="18" t="s">
        <v>16</v>
      </c>
      <c r="D17" s="16">
        <v>6</v>
      </c>
      <c r="E17" s="16" t="s">
        <v>17</v>
      </c>
      <c r="F17" s="9">
        <v>36505.83</v>
      </c>
      <c r="G17" s="20">
        <v>902.31</v>
      </c>
      <c r="H17" s="20">
        <v>814.99</v>
      </c>
      <c r="I17" s="29">
        <v>2230.31</v>
      </c>
      <c r="J17" s="19">
        <v>873.21</v>
      </c>
      <c r="K17" s="28">
        <v>1566.31</v>
      </c>
      <c r="L17" s="28">
        <f t="shared" si="0"/>
        <v>42892.96</v>
      </c>
      <c r="M17" s="28">
        <f t="shared" si="1"/>
        <v>8578.592</v>
      </c>
    </row>
    <row r="18" ht="25" customHeight="1" spans="1:13">
      <c r="A18" s="16">
        <v>15</v>
      </c>
      <c r="B18" s="17" t="s">
        <v>32</v>
      </c>
      <c r="C18" s="18" t="s">
        <v>16</v>
      </c>
      <c r="D18" s="16">
        <v>6</v>
      </c>
      <c r="E18" s="16" t="s">
        <v>17</v>
      </c>
      <c r="F18" s="9">
        <v>36505.83</v>
      </c>
      <c r="G18" s="20">
        <v>902.31</v>
      </c>
      <c r="H18" s="20">
        <v>814.99</v>
      </c>
      <c r="I18" s="29">
        <v>2230.31</v>
      </c>
      <c r="J18" s="19">
        <v>873.21</v>
      </c>
      <c r="K18" s="28">
        <v>1566.31</v>
      </c>
      <c r="L18" s="28">
        <f t="shared" si="0"/>
        <v>42892.96</v>
      </c>
      <c r="M18" s="28">
        <f t="shared" si="1"/>
        <v>8578.592</v>
      </c>
    </row>
    <row r="19" ht="25" customHeight="1" spans="1:13">
      <c r="A19" s="16">
        <v>16</v>
      </c>
      <c r="B19" s="17" t="s">
        <v>33</v>
      </c>
      <c r="C19" s="18" t="s">
        <v>16</v>
      </c>
      <c r="D19" s="16">
        <v>6</v>
      </c>
      <c r="E19" s="16" t="s">
        <v>17</v>
      </c>
      <c r="F19" s="9">
        <v>19409</v>
      </c>
      <c r="G19" s="19">
        <v>889.4</v>
      </c>
      <c r="H19" s="20">
        <v>803.33</v>
      </c>
      <c r="I19" s="29">
        <v>2198.41</v>
      </c>
      <c r="J19" s="19">
        <v>860.7</v>
      </c>
      <c r="K19" s="28">
        <v>1543.9</v>
      </c>
      <c r="L19" s="28">
        <f t="shared" si="0"/>
        <v>25704.74</v>
      </c>
      <c r="M19" s="28">
        <f t="shared" si="1"/>
        <v>5140.948</v>
      </c>
    </row>
    <row r="20" ht="25" customHeight="1" spans="1:13">
      <c r="A20" s="16">
        <v>17</v>
      </c>
      <c r="B20" s="17" t="s">
        <v>34</v>
      </c>
      <c r="C20" s="18" t="s">
        <v>16</v>
      </c>
      <c r="D20" s="16">
        <v>6</v>
      </c>
      <c r="E20" s="16" t="s">
        <v>17</v>
      </c>
      <c r="F20" s="9">
        <v>19409</v>
      </c>
      <c r="G20" s="26">
        <v>888.72</v>
      </c>
      <c r="H20" s="20">
        <v>802.73</v>
      </c>
      <c r="I20" s="29">
        <v>2196.72</v>
      </c>
      <c r="J20" s="19">
        <v>860.05</v>
      </c>
      <c r="K20" s="28">
        <v>1542.72</v>
      </c>
      <c r="L20" s="28">
        <f t="shared" si="0"/>
        <v>25699.94</v>
      </c>
      <c r="M20" s="28">
        <f t="shared" si="1"/>
        <v>5139.988</v>
      </c>
    </row>
    <row r="21" ht="25" customHeight="1" spans="1:13">
      <c r="A21" s="16">
        <v>18</v>
      </c>
      <c r="B21" s="17" t="s">
        <v>35</v>
      </c>
      <c r="C21" s="18" t="s">
        <v>16</v>
      </c>
      <c r="D21" s="16">
        <v>6</v>
      </c>
      <c r="E21" s="16" t="s">
        <v>17</v>
      </c>
      <c r="F21" s="9">
        <v>6430.97</v>
      </c>
      <c r="G21" s="19">
        <v>5032</v>
      </c>
      <c r="H21" s="19">
        <v>2505.91</v>
      </c>
      <c r="I21" s="9">
        <v>6188.04</v>
      </c>
      <c r="J21" s="9">
        <v>4989</v>
      </c>
      <c r="K21" s="28">
        <v>4051</v>
      </c>
      <c r="L21" s="28">
        <f t="shared" si="0"/>
        <v>29196.92</v>
      </c>
      <c r="M21" s="28">
        <f t="shared" si="1"/>
        <v>5839.384</v>
      </c>
    </row>
    <row r="22" ht="25" customHeight="1" spans="1:13">
      <c r="A22" s="16">
        <v>19</v>
      </c>
      <c r="B22" s="17" t="s">
        <v>36</v>
      </c>
      <c r="C22" s="18" t="s">
        <v>16</v>
      </c>
      <c r="D22" s="16">
        <v>6</v>
      </c>
      <c r="E22" s="16" t="s">
        <v>17</v>
      </c>
      <c r="F22" s="9">
        <v>4462.02</v>
      </c>
      <c r="G22" s="9">
        <v>4668</v>
      </c>
      <c r="H22" s="9">
        <v>1216</v>
      </c>
      <c r="I22" s="9">
        <v>3011</v>
      </c>
      <c r="J22" s="9">
        <v>5139</v>
      </c>
      <c r="K22" s="28">
        <v>2965</v>
      </c>
      <c r="L22" s="28">
        <f t="shared" si="0"/>
        <v>21461.02</v>
      </c>
      <c r="M22" s="28">
        <f t="shared" si="1"/>
        <v>4292.204</v>
      </c>
    </row>
    <row r="23" ht="25" customHeight="1" spans="1:13">
      <c r="A23" s="16" t="s">
        <v>37</v>
      </c>
      <c r="B23" s="16">
        <v>19</v>
      </c>
      <c r="C23" s="27"/>
      <c r="D23" s="16"/>
      <c r="E23" s="16"/>
      <c r="F23" s="28">
        <f t="shared" ref="F23:M23" si="2">SUM(F4:F22)</f>
        <v>660305.94</v>
      </c>
      <c r="G23" s="28">
        <f t="shared" si="2"/>
        <v>26822.72</v>
      </c>
      <c r="H23" s="28">
        <f t="shared" si="2"/>
        <v>22159.89</v>
      </c>
      <c r="I23" s="28">
        <f t="shared" si="2"/>
        <v>34569.98</v>
      </c>
      <c r="J23" s="28">
        <f t="shared" si="2"/>
        <v>34196.18</v>
      </c>
      <c r="K23" s="28">
        <f t="shared" si="2"/>
        <v>29750.43</v>
      </c>
      <c r="L23" s="28">
        <f t="shared" si="2"/>
        <v>807805.14</v>
      </c>
      <c r="M23" s="28">
        <f t="shared" si="2"/>
        <v>182145.508</v>
      </c>
    </row>
  </sheetData>
  <mergeCells count="13">
    <mergeCell ref="A1:M1"/>
    <mergeCell ref="C2:D2"/>
    <mergeCell ref="A2:A3"/>
    <mergeCell ref="B2:B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/>
  <pageMargins left="0.393700787401575" right="0.393700787401575" top="0.196527777777778" bottom="0" header="0.156944444444444" footer="0.156944444444444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opLeftCell="A7" workbookViewId="0">
      <selection activeCell="D13" sqref="D13"/>
    </sheetView>
  </sheetViews>
  <sheetFormatPr defaultColWidth="13.25" defaultRowHeight="34.5" customHeight="1" outlineLevelCol="3"/>
  <cols>
    <col min="1" max="1" width="13.25" style="1"/>
    <col min="2" max="2" width="13.25" style="2"/>
    <col min="3" max="16384" width="13.25" style="3"/>
  </cols>
  <sheetData>
    <row r="1" customHeight="1" spans="1:4">
      <c r="A1" s="4" t="s">
        <v>38</v>
      </c>
      <c r="B1" s="5" t="s">
        <v>39</v>
      </c>
      <c r="C1" s="6" t="s">
        <v>40</v>
      </c>
      <c r="D1" s="7" t="s">
        <v>41</v>
      </c>
    </row>
    <row r="2" customHeight="1" spans="1:4">
      <c r="A2" s="8">
        <v>44682</v>
      </c>
      <c r="B2" s="9">
        <v>4514.85</v>
      </c>
      <c r="C2" s="10"/>
      <c r="D2" s="2">
        <f>SUM(B:B)</f>
        <v>85691.7085</v>
      </c>
    </row>
    <row r="3" customHeight="1" spans="1:3">
      <c r="A3" s="8">
        <v>44713</v>
      </c>
      <c r="B3" s="9">
        <v>10368.48</v>
      </c>
      <c r="C3" s="10"/>
    </row>
    <row r="4" customHeight="1" spans="1:3">
      <c r="A4" s="8">
        <v>44743</v>
      </c>
      <c r="B4" s="9">
        <v>11154.88</v>
      </c>
      <c r="C4" s="10"/>
    </row>
    <row r="5" customHeight="1" spans="1:3">
      <c r="A5" s="8">
        <v>44774</v>
      </c>
      <c r="B5" s="9">
        <v>9184.34</v>
      </c>
      <c r="C5" s="10"/>
    </row>
    <row r="6" customHeight="1" spans="1:3">
      <c r="A6" s="8">
        <v>44805</v>
      </c>
      <c r="B6" s="9">
        <v>6658.24</v>
      </c>
      <c r="C6" s="10"/>
    </row>
    <row r="7" customHeight="1" spans="1:3">
      <c r="A7" s="8">
        <v>44835</v>
      </c>
      <c r="B7" s="9">
        <v>8433.91</v>
      </c>
      <c r="C7" s="10"/>
    </row>
    <row r="8" customHeight="1" spans="1:3">
      <c r="A8" s="8">
        <v>44866</v>
      </c>
      <c r="B8" s="9">
        <v>8579.37</v>
      </c>
      <c r="C8" s="10"/>
    </row>
    <row r="9" customHeight="1" spans="1:3">
      <c r="A9" s="8">
        <v>44896</v>
      </c>
      <c r="B9" s="9">
        <v>7189.8</v>
      </c>
      <c r="C9" s="10"/>
    </row>
    <row r="10" customHeight="1" spans="1:3">
      <c r="A10" s="8">
        <v>44927</v>
      </c>
      <c r="B10" s="9">
        <v>3175.05</v>
      </c>
      <c r="C10" s="10"/>
    </row>
    <row r="11" customHeight="1" spans="1:3">
      <c r="A11" s="8">
        <v>44958</v>
      </c>
      <c r="B11" s="9">
        <v>5133.26</v>
      </c>
      <c r="C11" s="10"/>
    </row>
    <row r="12" customHeight="1" spans="1:3">
      <c r="A12" s="8">
        <v>44986</v>
      </c>
      <c r="B12" s="9">
        <v>5581.158</v>
      </c>
      <c r="C12" s="10"/>
    </row>
    <row r="13" customHeight="1" spans="1:3">
      <c r="A13" s="8">
        <v>45017</v>
      </c>
      <c r="B13" s="9">
        <v>5718.3705</v>
      </c>
      <c r="C13" s="10"/>
    </row>
    <row r="14" customHeight="1" spans="1:3">
      <c r="A14" s="8">
        <v>45047</v>
      </c>
      <c r="B14" s="9"/>
      <c r="C14" s="10"/>
    </row>
    <row r="15" customHeight="1" spans="1:3">
      <c r="A15" s="8">
        <v>45078</v>
      </c>
      <c r="B15" s="9"/>
      <c r="C15" s="10"/>
    </row>
    <row r="16" customHeight="1" spans="1:3">
      <c r="A16" s="8">
        <v>45108</v>
      </c>
      <c r="B16" s="9"/>
      <c r="C16" s="10"/>
    </row>
    <row r="17" customHeight="1" spans="1:3">
      <c r="A17" s="8">
        <v>45139</v>
      </c>
      <c r="B17" s="9"/>
      <c r="C17" s="10"/>
    </row>
    <row r="18" customHeight="1" spans="1:3">
      <c r="A18" s="8">
        <v>45170</v>
      </c>
      <c r="B18" s="9"/>
      <c r="C18" s="10"/>
    </row>
    <row r="19" customHeight="1" spans="1:3">
      <c r="A19" s="8">
        <v>45200</v>
      </c>
      <c r="B19" s="9"/>
      <c r="C19" s="10"/>
    </row>
    <row r="20" customHeight="1" spans="1:3">
      <c r="A20" s="8">
        <v>45231</v>
      </c>
      <c r="B20" s="9"/>
      <c r="C20" s="10"/>
    </row>
    <row r="21" customHeight="1" spans="1:3">
      <c r="A21" s="8">
        <v>45261</v>
      </c>
      <c r="B21" s="9"/>
      <c r="C21" s="10"/>
    </row>
    <row r="22" customHeight="1" spans="1:3">
      <c r="A22" s="8">
        <v>45292</v>
      </c>
      <c r="B22" s="9"/>
      <c r="C22" s="10"/>
    </row>
    <row r="23" customHeight="1" spans="1:3">
      <c r="A23" s="8">
        <v>45323</v>
      </c>
      <c r="B23" s="9"/>
      <c r="C23" s="10"/>
    </row>
    <row r="24" customHeight="1" spans="1:3">
      <c r="A24" s="8">
        <v>45352</v>
      </c>
      <c r="B24" s="9"/>
      <c r="C24" s="10"/>
    </row>
    <row r="25" customHeight="1" spans="1:3">
      <c r="A25" s="8">
        <v>45383</v>
      </c>
      <c r="B25" s="9"/>
      <c r="C25" s="10"/>
    </row>
    <row r="26" customHeight="1" spans="1:3">
      <c r="A26" s="8">
        <v>45413</v>
      </c>
      <c r="B26" s="9"/>
      <c r="C26" s="10"/>
    </row>
    <row r="27" customHeight="1" spans="1:3">
      <c r="A27" s="8">
        <v>45444</v>
      </c>
      <c r="B27" s="9"/>
      <c r="C27" s="10"/>
    </row>
    <row r="28" customHeight="1" spans="1:3">
      <c r="A28" s="8">
        <v>45474</v>
      </c>
      <c r="B28" s="9"/>
      <c r="C28" s="10"/>
    </row>
    <row r="29" customHeight="1" spans="1:3">
      <c r="A29" s="8">
        <v>45505</v>
      </c>
      <c r="B29" s="9"/>
      <c r="C29" s="10"/>
    </row>
    <row r="30" customHeight="1" spans="1:3">
      <c r="A30" s="8">
        <v>45536</v>
      </c>
      <c r="B30" s="9"/>
      <c r="C30" s="10"/>
    </row>
    <row r="31" customHeight="1" spans="1:3">
      <c r="A31" s="8">
        <v>45566</v>
      </c>
      <c r="B31" s="9"/>
      <c r="C31" s="10"/>
    </row>
    <row r="32" customHeight="1" spans="1:3">
      <c r="A32" s="8">
        <v>45597</v>
      </c>
      <c r="B32" s="9"/>
      <c r="C32" s="10"/>
    </row>
    <row r="33" customHeight="1" spans="1:3">
      <c r="A33" s="8">
        <v>45627</v>
      </c>
      <c r="B33" s="9"/>
      <c r="C33" s="10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小姜姜姜姜姜姜</cp:lastModifiedBy>
  <dcterms:created xsi:type="dcterms:W3CDTF">2022-06-09T06:52:00Z</dcterms:created>
  <cp:lastPrinted>2023-05-22T03:21:00Z</cp:lastPrinted>
  <dcterms:modified xsi:type="dcterms:W3CDTF">2025-06-20T08:24:11Z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0435714466CB4B3FB180D709B7E0B06D_13</vt:lpwstr>
  </property>
</Properties>
</file>