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770" windowHeight="7965"/>
  </bookViews>
  <sheets>
    <sheet name="总表" sheetId="1" r:id="rId1"/>
  </sheets>
  <definedNames>
    <definedName name="_xlnm.Print_Titles" localSheetId="0">总表!$4:$5</definedName>
  </definedNames>
  <calcPr calcId="144525"/>
</workbook>
</file>

<file path=xl/sharedStrings.xml><?xml version="1.0" encoding="utf-8"?>
<sst xmlns="http://schemas.openxmlformats.org/spreadsheetml/2006/main" count="101">
  <si>
    <t xml:space="preserve">         根据财政部 国家林业局《林业改革发展资金管理办法》（财农〔2016〕196号）规定，现将我县2016年度林业贴息贷款予以公示，公示期自2018年9月7日至2018年9月17日，公示期间如有异议请致电：0692-8180059</t>
  </si>
  <si>
    <t>2016年林业小额贷款财政贴息项目公示表</t>
  </si>
  <si>
    <t>单位:盈江县</t>
  </si>
  <si>
    <t>序
号</t>
  </si>
  <si>
    <t>单　位</t>
  </si>
  <si>
    <t>姓　名</t>
  </si>
  <si>
    <t>项目规模与内容</t>
  </si>
  <si>
    <t>贷款期限(年 月－年 月)</t>
  </si>
  <si>
    <t>应贴息年限</t>
  </si>
  <si>
    <t>贷款额
（万元）</t>
  </si>
  <si>
    <t>贴息额（万元）</t>
  </si>
  <si>
    <t>合计</t>
  </si>
  <si>
    <t>中央财政贴息</t>
  </si>
  <si>
    <t>省级财政贴息</t>
  </si>
  <si>
    <t>总　计</t>
  </si>
  <si>
    <t>德宏州盈江县苏典傈僳族乡  小计（共有3笔合同）</t>
  </si>
  <si>
    <t>濮兴文</t>
  </si>
  <si>
    <t>0.0402万亩杉木、西南桦</t>
  </si>
  <si>
    <t>13.8－18.8</t>
  </si>
  <si>
    <r>
      <rPr>
        <sz val="10"/>
        <rFont val="Arial"/>
        <charset val="0"/>
      </rPr>
      <t>5</t>
    </r>
    <r>
      <rPr>
        <sz val="10"/>
        <rFont val="宋体"/>
        <charset val="134"/>
      </rPr>
      <t>个月</t>
    </r>
  </si>
  <si>
    <t>杨进章</t>
  </si>
  <si>
    <t>0.047万亩澳洲坚果、杉木</t>
  </si>
  <si>
    <t>何文靖</t>
  </si>
  <si>
    <t>0.0116万亩杉木</t>
  </si>
  <si>
    <t>14.9－17.9</t>
  </si>
  <si>
    <r>
      <rPr>
        <sz val="10"/>
        <rFont val="Arial"/>
        <charset val="0"/>
      </rPr>
      <t>4</t>
    </r>
    <r>
      <rPr>
        <sz val="10"/>
        <rFont val="宋体"/>
        <charset val="134"/>
      </rPr>
      <t>个月</t>
    </r>
  </si>
  <si>
    <t>德宏州盈江县太平镇  小计（共有11笔合同）</t>
  </si>
  <si>
    <t>岳弄志</t>
  </si>
  <si>
    <t>0.041万亩澳洲坚果、杉木、西南桦</t>
  </si>
  <si>
    <t>14.11－19.11</t>
  </si>
  <si>
    <r>
      <rPr>
        <sz val="10"/>
        <rFont val="Arial"/>
        <charset val="0"/>
      </rPr>
      <t>2</t>
    </r>
    <r>
      <rPr>
        <sz val="10"/>
        <rFont val="宋体"/>
        <charset val="134"/>
      </rPr>
      <t>个月</t>
    </r>
  </si>
  <si>
    <t>杜方济</t>
  </si>
  <si>
    <t>14.11－17.11</t>
  </si>
  <si>
    <t>姜加乐</t>
  </si>
  <si>
    <r>
      <rPr>
        <sz val="10"/>
        <rFont val="Arial"/>
        <charset val="0"/>
      </rPr>
      <t>0.0338</t>
    </r>
    <r>
      <rPr>
        <sz val="10"/>
        <rFont val="宋体"/>
        <charset val="134"/>
      </rPr>
      <t>万亩澳洲坚果、咖啡</t>
    </r>
  </si>
  <si>
    <t>14.5－17.5</t>
  </si>
  <si>
    <r>
      <rPr>
        <sz val="10"/>
        <rFont val="Arial"/>
        <charset val="0"/>
      </rPr>
      <t>8</t>
    </r>
    <r>
      <rPr>
        <sz val="10"/>
        <rFont val="宋体"/>
        <charset val="134"/>
      </rPr>
      <t>个月</t>
    </r>
  </si>
  <si>
    <r>
      <t>小计</t>
    </r>
    <r>
      <rPr>
        <sz val="10"/>
        <rFont val="Arial"/>
        <charset val="0"/>
      </rPr>
      <t xml:space="preserve"> </t>
    </r>
  </si>
  <si>
    <t>0.03万亩核桃、杉木、旱冬瓜</t>
  </si>
  <si>
    <r>
      <rPr>
        <sz val="10"/>
        <rFont val="Arial"/>
        <charset val="0"/>
      </rPr>
      <t>7</t>
    </r>
    <r>
      <rPr>
        <sz val="10"/>
        <rFont val="宋体"/>
        <charset val="134"/>
      </rPr>
      <t>个月</t>
    </r>
  </si>
  <si>
    <t>0.011万亩核桃</t>
  </si>
  <si>
    <t>16.12－19.12</t>
  </si>
  <si>
    <r>
      <rPr>
        <sz val="10"/>
        <rFont val="Arial"/>
        <charset val="0"/>
      </rPr>
      <t>1</t>
    </r>
    <r>
      <rPr>
        <sz val="10"/>
        <rFont val="宋体"/>
        <charset val="134"/>
      </rPr>
      <t>个月</t>
    </r>
  </si>
  <si>
    <t>李新立</t>
  </si>
  <si>
    <t>0.0195万亩核桃、草果套种</t>
  </si>
  <si>
    <t>陈丹</t>
  </si>
  <si>
    <t>0.03万亩西南桦</t>
  </si>
  <si>
    <t>15.3－18.3</t>
  </si>
  <si>
    <r>
      <rPr>
        <sz val="10"/>
        <rFont val="Arial"/>
        <charset val="0"/>
      </rPr>
      <t>9</t>
    </r>
    <r>
      <rPr>
        <sz val="10"/>
        <rFont val="宋体"/>
        <charset val="134"/>
      </rPr>
      <t>个月</t>
    </r>
  </si>
  <si>
    <t>栋泽明</t>
  </si>
  <si>
    <t>0.0264万亩核桃</t>
  </si>
  <si>
    <t>16.3－19.3</t>
  </si>
  <si>
    <r>
      <rPr>
        <sz val="10"/>
        <rFont val="Arial"/>
        <charset val="0"/>
      </rPr>
      <t>10</t>
    </r>
    <r>
      <rPr>
        <sz val="10"/>
        <rFont val="宋体"/>
        <charset val="134"/>
      </rPr>
      <t>个月</t>
    </r>
  </si>
  <si>
    <t>余群卫</t>
  </si>
  <si>
    <t>0.0122万亩杉木</t>
  </si>
  <si>
    <t>16.8－18.8</t>
  </si>
  <si>
    <t>杨恩机</t>
  </si>
  <si>
    <t>0.014万亩西南桦</t>
  </si>
  <si>
    <t>16.9－19.9</t>
  </si>
  <si>
    <t>王老五</t>
  </si>
  <si>
    <r>
      <rPr>
        <sz val="10"/>
        <rFont val="Arial"/>
        <charset val="0"/>
      </rPr>
      <t>0.0483</t>
    </r>
    <r>
      <rPr>
        <sz val="10"/>
        <rFont val="宋体"/>
        <charset val="134"/>
      </rPr>
      <t>万亩杉木</t>
    </r>
  </si>
  <si>
    <r>
      <rPr>
        <sz val="10"/>
        <rFont val="Arial"/>
        <charset val="0"/>
      </rPr>
      <t>16.10</t>
    </r>
    <r>
      <rPr>
        <sz val="10"/>
        <rFont val="宋体"/>
        <charset val="134"/>
      </rPr>
      <t>－</t>
    </r>
    <r>
      <rPr>
        <sz val="10"/>
        <rFont val="Arial"/>
        <charset val="0"/>
      </rPr>
      <t>19.10</t>
    </r>
  </si>
  <si>
    <r>
      <rPr>
        <sz val="10"/>
        <rFont val="Arial"/>
        <charset val="0"/>
      </rPr>
      <t>3</t>
    </r>
    <r>
      <rPr>
        <sz val="10"/>
        <rFont val="宋体"/>
        <charset val="134"/>
      </rPr>
      <t>个月</t>
    </r>
  </si>
  <si>
    <t>德宏州盈江县林业局  小计（共有2笔合同）</t>
  </si>
  <si>
    <t>毛富胜</t>
  </si>
  <si>
    <t>0.0316万亩杉木</t>
  </si>
  <si>
    <t>14.9－19.9</t>
  </si>
  <si>
    <t>张盈辉</t>
  </si>
  <si>
    <t>0.015万亩杉木、西南桦</t>
  </si>
  <si>
    <t>德宏州盈江县新城乡  小计（共有3笔合同）</t>
  </si>
  <si>
    <t>杨荣根</t>
  </si>
  <si>
    <t>0.016万亩杉木</t>
  </si>
  <si>
    <t>雷生才</t>
  </si>
  <si>
    <t>0.03万亩澳洲坚果、杉木、西南桦</t>
  </si>
  <si>
    <t>14.5－17.4</t>
  </si>
  <si>
    <t>何元富</t>
  </si>
  <si>
    <t>0.018万亩杉木</t>
  </si>
  <si>
    <t>14.10－17.10</t>
  </si>
  <si>
    <t>德宏州盈江县油松岭乡  小计（共有2笔合同）</t>
  </si>
  <si>
    <t>余顺辉</t>
  </si>
  <si>
    <r>
      <rPr>
        <sz val="10"/>
        <rFont val="Arial"/>
        <charset val="0"/>
      </rPr>
      <t>0.0324</t>
    </r>
    <r>
      <rPr>
        <sz val="10"/>
        <rFont val="宋体"/>
        <charset val="134"/>
      </rPr>
      <t>万亩西南桦、旱冬瓜、杉木</t>
    </r>
  </si>
  <si>
    <t>寸守增</t>
  </si>
  <si>
    <t>0.0082万亩澳洲坚果、咖啡</t>
  </si>
  <si>
    <t>16.3－21.3</t>
  </si>
  <si>
    <t>德宏州盈江县平原镇</t>
  </si>
  <si>
    <t>王麻介</t>
  </si>
  <si>
    <r>
      <rPr>
        <sz val="10"/>
        <rFont val="Arial"/>
        <charset val="0"/>
      </rPr>
      <t>0.022</t>
    </r>
    <r>
      <rPr>
        <sz val="10"/>
        <rFont val="宋体"/>
        <charset val="134"/>
      </rPr>
      <t>万亩西南桦、杉木</t>
    </r>
  </si>
  <si>
    <t>14.8－17.8</t>
  </si>
  <si>
    <t>德宏州盈江县勐弄乡</t>
  </si>
  <si>
    <t>左显朝</t>
  </si>
  <si>
    <t>0.0075万亩杉木</t>
  </si>
  <si>
    <t>德宏州盈江县盏西镇</t>
  </si>
  <si>
    <t>樊有传</t>
  </si>
  <si>
    <t>0.0257万亩杉木</t>
  </si>
  <si>
    <t>15.2－18.2</t>
  </si>
  <si>
    <r>
      <rPr>
        <sz val="10"/>
        <rFont val="Arial"/>
        <charset val="0"/>
      </rPr>
      <t>11</t>
    </r>
    <r>
      <rPr>
        <sz val="10"/>
        <rFont val="宋体"/>
        <charset val="134"/>
      </rPr>
      <t>个月</t>
    </r>
  </si>
  <si>
    <t>德宏州盈江县支那乡</t>
  </si>
  <si>
    <t>金学良</t>
  </si>
  <si>
    <t>0.0136万亩杉木</t>
  </si>
  <si>
    <t>15.5－17.5</t>
  </si>
  <si>
    <t>共有9个单位的申请信息，共25笔合同，共24个人。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</si>
</sst>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0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sz val="16"/>
      <name val="方正小标宋_GBK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0"/>
      <name val="Arial"/>
      <charset val="0"/>
    </font>
    <font>
      <sz val="10"/>
      <name val="宋体"/>
      <charset val="0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3" borderId="10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23" fillId="17" borderId="12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NumberFormat="1" applyFont="1" applyFill="1" applyAlignment="1" applyProtection="1">
      <alignment vertical="center" wrapText="1"/>
    </xf>
    <xf numFmtId="49" fontId="2" fillId="0" borderId="0" xfId="0" applyNumberFormat="1" applyFont="1" applyFill="1" applyAlignment="1" applyProtection="1">
      <alignment horizontal="left" vertical="top"/>
    </xf>
    <xf numFmtId="49" fontId="2" fillId="0" borderId="0" xfId="0" applyNumberFormat="1" applyFont="1" applyFill="1" applyAlignment="1" applyProtection="1">
      <alignment horizontal="left" vertical="top" wrapText="1"/>
    </xf>
    <xf numFmtId="49" fontId="2" fillId="0" borderId="0" xfId="0" applyNumberFormat="1" applyFont="1" applyFill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ill="1" applyBorder="1" applyAlignment="1" applyProtection="1">
      <alignment horizontal="left" vertical="center"/>
    </xf>
    <xf numFmtId="49" fontId="0" fillId="0" borderId="2" xfId="0" applyNumberForma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left" vertical="center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vertical="center" wrapText="1"/>
    </xf>
    <xf numFmtId="49" fontId="6" fillId="0" borderId="2" xfId="0" applyNumberFormat="1" applyFont="1" applyFill="1" applyBorder="1" applyAlignment="1" applyProtection="1">
      <alignment horizontal="center" vertical="center"/>
    </xf>
    <xf numFmtId="49" fontId="2" fillId="0" borderId="3" xfId="0" applyNumberFormat="1" applyFont="1" applyFill="1" applyBorder="1" applyAlignment="1" applyProtection="1">
      <alignment horizontal="left" vertical="center" wrapText="1"/>
    </xf>
    <xf numFmtId="49" fontId="2" fillId="0" borderId="7" xfId="0" applyNumberFormat="1" applyFont="1" applyFill="1" applyBorder="1" applyAlignment="1" applyProtection="1">
      <alignment horizontal="left" vertical="center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49" fontId="2" fillId="0" borderId="7" xfId="0" applyNumberFormat="1" applyFont="1" applyFill="1" applyBorder="1" applyAlignment="1" applyProtection="1">
      <alignment horizontal="left" vertical="center" wrapText="1"/>
    </xf>
    <xf numFmtId="49" fontId="2" fillId="0" borderId="2" xfId="0" applyNumberFormat="1" applyFont="1" applyFill="1" applyBorder="1" applyAlignment="1" applyProtection="1">
      <alignment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2" fillId="0" borderId="4" xfId="0" applyNumberFormat="1" applyFont="1" applyFill="1" applyBorder="1" applyAlignment="1" applyProtection="1">
      <alignment vertical="center" wrapText="1"/>
    </xf>
    <xf numFmtId="0" fontId="0" fillId="0" borderId="3" xfId="0" applyNumberFormat="1" applyFont="1" applyFill="1" applyBorder="1" applyAlignment="1" applyProtection="1">
      <alignment vertical="center" wrapText="1"/>
    </xf>
    <xf numFmtId="0" fontId="0" fillId="0" borderId="2" xfId="0" applyNumberFormat="1" applyFont="1" applyFill="1" applyBorder="1" applyAlignment="1" applyProtection="1">
      <alignment vertical="center" wrapText="1"/>
    </xf>
    <xf numFmtId="49" fontId="6" fillId="0" borderId="2" xfId="0" applyNumberFormat="1" applyFont="1" applyFill="1" applyBorder="1" applyAlignment="1" applyProtection="1">
      <alignment horizontal="center" vertical="top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49" fontId="6" fillId="0" borderId="7" xfId="0" applyNumberFormat="1" applyFont="1" applyFill="1" applyBorder="1" applyAlignment="1" applyProtection="1">
      <alignment horizontal="center" vertical="top"/>
    </xf>
    <xf numFmtId="49" fontId="6" fillId="0" borderId="4" xfId="0" applyNumberFormat="1" applyFont="1" applyFill="1" applyBorder="1" applyAlignment="1" applyProtection="1">
      <alignment horizontal="center" vertical="top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49" fontId="6" fillId="0" borderId="3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left" vertical="center"/>
    </xf>
    <xf numFmtId="49" fontId="2" fillId="0" borderId="0" xfId="0" applyNumberFormat="1" applyFont="1" applyFill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312"/>
  <sheetViews>
    <sheetView tabSelected="1" workbookViewId="0">
      <pane ySplit="6" topLeftCell="A7" activePane="bottomLeft" state="frozen"/>
      <selection/>
      <selection pane="bottomLeft" activeCell="L5" sqref="L5"/>
    </sheetView>
  </sheetViews>
  <sheetFormatPr defaultColWidth="11.8571428571429" defaultRowHeight="18" customHeight="1"/>
  <cols>
    <col min="1" max="1" width="4.28571428571429" style="3" customWidth="1"/>
    <col min="2" max="2" width="11.5333333333333" style="4" customWidth="1"/>
    <col min="3" max="3" width="9.13333333333333" style="2" customWidth="1"/>
    <col min="4" max="4" width="31.5809523809524" style="2" customWidth="1"/>
    <col min="5" max="5" width="13.1047619047619" style="5" customWidth="1"/>
    <col min="6" max="6" width="12.0666666666667" style="6" customWidth="1"/>
    <col min="7" max="7" width="10.1047619047619" style="6" customWidth="1"/>
    <col min="8" max="8" width="9.22857142857143" style="2" customWidth="1"/>
    <col min="9" max="9" width="13.6666666666667" style="2" customWidth="1"/>
    <col min="10" max="10" width="14.7714285714286" style="2" customWidth="1"/>
    <col min="11" max="245" width="11.8571428571429" style="2" customWidth="1"/>
    <col min="246" max="16384" width="11.8571428571429" style="2"/>
  </cols>
  <sheetData>
    <row r="1" s="1" customFormat="1" ht="88" customHeight="1" spans="2:10">
      <c r="B1" s="7" t="s">
        <v>0</v>
      </c>
      <c r="C1" s="7"/>
      <c r="D1" s="7"/>
      <c r="E1" s="7"/>
      <c r="F1" s="7"/>
      <c r="G1" s="7"/>
      <c r="H1" s="7"/>
      <c r="I1" s="7"/>
      <c r="J1" s="7"/>
    </row>
    <row r="2" ht="45" customHeight="1" spans="2:10">
      <c r="B2" s="8" t="s">
        <v>1</v>
      </c>
      <c r="C2" s="8"/>
      <c r="D2" s="8"/>
      <c r="E2" s="8"/>
      <c r="F2" s="8"/>
      <c r="G2" s="8"/>
      <c r="H2" s="8"/>
      <c r="I2" s="8"/>
      <c r="J2" s="8"/>
    </row>
    <row r="3" ht="24" customHeight="1" spans="2:10">
      <c r="B3" s="9" t="s">
        <v>2</v>
      </c>
      <c r="C3" s="9"/>
      <c r="D3" s="9"/>
      <c r="E3" s="9"/>
      <c r="F3" s="10"/>
      <c r="G3" s="9"/>
      <c r="H3" s="10"/>
      <c r="I3" s="10"/>
      <c r="J3" s="10"/>
    </row>
    <row r="4" ht="17.25" customHeight="1" spans="1:10">
      <c r="A4" s="11" t="s">
        <v>3</v>
      </c>
      <c r="B4" s="12" t="s">
        <v>4</v>
      </c>
      <c r="C4" s="13" t="s">
        <v>5</v>
      </c>
      <c r="D4" s="13" t="s">
        <v>6</v>
      </c>
      <c r="E4" s="12" t="s">
        <v>7</v>
      </c>
      <c r="F4" s="14" t="s">
        <v>8</v>
      </c>
      <c r="G4" s="13" t="s">
        <v>9</v>
      </c>
      <c r="H4" s="15" t="s">
        <v>10</v>
      </c>
      <c r="I4" s="15"/>
      <c r="J4" s="15"/>
    </row>
    <row r="5" ht="27" customHeight="1" spans="1:10">
      <c r="A5" s="16"/>
      <c r="B5" s="17"/>
      <c r="C5" s="18"/>
      <c r="D5" s="18"/>
      <c r="E5" s="17"/>
      <c r="F5" s="18"/>
      <c r="G5" s="18"/>
      <c r="H5" s="15" t="s">
        <v>11</v>
      </c>
      <c r="I5" s="15" t="s">
        <v>12</v>
      </c>
      <c r="J5" s="15" t="s">
        <v>13</v>
      </c>
    </row>
    <row r="6" ht="27" customHeight="1" spans="1:10">
      <c r="A6" s="16"/>
      <c r="B6" s="19" t="s">
        <v>14</v>
      </c>
      <c r="C6" s="20"/>
      <c r="D6" s="20"/>
      <c r="E6" s="20"/>
      <c r="F6" s="21"/>
      <c r="G6" s="6">
        <f>G7+G11+G26+G30+G34+G38+G41+G42+G43</f>
        <v>457.5</v>
      </c>
      <c r="H6" s="22">
        <f t="shared" ref="H6:J6" si="0">H7+H11+H26+H30+H34+H38+H39+H40+H41+H42+H43</f>
        <v>10.5842</v>
      </c>
      <c r="I6" s="22">
        <f t="shared" si="0"/>
        <v>6.35</v>
      </c>
      <c r="J6" s="22">
        <f t="shared" si="0"/>
        <v>4.2342</v>
      </c>
    </row>
    <row r="7" s="2" customFormat="1" ht="33" customHeight="1" spans="1:10">
      <c r="A7" s="23">
        <v>1</v>
      </c>
      <c r="B7" s="24" t="s">
        <v>15</v>
      </c>
      <c r="C7" s="24"/>
      <c r="D7" s="24"/>
      <c r="E7" s="24"/>
      <c r="F7" s="21"/>
      <c r="G7" s="21">
        <v>70</v>
      </c>
      <c r="H7" s="22">
        <f t="shared" ref="H7:H43" si="1">I7+J7</f>
        <v>1.4167</v>
      </c>
      <c r="I7" s="21">
        <f>I8+I9+I10</f>
        <v>0.85</v>
      </c>
      <c r="J7" s="21">
        <f>J8+J9+J10</f>
        <v>0.5667</v>
      </c>
    </row>
    <row r="8" s="2" customFormat="1" ht="33" customHeight="1" spans="1:10">
      <c r="A8" s="25"/>
      <c r="B8" s="26">
        <v>1</v>
      </c>
      <c r="C8" s="22" t="s">
        <v>16</v>
      </c>
      <c r="D8" s="27" t="s">
        <v>17</v>
      </c>
      <c r="E8" s="28" t="s">
        <v>18</v>
      </c>
      <c r="F8" s="21" t="s">
        <v>19</v>
      </c>
      <c r="G8" s="21">
        <v>30</v>
      </c>
      <c r="H8" s="22">
        <f t="shared" si="1"/>
        <v>0.625</v>
      </c>
      <c r="I8" s="21">
        <v>0.375</v>
      </c>
      <c r="J8" s="22">
        <v>0.25</v>
      </c>
    </row>
    <row r="9" s="2" customFormat="1" ht="33" customHeight="1" spans="1:10">
      <c r="A9" s="25"/>
      <c r="B9" s="26">
        <v>2</v>
      </c>
      <c r="C9" s="22" t="s">
        <v>20</v>
      </c>
      <c r="D9" s="27" t="s">
        <v>21</v>
      </c>
      <c r="E9" s="28" t="s">
        <v>18</v>
      </c>
      <c r="F9" s="21" t="s">
        <v>19</v>
      </c>
      <c r="G9" s="21">
        <v>30</v>
      </c>
      <c r="H9" s="22">
        <f t="shared" si="1"/>
        <v>0.625</v>
      </c>
      <c r="I9" s="21">
        <v>0.375</v>
      </c>
      <c r="J9" s="22">
        <v>0.25</v>
      </c>
    </row>
    <row r="10" s="2" customFormat="1" ht="33" customHeight="1" spans="1:10">
      <c r="A10" s="25"/>
      <c r="B10" s="26">
        <v>3</v>
      </c>
      <c r="C10" s="22" t="s">
        <v>22</v>
      </c>
      <c r="D10" s="27" t="s">
        <v>23</v>
      </c>
      <c r="E10" s="28" t="s">
        <v>24</v>
      </c>
      <c r="F10" s="21" t="s">
        <v>25</v>
      </c>
      <c r="G10" s="21">
        <v>10</v>
      </c>
      <c r="H10" s="22">
        <f t="shared" si="1"/>
        <v>0.1667</v>
      </c>
      <c r="I10" s="21">
        <v>0.1</v>
      </c>
      <c r="J10" s="22">
        <v>0.0667</v>
      </c>
    </row>
    <row r="11" s="2" customFormat="1" ht="33" customHeight="1" spans="1:10">
      <c r="A11" s="23">
        <v>2</v>
      </c>
      <c r="B11" s="24" t="s">
        <v>26</v>
      </c>
      <c r="C11" s="24"/>
      <c r="D11" s="24"/>
      <c r="E11" s="24"/>
      <c r="F11" s="21"/>
      <c r="G11" s="21">
        <v>206</v>
      </c>
      <c r="H11" s="22">
        <f t="shared" si="1"/>
        <v>4.7001</v>
      </c>
      <c r="I11" s="21">
        <f>I12+I13+I14+I15+I19+I20+I21+I22+I23+I24+I25</f>
        <v>2.82</v>
      </c>
      <c r="J11" s="21">
        <f>J12+J13+J14+J15+J19+J20+J21+J22+J23+J24+J25</f>
        <v>1.8801</v>
      </c>
    </row>
    <row r="12" s="2" customFormat="1" ht="33" customHeight="1" spans="1:10">
      <c r="A12" s="25"/>
      <c r="B12" s="26">
        <v>1</v>
      </c>
      <c r="C12" s="22" t="s">
        <v>27</v>
      </c>
      <c r="D12" s="27" t="s">
        <v>28</v>
      </c>
      <c r="E12" s="28" t="s">
        <v>29</v>
      </c>
      <c r="F12" s="28" t="s">
        <v>30</v>
      </c>
      <c r="G12" s="21">
        <v>30</v>
      </c>
      <c r="H12" s="22">
        <f t="shared" si="1"/>
        <v>0.25</v>
      </c>
      <c r="I12" s="21">
        <v>0.15</v>
      </c>
      <c r="J12" s="22">
        <v>0.1</v>
      </c>
    </row>
    <row r="13" s="2" customFormat="1" ht="33" customHeight="1" spans="1:10">
      <c r="A13" s="25"/>
      <c r="B13" s="26">
        <v>2</v>
      </c>
      <c r="C13" s="22" t="s">
        <v>31</v>
      </c>
      <c r="D13" s="27" t="s">
        <v>28</v>
      </c>
      <c r="E13" s="28" t="s">
        <v>32</v>
      </c>
      <c r="F13" s="28" t="s">
        <v>30</v>
      </c>
      <c r="G13" s="21">
        <v>30</v>
      </c>
      <c r="H13" s="22">
        <f t="shared" si="1"/>
        <v>0.25</v>
      </c>
      <c r="I13" s="21">
        <v>0.15</v>
      </c>
      <c r="J13" s="22">
        <v>0.1</v>
      </c>
    </row>
    <row r="14" s="2" customFormat="1" ht="33" customHeight="1" spans="1:10">
      <c r="A14" s="25"/>
      <c r="B14" s="26">
        <v>3</v>
      </c>
      <c r="C14" s="22" t="s">
        <v>33</v>
      </c>
      <c r="D14" s="27" t="s">
        <v>34</v>
      </c>
      <c r="E14" s="28" t="s">
        <v>35</v>
      </c>
      <c r="F14" s="28" t="s">
        <v>36</v>
      </c>
      <c r="G14" s="21">
        <v>30</v>
      </c>
      <c r="H14" s="22">
        <f t="shared" si="1"/>
        <v>1</v>
      </c>
      <c r="I14" s="21">
        <v>0.6</v>
      </c>
      <c r="J14" s="22">
        <v>0.4</v>
      </c>
    </row>
    <row r="15" s="2" customFormat="1" ht="33" customHeight="1" spans="1:10">
      <c r="A15" s="25"/>
      <c r="B15" s="29">
        <v>4</v>
      </c>
      <c r="C15" s="30" t="s">
        <v>37</v>
      </c>
      <c r="D15" s="27"/>
      <c r="E15" s="27"/>
      <c r="F15" s="21"/>
      <c r="G15" s="21">
        <v>24</v>
      </c>
      <c r="H15" s="22">
        <f t="shared" si="1"/>
        <v>0.6167</v>
      </c>
      <c r="I15" s="21">
        <f>I16+I17+I18</f>
        <v>0.37</v>
      </c>
      <c r="J15" s="21">
        <f>J16+J17+J18</f>
        <v>0.2467</v>
      </c>
    </row>
    <row r="16" s="2" customFormat="1" ht="33" customHeight="1" spans="1:10">
      <c r="A16" s="25"/>
      <c r="B16" s="31"/>
      <c r="C16" s="29">
        <v>1</v>
      </c>
      <c r="D16" s="32" t="s">
        <v>38</v>
      </c>
      <c r="E16" s="32" t="s">
        <v>35</v>
      </c>
      <c r="F16" s="28" t="s">
        <v>39</v>
      </c>
      <c r="G16" s="21">
        <v>14</v>
      </c>
      <c r="H16" s="22">
        <f t="shared" si="1"/>
        <v>0.4083</v>
      </c>
      <c r="I16" s="21">
        <v>0.245</v>
      </c>
      <c r="J16" s="22">
        <v>0.1633</v>
      </c>
    </row>
    <row r="17" s="2" customFormat="1" ht="33" customHeight="1" spans="1:10">
      <c r="A17" s="25"/>
      <c r="B17" s="31"/>
      <c r="C17" s="33"/>
      <c r="D17" s="34"/>
      <c r="E17" s="34"/>
      <c r="F17" s="28" t="s">
        <v>25</v>
      </c>
      <c r="G17" s="21">
        <v>10</v>
      </c>
      <c r="H17" s="22">
        <f t="shared" si="1"/>
        <v>0.1667</v>
      </c>
      <c r="I17" s="21">
        <v>0.1</v>
      </c>
      <c r="J17" s="22">
        <v>0.0667</v>
      </c>
    </row>
    <row r="18" s="2" customFormat="1" ht="33" customHeight="1" spans="1:10">
      <c r="A18" s="25"/>
      <c r="B18" s="31"/>
      <c r="C18" s="26">
        <v>2</v>
      </c>
      <c r="D18" s="27" t="s">
        <v>40</v>
      </c>
      <c r="E18" s="28" t="s">
        <v>41</v>
      </c>
      <c r="F18" s="21" t="s">
        <v>42</v>
      </c>
      <c r="G18" s="21">
        <v>10</v>
      </c>
      <c r="H18" s="22">
        <f t="shared" si="1"/>
        <v>0.0417</v>
      </c>
      <c r="I18" s="21">
        <v>0.025</v>
      </c>
      <c r="J18" s="22">
        <v>0.0167</v>
      </c>
    </row>
    <row r="19" s="2" customFormat="1" ht="33" customHeight="1" spans="1:10">
      <c r="A19" s="25"/>
      <c r="B19" s="26">
        <v>5</v>
      </c>
      <c r="C19" s="22" t="s">
        <v>43</v>
      </c>
      <c r="D19" s="27" t="s">
        <v>44</v>
      </c>
      <c r="E19" s="28" t="s">
        <v>35</v>
      </c>
      <c r="F19" s="21" t="s">
        <v>36</v>
      </c>
      <c r="G19" s="21">
        <v>20</v>
      </c>
      <c r="H19" s="22">
        <f t="shared" si="1"/>
        <v>0.6667</v>
      </c>
      <c r="I19" s="21">
        <v>0.4</v>
      </c>
      <c r="J19" s="22">
        <v>0.2667</v>
      </c>
    </row>
    <row r="20" s="2" customFormat="1" ht="33" customHeight="1" spans="1:10">
      <c r="A20" s="25"/>
      <c r="B20" s="29">
        <v>6</v>
      </c>
      <c r="C20" s="35" t="s">
        <v>45</v>
      </c>
      <c r="D20" s="35" t="s">
        <v>46</v>
      </c>
      <c r="E20" s="35" t="s">
        <v>47</v>
      </c>
      <c r="F20" s="21" t="s">
        <v>48</v>
      </c>
      <c r="G20" s="21">
        <v>20</v>
      </c>
      <c r="H20" s="22">
        <f t="shared" si="1"/>
        <v>0.75</v>
      </c>
      <c r="I20" s="21">
        <v>0.45</v>
      </c>
      <c r="J20" s="22">
        <v>0.3</v>
      </c>
    </row>
    <row r="21" s="2" customFormat="1" ht="33" customHeight="1" spans="1:10">
      <c r="A21" s="25"/>
      <c r="B21" s="33"/>
      <c r="C21" s="36"/>
      <c r="D21" s="36"/>
      <c r="E21" s="36"/>
      <c r="F21" s="21" t="s">
        <v>42</v>
      </c>
      <c r="G21" s="21">
        <v>10</v>
      </c>
      <c r="H21" s="22">
        <f t="shared" si="1"/>
        <v>0.0417</v>
      </c>
      <c r="I21" s="21">
        <v>0.025</v>
      </c>
      <c r="J21" s="22">
        <v>0.0167</v>
      </c>
    </row>
    <row r="22" s="2" customFormat="1" ht="33" customHeight="1" spans="1:10">
      <c r="A22" s="25"/>
      <c r="B22" s="26">
        <v>7</v>
      </c>
      <c r="C22" s="22" t="s">
        <v>49</v>
      </c>
      <c r="D22" s="27" t="s">
        <v>50</v>
      </c>
      <c r="E22" s="28" t="s">
        <v>51</v>
      </c>
      <c r="F22" s="21" t="s">
        <v>52</v>
      </c>
      <c r="G22" s="21">
        <v>12</v>
      </c>
      <c r="H22" s="22">
        <f t="shared" si="1"/>
        <v>0.5</v>
      </c>
      <c r="I22" s="21">
        <v>0.3</v>
      </c>
      <c r="J22" s="22">
        <v>0.2</v>
      </c>
    </row>
    <row r="23" s="2" customFormat="1" ht="33" customHeight="1" spans="1:10">
      <c r="A23" s="25"/>
      <c r="B23" s="26">
        <v>8</v>
      </c>
      <c r="C23" s="22" t="s">
        <v>53</v>
      </c>
      <c r="D23" s="27" t="s">
        <v>54</v>
      </c>
      <c r="E23" s="28" t="s">
        <v>55</v>
      </c>
      <c r="F23" s="21" t="s">
        <v>19</v>
      </c>
      <c r="G23" s="21">
        <v>10</v>
      </c>
      <c r="H23" s="22">
        <f t="shared" si="1"/>
        <v>0.2083</v>
      </c>
      <c r="I23" s="21">
        <v>0.125</v>
      </c>
      <c r="J23" s="22">
        <v>0.0833</v>
      </c>
    </row>
    <row r="24" s="2" customFormat="1" ht="33" customHeight="1" spans="1:10">
      <c r="A24" s="25"/>
      <c r="B24" s="26">
        <v>9</v>
      </c>
      <c r="C24" s="22" t="s">
        <v>56</v>
      </c>
      <c r="D24" s="27" t="s">
        <v>57</v>
      </c>
      <c r="E24" s="28" t="s">
        <v>58</v>
      </c>
      <c r="F24" s="21" t="s">
        <v>25</v>
      </c>
      <c r="G24" s="21">
        <v>10</v>
      </c>
      <c r="H24" s="22">
        <f t="shared" si="1"/>
        <v>0.1667</v>
      </c>
      <c r="I24" s="21">
        <v>0.1</v>
      </c>
      <c r="J24" s="22">
        <v>0.0667</v>
      </c>
    </row>
    <row r="25" s="2" customFormat="1" ht="33" customHeight="1" spans="1:10">
      <c r="A25" s="25"/>
      <c r="B25" s="26">
        <v>10</v>
      </c>
      <c r="C25" s="37" t="s">
        <v>59</v>
      </c>
      <c r="D25" s="27" t="s">
        <v>60</v>
      </c>
      <c r="E25" s="28" t="s">
        <v>61</v>
      </c>
      <c r="F25" s="21" t="s">
        <v>62</v>
      </c>
      <c r="G25" s="21">
        <v>20</v>
      </c>
      <c r="H25" s="22">
        <f t="shared" si="1"/>
        <v>0.25</v>
      </c>
      <c r="I25" s="21">
        <v>0.15</v>
      </c>
      <c r="J25" s="22">
        <v>0.1</v>
      </c>
    </row>
    <row r="26" s="2" customFormat="1" ht="33" customHeight="1" spans="1:10">
      <c r="A26" s="23">
        <v>3</v>
      </c>
      <c r="B26" s="24" t="s">
        <v>63</v>
      </c>
      <c r="C26" s="24"/>
      <c r="D26" s="24"/>
      <c r="E26" s="24"/>
      <c r="F26" s="21"/>
      <c r="G26" s="21">
        <v>50</v>
      </c>
      <c r="H26" s="22">
        <f t="shared" si="1"/>
        <v>0.8084</v>
      </c>
      <c r="I26" s="21">
        <f>SUM(I27:I29)</f>
        <v>0.485</v>
      </c>
      <c r="J26" s="21">
        <f>SUM(J27:J29)</f>
        <v>0.3234</v>
      </c>
    </row>
    <row r="27" s="2" customFormat="1" ht="33" customHeight="1" spans="1:10">
      <c r="A27" s="25"/>
      <c r="B27" s="29">
        <v>1</v>
      </c>
      <c r="C27" s="35" t="s">
        <v>64</v>
      </c>
      <c r="D27" s="35" t="s">
        <v>65</v>
      </c>
      <c r="E27" s="35" t="s">
        <v>66</v>
      </c>
      <c r="F27" s="21" t="s">
        <v>42</v>
      </c>
      <c r="G27" s="21">
        <v>30</v>
      </c>
      <c r="H27" s="22">
        <f t="shared" si="1"/>
        <v>0.125</v>
      </c>
      <c r="I27" s="21">
        <v>0.075</v>
      </c>
      <c r="J27" s="22">
        <v>0.05</v>
      </c>
    </row>
    <row r="28" s="2" customFormat="1" ht="33" customHeight="1" spans="1:10">
      <c r="A28" s="25"/>
      <c r="B28" s="33"/>
      <c r="C28" s="36"/>
      <c r="D28" s="36"/>
      <c r="E28" s="36"/>
      <c r="F28" s="21" t="s">
        <v>62</v>
      </c>
      <c r="G28" s="21">
        <v>28</v>
      </c>
      <c r="H28" s="22">
        <f t="shared" si="1"/>
        <v>0.35</v>
      </c>
      <c r="I28" s="21">
        <v>0.21</v>
      </c>
      <c r="J28" s="22">
        <v>0.14</v>
      </c>
    </row>
    <row r="29" s="2" customFormat="1" ht="33" customHeight="1" spans="1:10">
      <c r="A29" s="25"/>
      <c r="B29" s="26">
        <v>2</v>
      </c>
      <c r="C29" s="22" t="s">
        <v>67</v>
      </c>
      <c r="D29" s="27" t="s">
        <v>68</v>
      </c>
      <c r="E29" s="28" t="s">
        <v>24</v>
      </c>
      <c r="F29" s="21" t="s">
        <v>25</v>
      </c>
      <c r="G29" s="21">
        <v>20</v>
      </c>
      <c r="H29" s="22">
        <f t="shared" si="1"/>
        <v>0.3334</v>
      </c>
      <c r="I29" s="21">
        <v>0.2</v>
      </c>
      <c r="J29" s="22">
        <v>0.1334</v>
      </c>
    </row>
    <row r="30" s="2" customFormat="1" ht="33" customHeight="1" spans="1:10">
      <c r="A30" s="23">
        <v>4</v>
      </c>
      <c r="B30" s="24" t="s">
        <v>69</v>
      </c>
      <c r="C30" s="24"/>
      <c r="D30" s="24"/>
      <c r="E30" s="24"/>
      <c r="F30" s="21"/>
      <c r="G30" s="21">
        <v>59</v>
      </c>
      <c r="H30" s="22">
        <f t="shared" si="1"/>
        <v>1.4042</v>
      </c>
      <c r="I30" s="21">
        <f>SUM(I31:I33)</f>
        <v>0.8425</v>
      </c>
      <c r="J30" s="21">
        <f>SUM(J31:J33)</f>
        <v>0.5617</v>
      </c>
    </row>
    <row r="31" s="2" customFormat="1" ht="33" customHeight="1" spans="1:10">
      <c r="A31" s="25"/>
      <c r="B31" s="26">
        <v>1</v>
      </c>
      <c r="C31" s="22" t="s">
        <v>70</v>
      </c>
      <c r="D31" s="27" t="s">
        <v>71</v>
      </c>
      <c r="E31" s="28" t="s">
        <v>24</v>
      </c>
      <c r="F31" s="21" t="s">
        <v>25</v>
      </c>
      <c r="G31" s="21">
        <v>15</v>
      </c>
      <c r="H31" s="22">
        <f t="shared" si="1"/>
        <v>0.25</v>
      </c>
      <c r="I31" s="21">
        <v>0.15</v>
      </c>
      <c r="J31" s="22">
        <v>0.1</v>
      </c>
    </row>
    <row r="32" s="2" customFormat="1" ht="33" customHeight="1" spans="1:10">
      <c r="A32" s="25"/>
      <c r="B32" s="26">
        <v>2</v>
      </c>
      <c r="C32" s="22" t="s">
        <v>72</v>
      </c>
      <c r="D32" s="27" t="s">
        <v>73</v>
      </c>
      <c r="E32" s="28" t="s">
        <v>74</v>
      </c>
      <c r="F32" s="21" t="s">
        <v>36</v>
      </c>
      <c r="G32" s="21">
        <v>29</v>
      </c>
      <c r="H32" s="22">
        <f t="shared" si="1"/>
        <v>0.9667</v>
      </c>
      <c r="I32" s="21">
        <v>0.58</v>
      </c>
      <c r="J32" s="22">
        <v>0.3867</v>
      </c>
    </row>
    <row r="33" s="2" customFormat="1" ht="33" customHeight="1" spans="1:10">
      <c r="A33" s="25"/>
      <c r="B33" s="26">
        <v>3</v>
      </c>
      <c r="C33" s="22" t="s">
        <v>75</v>
      </c>
      <c r="D33" s="27" t="s">
        <v>76</v>
      </c>
      <c r="E33" s="28" t="s">
        <v>77</v>
      </c>
      <c r="F33" s="21" t="s">
        <v>62</v>
      </c>
      <c r="G33" s="21">
        <v>15</v>
      </c>
      <c r="H33" s="22">
        <f t="shared" si="1"/>
        <v>0.1875</v>
      </c>
      <c r="I33" s="21">
        <v>0.1125</v>
      </c>
      <c r="J33" s="22">
        <v>0.075</v>
      </c>
    </row>
    <row r="34" s="2" customFormat="1" ht="33" customHeight="1" spans="1:10">
      <c r="A34" s="23">
        <v>5</v>
      </c>
      <c r="B34" s="24" t="s">
        <v>78</v>
      </c>
      <c r="C34" s="24"/>
      <c r="D34" s="24"/>
      <c r="E34" s="24"/>
      <c r="F34" s="21"/>
      <c r="G34" s="21">
        <v>26</v>
      </c>
      <c r="H34" s="22">
        <f t="shared" si="1"/>
        <v>0.9382</v>
      </c>
      <c r="I34" s="21">
        <f>I35+I36+I37</f>
        <v>0.5625</v>
      </c>
      <c r="J34" s="21">
        <f>J35+J36+J37</f>
        <v>0.3757</v>
      </c>
    </row>
    <row r="35" s="2" customFormat="1" ht="33" customHeight="1" spans="1:10">
      <c r="A35" s="25"/>
      <c r="B35" s="29">
        <v>1</v>
      </c>
      <c r="C35" s="38" t="s">
        <v>79</v>
      </c>
      <c r="D35" s="35" t="s">
        <v>80</v>
      </c>
      <c r="E35" s="35" t="s">
        <v>35</v>
      </c>
      <c r="F35" s="21">
        <v>0</v>
      </c>
      <c r="G35" s="21">
        <v>6</v>
      </c>
      <c r="H35" s="22">
        <f t="shared" si="1"/>
        <v>0</v>
      </c>
      <c r="I35" s="21"/>
      <c r="J35" s="22"/>
    </row>
    <row r="36" s="2" customFormat="1" ht="33" customHeight="1" spans="1:10">
      <c r="A36" s="25"/>
      <c r="B36" s="33"/>
      <c r="C36" s="36"/>
      <c r="D36" s="36"/>
      <c r="E36" s="36"/>
      <c r="F36" s="21" t="s">
        <v>19</v>
      </c>
      <c r="G36" s="21">
        <v>5</v>
      </c>
      <c r="H36" s="22">
        <f t="shared" si="1"/>
        <v>0.1042</v>
      </c>
      <c r="I36" s="21">
        <v>0.0625</v>
      </c>
      <c r="J36" s="22">
        <v>0.0417</v>
      </c>
    </row>
    <row r="37" s="2" customFormat="1" ht="33" customHeight="1" spans="1:10">
      <c r="A37" s="25"/>
      <c r="B37" s="26">
        <v>2</v>
      </c>
      <c r="C37" s="22" t="s">
        <v>81</v>
      </c>
      <c r="D37" s="27" t="s">
        <v>82</v>
      </c>
      <c r="E37" s="28" t="s">
        <v>83</v>
      </c>
      <c r="F37" s="21" t="s">
        <v>52</v>
      </c>
      <c r="G37" s="21">
        <v>20</v>
      </c>
      <c r="H37" s="22">
        <f t="shared" si="1"/>
        <v>0.834</v>
      </c>
      <c r="I37" s="21">
        <v>0.5</v>
      </c>
      <c r="J37" s="22">
        <v>0.334</v>
      </c>
    </row>
    <row r="38" s="2" customFormat="1" ht="33" customHeight="1" spans="1:10">
      <c r="A38" s="39">
        <v>6</v>
      </c>
      <c r="B38" s="40" t="s">
        <v>84</v>
      </c>
      <c r="C38" s="40" t="s">
        <v>85</v>
      </c>
      <c r="D38" s="40" t="s">
        <v>86</v>
      </c>
      <c r="E38" s="40" t="s">
        <v>87</v>
      </c>
      <c r="F38" s="21">
        <v>0</v>
      </c>
      <c r="G38" s="21">
        <v>15</v>
      </c>
      <c r="H38" s="22">
        <f t="shared" si="1"/>
        <v>0</v>
      </c>
      <c r="I38" s="21"/>
      <c r="J38" s="22"/>
    </row>
    <row r="39" s="2" customFormat="1" ht="33" customHeight="1" spans="1:10">
      <c r="A39" s="41"/>
      <c r="B39" s="31"/>
      <c r="C39" s="31"/>
      <c r="D39" s="31"/>
      <c r="E39" s="31"/>
      <c r="F39" s="21" t="s">
        <v>25</v>
      </c>
      <c r="G39" s="21">
        <v>10</v>
      </c>
      <c r="H39" s="22">
        <f t="shared" si="1"/>
        <v>0.1667</v>
      </c>
      <c r="I39" s="21">
        <v>0.1</v>
      </c>
      <c r="J39" s="22">
        <v>0.0667</v>
      </c>
    </row>
    <row r="40" s="2" customFormat="1" ht="33" customHeight="1" spans="1:10">
      <c r="A40" s="42"/>
      <c r="B40" s="43"/>
      <c r="C40" s="43"/>
      <c r="D40" s="43"/>
      <c r="E40" s="43"/>
      <c r="F40" s="21" t="s">
        <v>42</v>
      </c>
      <c r="G40" s="21">
        <v>5</v>
      </c>
      <c r="H40" s="22">
        <f t="shared" si="1"/>
        <v>0.0208</v>
      </c>
      <c r="I40" s="21">
        <v>0.0125</v>
      </c>
      <c r="J40" s="22">
        <v>0.0083</v>
      </c>
    </row>
    <row r="41" s="2" customFormat="1" ht="33" customHeight="1" spans="1:10">
      <c r="A41" s="44">
        <v>7</v>
      </c>
      <c r="B41" s="24" t="s">
        <v>88</v>
      </c>
      <c r="C41" s="22" t="s">
        <v>89</v>
      </c>
      <c r="D41" s="22" t="s">
        <v>90</v>
      </c>
      <c r="E41" s="28" t="s">
        <v>24</v>
      </c>
      <c r="F41" s="21" t="s">
        <v>25</v>
      </c>
      <c r="G41" s="21">
        <v>6.5</v>
      </c>
      <c r="H41" s="22">
        <f t="shared" si="1"/>
        <v>0.1083</v>
      </c>
      <c r="I41" s="21">
        <v>0.065</v>
      </c>
      <c r="J41" s="22">
        <v>0.0433</v>
      </c>
    </row>
    <row r="42" s="2" customFormat="1" ht="33" customHeight="1" spans="1:10">
      <c r="A42" s="44">
        <v>8</v>
      </c>
      <c r="B42" s="24" t="s">
        <v>91</v>
      </c>
      <c r="C42" s="22" t="s">
        <v>92</v>
      </c>
      <c r="D42" s="22" t="s">
        <v>93</v>
      </c>
      <c r="E42" s="28" t="s">
        <v>94</v>
      </c>
      <c r="F42" s="21" t="s">
        <v>95</v>
      </c>
      <c r="G42" s="21">
        <v>15</v>
      </c>
      <c r="H42" s="22">
        <f t="shared" si="1"/>
        <v>0.6875</v>
      </c>
      <c r="I42" s="21">
        <v>0.4125</v>
      </c>
      <c r="J42" s="22">
        <v>0.275</v>
      </c>
    </row>
    <row r="43" s="2" customFormat="1" ht="33" customHeight="1" spans="1:10">
      <c r="A43" s="44">
        <v>9</v>
      </c>
      <c r="B43" s="24" t="s">
        <v>96</v>
      </c>
      <c r="C43" s="22" t="s">
        <v>97</v>
      </c>
      <c r="D43" s="22" t="s">
        <v>98</v>
      </c>
      <c r="E43" s="28" t="s">
        <v>99</v>
      </c>
      <c r="F43" s="21" t="s">
        <v>36</v>
      </c>
      <c r="G43" s="21">
        <v>10</v>
      </c>
      <c r="H43" s="22">
        <f t="shared" si="1"/>
        <v>0.3333</v>
      </c>
      <c r="I43" s="21">
        <v>0.2</v>
      </c>
      <c r="J43" s="22">
        <v>0.1333</v>
      </c>
    </row>
    <row r="44" s="2" customFormat="1" customHeight="1" spans="1:10">
      <c r="A44" s="45" t="s">
        <v>100</v>
      </c>
      <c r="B44" s="45"/>
      <c r="C44" s="45"/>
      <c r="D44" s="45"/>
      <c r="E44" s="45"/>
      <c r="F44" s="45"/>
      <c r="G44" s="45"/>
      <c r="H44" s="45"/>
      <c r="I44" s="45"/>
      <c r="J44" s="45"/>
    </row>
    <row r="45" s="2" customFormat="1" customHeight="1" spans="1:7">
      <c r="A45" s="46"/>
      <c r="B45" s="47"/>
      <c r="E45" s="5"/>
      <c r="F45" s="6"/>
      <c r="G45" s="6"/>
    </row>
    <row r="46" s="2" customFormat="1" customHeight="1" spans="1:7">
      <c r="A46" s="3"/>
      <c r="B46" s="4"/>
      <c r="E46" s="5"/>
      <c r="F46" s="6"/>
      <c r="G46" s="6"/>
    </row>
    <row r="47" s="2" customFormat="1" customHeight="1" spans="1:7">
      <c r="A47" s="3"/>
      <c r="B47" s="4"/>
      <c r="E47" s="5"/>
      <c r="F47" s="6"/>
      <c r="G47" s="6"/>
    </row>
    <row r="48" s="2" customFormat="1" customHeight="1" spans="1:7">
      <c r="A48" s="3"/>
      <c r="B48" s="4"/>
      <c r="E48" s="5"/>
      <c r="F48" s="6"/>
      <c r="G48" s="6"/>
    </row>
    <row r="49" s="2" customFormat="1" customHeight="1" spans="1:7">
      <c r="A49" s="3"/>
      <c r="B49" s="4"/>
      <c r="E49" s="5"/>
      <c r="F49" s="6"/>
      <c r="G49" s="6"/>
    </row>
    <row r="50" s="2" customFormat="1" customHeight="1" spans="1:7">
      <c r="A50" s="3"/>
      <c r="B50" s="4"/>
      <c r="E50" s="5"/>
      <c r="F50" s="6"/>
      <c r="G50" s="6"/>
    </row>
    <row r="312" ht="12"/>
  </sheetData>
  <mergeCells count="39">
    <mergeCell ref="B1:J1"/>
    <mergeCell ref="B2:J2"/>
    <mergeCell ref="B3:C3"/>
    <mergeCell ref="H4:J4"/>
    <mergeCell ref="B6:E6"/>
    <mergeCell ref="B7:E7"/>
    <mergeCell ref="B11:E11"/>
    <mergeCell ref="C15:E15"/>
    <mergeCell ref="B26:E26"/>
    <mergeCell ref="B30:E30"/>
    <mergeCell ref="B34:E34"/>
    <mergeCell ref="A44:J44"/>
    <mergeCell ref="A4:A5"/>
    <mergeCell ref="A38:A40"/>
    <mergeCell ref="B4:B5"/>
    <mergeCell ref="B20:B21"/>
    <mergeCell ref="B27:B28"/>
    <mergeCell ref="B35:B36"/>
    <mergeCell ref="B38:B40"/>
    <mergeCell ref="C4:C5"/>
    <mergeCell ref="C16:C17"/>
    <mergeCell ref="C20:C21"/>
    <mergeCell ref="C27:C28"/>
    <mergeCell ref="C35:C36"/>
    <mergeCell ref="C38:C40"/>
    <mergeCell ref="D4:D5"/>
    <mergeCell ref="D16:D17"/>
    <mergeCell ref="D20:D21"/>
    <mergeCell ref="D27:D28"/>
    <mergeCell ref="D35:D36"/>
    <mergeCell ref="D38:D40"/>
    <mergeCell ref="E4:E5"/>
    <mergeCell ref="E16:E17"/>
    <mergeCell ref="E20:E21"/>
    <mergeCell ref="E27:E28"/>
    <mergeCell ref="E35:E36"/>
    <mergeCell ref="E38:E40"/>
    <mergeCell ref="F4:F5"/>
    <mergeCell ref="G4:G5"/>
  </mergeCells>
  <pageMargins left="0.46875" right="0.2" top="0.55" bottom="0.590277777777778" header="0.349305555555556" footer="0.0791666666666667"/>
  <pageSetup paperSize="9" scale="91" fitToHeight="0" orientation="landscape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</cp:lastModifiedBy>
  <dcterms:created xsi:type="dcterms:W3CDTF">2018-08-07T07:36:00Z</dcterms:created>
  <dcterms:modified xsi:type="dcterms:W3CDTF">2022-03-30T09:23:37Z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