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2"/>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4" hidden="1">'一般公共预算支出预算表02-2'!$A$6:$G$35</definedName>
    <definedName name="_xlnm._FilterDatabase" localSheetId="6" hidden="1">部门基本支出预算表04!$A$8:$W$55</definedName>
    <definedName name="_xlnm._FilterDatabase" localSheetId="7" hidden="1">'部门项目支出预算表05-1'!$A$7:$W$42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<sst xmlns="http://schemas.openxmlformats.org/spreadsheetml/2006/main" count="1833" uniqueCount="567">
  <si>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</si>
  <si>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</si>
  <si>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</si>
  <si>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</si>
  <si>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</si>
  <si>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</si>
  <si>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</si>
  <si>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</si>
  <si>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</si>
  <si>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</si>
  <si>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</si>
  <si>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</si>
  <si>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</si>
  <si>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</si>
  <si>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</si>
  <si>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</si>
  <si>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</si>
  <si>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</si>
  <si>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</si>
  <si>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</si>
  <si>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</si>
  <si>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</si>
  <si>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</si>
  <si>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</si>
  <si>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</si>
  <si>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</si>
  <si>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</si>
  <si>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</si>
  <si>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</si>
  <si>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</si>
  <si>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</si>
  <si>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</si>
  <si>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</si>
  <si>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</si>
  <si>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</si>
  <si>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</si>
  <si>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</si>
  <si>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</si>
  <si>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</si>
  <si>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</si>
  <si>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</si>
  <si>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</si>
  <si>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</si>
  <si>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</si>
  <si>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</si>
  <si>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</si>
  <si>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</si>
  <si>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</si>
  <si>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</si>
  <si>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</si>
  <si>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</si>
  <si>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</si>
  <si>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</si>
  <si>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</si>
  <si>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</si>
  <si>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</si>
  <si>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</si>
  <si>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</si>
  <si>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</si>
  <si>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</si>
  <si>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</si>
  <si>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</si>
  <si>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</si>
  <si>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</si>
  <si>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</si>
  <si>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</si>
  <si>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</si>
  <si>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</si>
  <si>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</si>
  <si>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</si>
  <si>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169001</t>
  </si>
  <si>
    <t>盈江县林业和草原局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</si>
  <si>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</si>
  <si>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</si>
  <si>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</si>
  <si>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</si>
  <si>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</si>
  <si>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</si>
  <si>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</si>
  <si>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</si>
  <si>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</si>
  <si>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</si>
  <si>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</si>
  <si>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</si>
  <si>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201</t>
  </si>
  <si>
    <t>一般公共服务支出</t>
  </si>
  <si>
    <t>20132</t>
  </si>
  <si>
    <t>组织事务</t>
  </si>
  <si>
    <t>2013201</t>
  </si>
  <si>
    <t>行政运行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</si>
  <si>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</si>
  <si>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</si>
  <si>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</si>
  <si>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</si>
  <si>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</si>
  <si>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</si>
  <si>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</si>
  <si>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</si>
  <si>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</si>
  <si>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</si>
  <si>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</si>
  <si>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</si>
  <si>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</si>
  <si>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</si>
  <si>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</si>
  <si>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</si>
  <si>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</si>
  <si>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</si>
  <si>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</si>
  <si>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</si>
  <si>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</si>
  <si>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</si>
  <si>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</si>
  <si>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</si>
  <si>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</si>
  <si>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</si>
  <si>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</si>
  <si>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</si>
  <si>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</si>
  <si>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211</t>
  </si>
  <si>
    <t>节能环保支出</t>
  </si>
  <si>
    <t>21104</t>
  </si>
  <si>
    <t>自然生态保护</t>
  </si>
  <si>
    <t>2110401</t>
  </si>
  <si>
    <t>生态保护</t>
  </si>
  <si>
    <t>21105</t>
  </si>
  <si>
    <t>森林保护修护</t>
  </si>
  <si>
    <t>2110501</t>
  </si>
  <si>
    <t>森林管护</t>
  </si>
  <si>
    <t>2110507</t>
  </si>
  <si>
    <t>停伐补助</t>
  </si>
  <si>
    <t>213</t>
  </si>
  <si>
    <t>农林水支出</t>
  </si>
  <si>
    <t>21302</t>
  </si>
  <si>
    <t>林业和草原</t>
  </si>
  <si>
    <t>2130201</t>
  </si>
  <si>
    <t>2130204</t>
  </si>
  <si>
    <t>事业机构</t>
  </si>
  <si>
    <t>2130207</t>
  </si>
  <si>
    <t>森林资源管理</t>
  </si>
  <si>
    <t>2130234</t>
  </si>
  <si>
    <t>林业草原防灾减灾</t>
  </si>
  <si>
    <t>21305</t>
  </si>
  <si>
    <t>巩固拓展脱贫攻坚成果衔接乡村振兴</t>
  </si>
  <si>
    <t>2130505</t>
  </si>
  <si>
    <t>生产发展</t>
  </si>
  <si>
    <t>21308</t>
  </si>
  <si>
    <t>普惠金融发展支出</t>
  </si>
  <si>
    <t>2130803</t>
  </si>
  <si>
    <t>农业保险保费补贴</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</si>
  <si>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</si>
  <si>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</si>
  <si>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</si>
  <si>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</si>
  <si>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</si>
  <si>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</si>
  <si>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</si>
  <si>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</si>
  <si>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</si>
  <si>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</si>
  <si>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</si>
  <si>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</si>
  <si>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</si>
  <si>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</si>
  <si>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</si>
  <si>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</si>
  <si>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</si>
  <si>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</si>
  <si>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</si>
  <si>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</si>
  <si>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</si>
  <si>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</si>
  <si>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</si>
  <si>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</si>
  <si>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</si>
  <si>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</si>
  <si>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</si>
  <si>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</si>
  <si>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</si>
  <si>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</si>
  <si>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</si>
  <si>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</si>
  <si>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</si>
  <si>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</si>
  <si>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</si>
  <si>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</si>
  <si>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</si>
  <si>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</si>
  <si>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</si>
  <si>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</si>
  <si>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</si>
  <si>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</si>
  <si>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</si>
  <si>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</si>
  <si>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</si>
  <si>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</si>
  <si>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</si>
  <si>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</si>
  <si>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</si>
  <si>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</si>
  <si>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1</t>
  </si>
  <si>
    <t>2</t>
  </si>
  <si>
    <t>3</t>
  </si>
  <si>
    <t>4</t>
  </si>
  <si>
    <t>5</t>
  </si>
  <si>
    <t>6</t>
  </si>
  <si>
    <t>7</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</si>
  <si>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</si>
  <si>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</si>
  <si>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</si>
  <si>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</si>
  <si>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</si>
  <si>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</si>
  <si>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</si>
  <si>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</si>
  <si>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</si>
  <si>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</si>
  <si>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</si>
  <si>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</si>
  <si>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</si>
  <si>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</si>
  <si>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</si>
  <si>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</si>
  <si>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</si>
  <si>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</si>
  <si>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</si>
  <si>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</si>
  <si>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</si>
  <si>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</si>
  <si>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</si>
  <si>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</si>
  <si>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8</t>
  </si>
  <si>
    <t>9</t>
  </si>
  <si>
    <t>10</t>
  </si>
  <si>
    <t>11</t>
  </si>
  <si>
    <t>12</t>
  </si>
  <si>
    <t>13</t>
  </si>
  <si>
    <t>14</t>
  </si>
  <si>
    <t>15</t>
  </si>
  <si>
    <t>16</t>
  </si>
  <si>
    <t>17</t>
  </si>
  <si>
    <t>18</t>
  </si>
  <si>
    <t>19</t>
  </si>
  <si>
    <t>20</t>
  </si>
  <si>
    <t>21</t>
  </si>
  <si>
    <t>22</t>
  </si>
  <si>
    <t>23</t>
  </si>
  <si>
    <t>533123210000000003611</t>
  </si>
  <si>
    <t>事业人员支出工资</t>
  </si>
  <si>
    <t>30101</t>
  </si>
  <si>
    <t>基本工资</t>
  </si>
  <si>
    <t>533123210000000003610</t>
  </si>
  <si>
    <t>行政人员支出工资</t>
  </si>
  <si>
    <t>30102</t>
  </si>
  <si>
    <t>津贴补贴</t>
  </si>
  <si>
    <t>30103</t>
  </si>
  <si>
    <t>奖金</t>
  </si>
  <si>
    <t>533123231100001433718</t>
  </si>
  <si>
    <t>行政绩效奖励</t>
  </si>
  <si>
    <t>30107</t>
  </si>
  <si>
    <t>绩效工资</t>
  </si>
  <si>
    <t>533123231100001433695</t>
  </si>
  <si>
    <t>事业绩效奖励</t>
  </si>
  <si>
    <t>533123231100001433719</t>
  </si>
  <si>
    <t>事业人员奖励性绩效改革性补贴</t>
  </si>
  <si>
    <t>533123210000000003612</t>
  </si>
  <si>
    <t>社会保障缴费</t>
  </si>
  <si>
    <t>30108</t>
  </si>
  <si>
    <t>机关事业单位基本养老保险缴费</t>
  </si>
  <si>
    <t>30109</t>
  </si>
  <si>
    <t>职业年金缴费</t>
  </si>
  <si>
    <t>30110</t>
  </si>
  <si>
    <t>职工基本医疗保险缴费</t>
  </si>
  <si>
    <t>30112</t>
  </si>
  <si>
    <t>其他社会保障缴费</t>
  </si>
  <si>
    <t>533123210000000003613</t>
  </si>
  <si>
    <t>30113</t>
  </si>
  <si>
    <t>533123231100001155426</t>
  </si>
  <si>
    <t>公用经费安排的生活补助</t>
  </si>
  <si>
    <t>30305</t>
  </si>
  <si>
    <t>生活补助</t>
  </si>
  <si>
    <t>533123210000000003618</t>
  </si>
  <si>
    <t>一般公用经费</t>
  </si>
  <si>
    <t>30201</t>
  </si>
  <si>
    <t>办公费</t>
  </si>
  <si>
    <t>30211</t>
  </si>
  <si>
    <t>差旅费</t>
  </si>
  <si>
    <t>30213</t>
  </si>
  <si>
    <t>维修（护）费</t>
  </si>
  <si>
    <t>533123241100002286523</t>
  </si>
  <si>
    <t>公用经费安排的公务接待费</t>
  </si>
  <si>
    <t>30217</t>
  </si>
  <si>
    <t>30205</t>
  </si>
  <si>
    <t>水费</t>
  </si>
  <si>
    <t>30206</t>
  </si>
  <si>
    <t>电费</t>
  </si>
  <si>
    <t>30207</t>
  </si>
  <si>
    <t>邮电费</t>
  </si>
  <si>
    <t>533123231100001155434</t>
  </si>
  <si>
    <t>公用经费安排的公车购置及运维费</t>
  </si>
  <si>
    <t>30231</t>
  </si>
  <si>
    <t>公务用车运行维护费</t>
  </si>
  <si>
    <t>533123210000000003617</t>
  </si>
  <si>
    <t>退休公用经费</t>
  </si>
  <si>
    <t>533123221100000362967</t>
  </si>
  <si>
    <t>工会经费</t>
  </si>
  <si>
    <t>30228</t>
  </si>
  <si>
    <t>533123210000000003616</t>
  </si>
  <si>
    <t>公务交通补贴</t>
  </si>
  <si>
    <t>30239</t>
  </si>
  <si>
    <t>其他交通费用</t>
  </si>
  <si>
    <t>533123210000000003614</t>
  </si>
  <si>
    <t>规范人员保留金</t>
  </si>
  <si>
    <t>533123231100001147117</t>
  </si>
  <si>
    <t>离退休干部党组织书记工作补贴</t>
  </si>
  <si>
    <t>533123231100001537656</t>
  </si>
  <si>
    <t>离退休干部党组织副书记、委员工作补贴</t>
  </si>
  <si>
    <t>533123210000000003615</t>
  </si>
  <si>
    <t>机关事业单位职工遗属生活补助</t>
  </si>
  <si>
    <t>预算05-1表</t>
  </si>
  <si>
    <t>2025年部门项目支出预算表</t>
  </si>
  <si>
    <t>项目分类</t>
  </si>
  <si>
    <t>项目单位</t>
  </si>
  <si>
    <t>经济科目编码</t>
  </si>
  <si>
    <t>经济科目名称</t>
  </si>
  <si>
    <t>本年拨款</t>
  </si>
  <si>
    <t>其中：本次下达</t>
  </si>
  <si>
    <t>2025林长制建设工作经费</t>
  </si>
  <si>
    <t>专项业务类</t>
  </si>
  <si>
    <t>533123251100003702830</t>
  </si>
  <si>
    <t>30216</t>
  </si>
  <si>
    <t>培训费</t>
  </si>
  <si>
    <t>30299</t>
  </si>
  <si>
    <t>其他商品和服务支出</t>
  </si>
  <si>
    <t>2025年森林防火专业队养队工作经费</t>
  </si>
  <si>
    <t>533123251100003721961</t>
  </si>
  <si>
    <t>2025年乡镇饮用水水源地生态保护补偿资金</t>
  </si>
  <si>
    <t>533123251100003840820</t>
  </si>
  <si>
    <t>2025年盈江县林草局离退休干部党支部工作经费</t>
  </si>
  <si>
    <t>533123251100003703470</t>
  </si>
  <si>
    <t>2025年盈江县森林防火“三三”制工作经费</t>
  </si>
  <si>
    <t>533123251100003721977</t>
  </si>
  <si>
    <t>30202</t>
  </si>
  <si>
    <t>印刷费</t>
  </si>
  <si>
    <t>2025年盈江县森林防火工作经费</t>
  </si>
  <si>
    <t>533123251100003721914</t>
  </si>
  <si>
    <t>30215</t>
  </si>
  <si>
    <t>会议费</t>
  </si>
  <si>
    <t>30309</t>
  </si>
  <si>
    <t>奖励金</t>
  </si>
  <si>
    <t>2025年盈江县森林火灾保险县级配套经费</t>
  </si>
  <si>
    <t>533123251100003722018</t>
  </si>
  <si>
    <t>30227</t>
  </si>
  <si>
    <t>委托业务费</t>
  </si>
  <si>
    <t>2025年盈江县森林火灾保险州级配套经费</t>
  </si>
  <si>
    <t>533123251100003722058</t>
  </si>
  <si>
    <t>2025年中共盈江县林业和草原局机关支部工作经费</t>
  </si>
  <si>
    <t>533123251100003703519</t>
  </si>
  <si>
    <t>单位资金安排云南省盈江县苏典乡、卡场镇科技特派队竹笋生产技术推广项目经费</t>
  </si>
  <si>
    <t>533123251100003727843</t>
  </si>
  <si>
    <t>30218</t>
  </si>
  <si>
    <t>专用材料费</t>
  </si>
  <si>
    <t>预算05-2表</t>
  </si>
  <si>
    <t>单位名称、项目名称</t>
  </si>
  <si>
    <t>项目年度绩效目标</t>
  </si>
  <si>
    <t>一级指标</t>
  </si>
  <si>
    <t>二级指标</t>
  </si>
  <si>
    <t>三级指标</t>
  </si>
  <si>
    <t>指标性质</t>
  </si>
  <si>
    <t>指标值</t>
  </si>
  <si>
    <t>度量单位</t>
  </si>
  <si>
    <t>指标属性</t>
  </si>
  <si>
    <t>指标内容</t>
  </si>
  <si>
    <t>按照《云南省林业厅 云南省财政厅 云南保监局关于印发云南省森林火灾保险实施方案（试行）的通知》（云林联发〔2017〕7号）的规定，公益林保费由中央、省、州、县市四级财政全额负责，统一投保；商品林保费，由中央、省、州、县市四级财政补贴85%，林权所有者缴纳15%。对自愿参加森林火灾保险的商品林林权所有者，做到愿保尽保。根据年度森林火灾保险林地面积及保费预测算表，全县计划参加投保面积519.11万亩，总保费为207.64万元，其中县财政补贴保费为33.75万元。</t>
  </si>
  <si>
    <t>产出指标</t>
  </si>
  <si>
    <t>数量指标</t>
  </si>
  <si>
    <t>投保面积</t>
  </si>
  <si>
    <t>&gt;=</t>
  </si>
  <si>
    <t>500</t>
  </si>
  <si>
    <t>万亩</t>
  </si>
  <si>
    <t>定量指标</t>
  </si>
  <si>
    <t>反映投保情况。</t>
  </si>
  <si>
    <t>效益指标</t>
  </si>
  <si>
    <t>经济效益</t>
  </si>
  <si>
    <t>投保率</t>
  </si>
  <si>
    <t>85</t>
  </si>
  <si>
    <t>%</t>
  </si>
  <si>
    <t>社会效益</t>
  </si>
  <si>
    <t>赔付率</t>
  </si>
  <si>
    <t>=</t>
  </si>
  <si>
    <t>100</t>
  </si>
  <si>
    <t>反映赔付情况。</t>
  </si>
  <si>
    <t>满意度指标</t>
  </si>
  <si>
    <t>服务对象满意度</t>
  </si>
  <si>
    <t>受灾群众满意度</t>
  </si>
  <si>
    <t>80</t>
  </si>
  <si>
    <t>反映受灾群众满意情况。</t>
  </si>
  <si>
    <t>1.年度森林火灾发生率控制在21次以下；2.森林防火林地面积≥519万亩；3.组织森林防火宣传年度不少于1次；2.年度森林火灾受害率控制在0.9‰以内；3.年森林火灾当日扑灭率不低于98％；4.森林火灾当日扑灭率98%以上；5.森林火灾上报及时上报。6.提升森林防火法律法规政策知晓率。7.加强对平安林区建设，减少森林草原火灾，遏制水土流失。8.加强人民群众对森林防火工作满意。</t>
  </si>
  <si>
    <t>森林火灾次数</t>
  </si>
  <si>
    <t>起</t>
  </si>
  <si>
    <t>反映年度森林防火发生控制情况。</t>
  </si>
  <si>
    <t>森林防火管护林地面积</t>
  </si>
  <si>
    <t>519</t>
  </si>
  <si>
    <t>亩</t>
  </si>
  <si>
    <t>反映年度森林防火管护情况。</t>
  </si>
  <si>
    <t>开展防火宣传次数</t>
  </si>
  <si>
    <t>1.00</t>
  </si>
  <si>
    <t>次</t>
  </si>
  <si>
    <t>反映防火宣传情况。</t>
  </si>
  <si>
    <t>质量指标</t>
  </si>
  <si>
    <t>森林火灾当日扑灭率</t>
  </si>
  <si>
    <t>98</t>
  </si>
  <si>
    <t>反映年度森林火灾当日扑灭情况。</t>
  </si>
  <si>
    <t>森林火灾受害控制率</t>
  </si>
  <si>
    <t>&lt;=</t>
  </si>
  <si>
    <t>0.9</t>
  </si>
  <si>
    <t>‰</t>
  </si>
  <si>
    <t>时效指标</t>
  </si>
  <si>
    <t>火灾上报及时率</t>
  </si>
  <si>
    <t>反映年度火灾上报情况。</t>
  </si>
  <si>
    <t>政策知晓率</t>
  </si>
  <si>
    <t>95</t>
  </si>
  <si>
    <t>反映公众政策知晓情况。</t>
  </si>
  <si>
    <t>加强森林防火队伍建设</t>
  </si>
  <si>
    <t>明显</t>
  </si>
  <si>
    <t>年</t>
  </si>
  <si>
    <t>定性指标</t>
  </si>
  <si>
    <t>反映森林防火队伍建设情况。</t>
  </si>
  <si>
    <t>公众满意度</t>
  </si>
  <si>
    <t>90</t>
  </si>
  <si>
    <t>反映群众满意度</t>
  </si>
  <si>
    <t>按照《云南省林业厅 云南省财政厅 云南保监局关于印发云南省森林火灾保险实施方案（试行）的通知》（云林联发〔2017〕7号）的规定，公益林保费由中央、省、州、县市四级财政全额负责，统一投保；商品林保费，由中央、省、州、县市四级财政补贴85%，林权所有者缴纳15%。对自愿参加森林火灾保险的商品林林权所有者，做到愿保尽保。根据年度森林火灾保险林地面积及保费预测算表，全州计划参加投保面积519.11万亩，总保费为207.64万元，其中州级财政补贴保费为14.46万元。</t>
  </si>
  <si>
    <t>反映受灾群众满意度情况。</t>
  </si>
  <si>
    <t>党员人数</t>
  </si>
  <si>
    <t>44</t>
  </si>
  <si>
    <t>人</t>
  </si>
  <si>
    <t>反映党员人数情况</t>
  </si>
  <si>
    <t>成本指标</t>
  </si>
  <si>
    <t>经济成本指标</t>
  </si>
  <si>
    <t>200</t>
  </si>
  <si>
    <t>元/人</t>
  </si>
  <si>
    <t>反映党员工作经费情况</t>
  </si>
  <si>
    <t>党员积极性</t>
  </si>
  <si>
    <t>有效提高</t>
  </si>
  <si>
    <t>反映党员积极性情况</t>
  </si>
  <si>
    <t>党员满意度</t>
  </si>
  <si>
    <t>反映党员满意度情况</t>
  </si>
  <si>
    <t>建立健全林长制相关制度和工作机制，重点落实森林生态资源保护、森林草原资源生态修复、森林草原资源灾害防控、绿色富民产业发展、基层基础能力建设、行政执法体系建设、林长制宣传7项主要任务。</t>
  </si>
  <si>
    <t>开展林长制宣传培训次数</t>
  </si>
  <si>
    <t>反映开展林长制工作知识宣传次数。</t>
  </si>
  <si>
    <t>维护林长制公示牌</t>
  </si>
  <si>
    <t>125</t>
  </si>
  <si>
    <t>块</t>
  </si>
  <si>
    <t>在显著位置设立林长公示牌，公布责任区域林草资源概况及林长、专管员、护林员职责和监督电话等内容，接受社会监督。</t>
  </si>
  <si>
    <t>完成森林草原湿地资源源头网格化管理全覆盖任务</t>
  </si>
  <si>
    <t>森林草原湿地资源源头网格化管理全覆盖率达100%。</t>
  </si>
  <si>
    <t>发展绿色富民产业</t>
  </si>
  <si>
    <t>66</t>
  </si>
  <si>
    <t>亿元</t>
  </si>
  <si>
    <t>当年林草产业总产值比上年度增长率达到20%。</t>
  </si>
  <si>
    <t>反映政策知晓情况。政策知晓率=抽查政策知晓人数/抽查总人数*100%。</t>
  </si>
  <si>
    <t>加强各级林长、专管员和网格护林员建设</t>
  </si>
  <si>
    <t>反映各级林长、专管员和网格护林员队伍建设效果。</t>
  </si>
  <si>
    <t>可持续影响</t>
  </si>
  <si>
    <t>森林草原资源保护推，生态修复，进国土山川绿化美化</t>
  </si>
  <si>
    <t>明显提高</t>
  </si>
  <si>
    <t>确保全县森林覆盖率77.83%以上，森林蓄积量3875万立方米以上，草原综合植被盖度80 %以上，湿地保护率46%以上，村庄绿化覆盖率43%以上。</t>
  </si>
  <si>
    <t>反映社会公众的满意程度。满意度=满意人员数量/调查总人数*100%。</t>
  </si>
  <si>
    <t>2025年离退休干部党支部工作经费</t>
  </si>
  <si>
    <t>离退休支部党组织</t>
  </si>
  <si>
    <t>个</t>
  </si>
  <si>
    <t>反映离退休支部党组织个数情况</t>
  </si>
  <si>
    <t>3000</t>
  </si>
  <si>
    <t>元/个</t>
  </si>
  <si>
    <t>反映离退休支部党组织工作经费情况</t>
  </si>
  <si>
    <t>提高党员积极性</t>
  </si>
  <si>
    <t>反映提高党员积极性情况</t>
  </si>
  <si>
    <t>加强专业队伍建设是有效保护人民群众生命财产安全和维护国土生态安全，满足新形势下森林草原防火工作的必然要求。</t>
  </si>
  <si>
    <t>反映年度森林火灾发生控制情况。</t>
  </si>
  <si>
    <t>通过该项目实施，乡镇饮用水水源地面积32356.7亩的保护，完成水源林补偿补助资金32.3567万元，满意度达到90%以上，促进了贫困人口经济增收和林区的发展，对地方经济、环境和社会的协调发展起到积极的推动作用。</t>
  </si>
  <si>
    <t>饮用水水源补偿面积</t>
  </si>
  <si>
    <t>32356.7</t>
  </si>
  <si>
    <t>补助资金及时发放率</t>
  </si>
  <si>
    <t>元/亩</t>
  </si>
  <si>
    <t>补偿标准</t>
  </si>
  <si>
    <t>水源林生态系统功能改善可持续影响</t>
  </si>
  <si>
    <t>受益群众满意度</t>
  </si>
  <si>
    <t>盈江地处云南西南部、德宏州西北部，是一个山川秀美、资源丰富，区位独特，开发潜力巨大、后发优势突出的边疆少数民族口岸县。其竹笋产业已发出成一定规模，据统计，2022年，苏典云南方竹面积近80000亩，云南方竹笋年产量约640吨，产值约220万元；卡场云南方竹面积约15000亩。但仍存在一系列问题制约苏典乡、卡场镇竹笋产业发展。长期以来，云南方竹产业：1）自然生长，管理粗放，加上无序采收“挖笋除根、大小通采”等原因导致竹园逐年退化；2）云南方竹竹笋多以鲜品毛料流通，局限于晒干等简单粗糙初级加工生产，开发深度不够，难于延伸产业链，未能充分利用云南方竹资源优势；3）同时竹笋产业还存在品牌建设意识薄弱和能力差等问题，缺乏领导力品牌。因此亟需从种植、加工、品牌建设等环节对苏典乡、卡场镇竹笋产业给予支撑，促进当地将资源优势转化为产业优势，促进相关产业规模化、规范化、健康可持续发展。</t>
  </si>
  <si>
    <t>采购割草机</t>
  </si>
  <si>
    <t>台</t>
  </si>
  <si>
    <t>带动示范区竹笋产值提升</t>
  </si>
  <si>
    <t>反映项目实施后示范区竹笋产值提升情况</t>
  </si>
  <si>
    <t>受益对象满意度</t>
  </si>
  <si>
    <t>实施该项目群众满意度</t>
  </si>
  <si>
    <t>预算06表</t>
  </si>
  <si>
    <t>政府性基金预算支出预算表</t>
  </si>
  <si>
    <t>单位名称：德宏傣族景颇族自治州残疾人联合会</t>
  </si>
  <si>
    <t>本年政府性基金预算支出</t>
  </si>
  <si>
    <t>合  计</t>
  </si>
  <si>
    <t>备注：盈江县林业和草原局2025年无政府性基金预算，故公开空表。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</si>
  <si>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</si>
  <si>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</si>
  <si>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</si>
  <si>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</si>
  <si>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</si>
  <si>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</si>
  <si>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</si>
  <si>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</si>
  <si>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</si>
  <si>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</si>
  <si>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</si>
  <si>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</si>
  <si>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车辆维修和保养服务</t>
  </si>
  <si>
    <t>辆</t>
  </si>
  <si>
    <t>购买车辆保险</t>
  </si>
  <si>
    <t>机动车保险服务</t>
  </si>
  <si>
    <t>机动车加油服务</t>
  </si>
  <si>
    <t>车辆加油、添加燃料服务</t>
  </si>
  <si>
    <t>预算08表</t>
  </si>
  <si>
    <t>政府购买服务项目</t>
  </si>
  <si>
    <t>政府购买服务目录</t>
  </si>
  <si>
    <t>备注：盈江县林业和草原局2025年无政府购买服务预算，故公开空表。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</si>
  <si>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</si>
  <si>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</si>
  <si>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</si>
  <si>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</si>
  <si>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</si>
  <si>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</si>
  <si>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</si>
  <si>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</si>
  <si>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</si>
  <si>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</si>
  <si>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</si>
  <si>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</si>
  <si>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</si>
  <si>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</si>
  <si>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</si>
  <si>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</si>
  <si>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</si>
  <si>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</si>
  <si>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</si>
  <si>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</si>
  <si>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</si>
  <si>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备注：盈江县林业和草原局2025年无县对下转移支付预算，故公开空表。</t>
  </si>
  <si>
    <t>预算09-2表</t>
  </si>
  <si>
    <t>预算10表</t>
  </si>
  <si>
    <t>资产类别</t>
  </si>
  <si>
    <t>资产分类代码.名称</t>
  </si>
  <si>
    <t>资产名称</t>
  </si>
  <si>
    <t>计量单位</t>
  </si>
  <si>
    <t>财政部门批复数（元）</t>
  </si>
  <si>
    <t>单价</t>
  </si>
  <si>
    <t>金额</t>
  </si>
  <si>
    <t>备注：盈江县林业和草原局2025年无新增资产配置，故公开空表。</t>
  </si>
  <si>
    <t>预算11表</t>
  </si>
  <si>
    <t>上级补助</t>
  </si>
  <si>
    <t>2025年林业草原生态保护恢复国家级森林生态效益补偿资金</t>
  </si>
  <si>
    <t>2025年省级森林防火专项经费</t>
  </si>
  <si>
    <t>2025年天然商品林停伐补助资金</t>
  </si>
  <si>
    <t>2025年中央财政林业草原50名生态护林员生活补助经费</t>
  </si>
  <si>
    <t>盈江县2025年产业奖补项目经费</t>
  </si>
  <si>
    <t>30310</t>
  </si>
  <si>
    <t>个人农业生产补贴</t>
  </si>
  <si>
    <t>预算12表</t>
  </si>
  <si>
    <t>项目级次</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</si>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</sst>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42" fillId="0" borderId="0">
      <alignment vertical="top"/>
      <protection locked="0"/>
    </xf>
  </cellStyleXfs>
  <cellXfs count="18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7" fillId="0" borderId="0" xfId="57" applyFont="1" applyFill="1" applyBorder="1" applyAlignment="1" applyProtection="1">
      <alignment vertical="center"/>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7" fillId="0" borderId="0" xfId="57" applyFont="1" applyFill="1" applyBorder="1" applyAlignment="1" applyProtection="1"/>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53"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14"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0" fontId="0" fillId="0" borderId="0" xfId="0" applyFill="1" applyBorder="1">
      <alignment vertical="top"/>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Fill="1" applyAlignment="1">
      <alignment horizontal="left" vertical="center" wrapText="1" indent="2"/>
    </xf>
    <xf numFmtId="178" fontId="17" fillId="0" borderId="7" xfId="54" applyFont="1" applyFill="1">
      <alignment horizontal="right" vertical="center"/>
    </xf>
    <xf numFmtId="49" fontId="17" fillId="0" borderId="7" xfId="53" applyFont="1" applyFill="1">
      <alignment horizontal="left" vertical="center" wrapText="1"/>
    </xf>
    <xf numFmtId="49" fontId="17" fillId="0" borderId="7" xfId="53" applyFont="1" applyFill="1" applyAlignment="1">
      <alignment horizontal="left" vertical="center" wrapText="1" indent="1"/>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53" applyNumberFormat="1" applyFont="1" applyAlignment="1">
      <alignment horizontal="left" vertical="center" wrapText="1"/>
    </xf>
    <xf numFmtId="0" fontId="4" fillId="0" borderId="7" xfId="0" applyNumberFormat="1" applyFont="1" applyBorder="1" applyAlignment="1">
      <alignment horizontal="center" vertical="center"/>
    </xf>
    <xf numFmtId="0" fontId="4" fillId="0" borderId="7" xfId="0" applyNumberFormat="1" applyFont="1" applyBorder="1" applyAlignment="1">
      <alignment horizontal="left" vertical="center"/>
    </xf>
    <xf numFmtId="0" fontId="4" fillId="0" borderId="7" xfId="53" applyNumberFormat="1" applyFont="1" applyAlignment="1">
      <alignment vertical="center" wrapText="1"/>
    </xf>
    <xf numFmtId="0" fontId="4" fillId="0" borderId="7" xfId="0" applyFont="1" applyBorder="1" applyAlignment="1">
      <alignment horizontal="center" vertical="center"/>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2" fillId="0" borderId="0" xfId="0" applyFont="1" applyBorder="1" applyAlignment="1">
      <alignment horizontal="right" vertical="center"/>
    </xf>
    <xf numFmtId="0" fontId="21" fillId="0" borderId="0" xfId="0" applyFont="1" applyBorder="1" applyAlignment="1">
      <alignment horizontal="center" vertical="center"/>
    </xf>
    <xf numFmtId="0" fontId="12" fillId="0" borderId="0" xfId="0" applyFont="1" applyBorder="1" applyAlignment="1">
      <alignment horizontal="left" vertical="top"/>
    </xf>
    <xf numFmtId="0" fontId="14" fillId="0" borderId="7" xfId="0" applyBorder="1" applyAlignment="1">
      <alignment vertical="center"/>
    </xf>
    <xf numFmtId="178" fontId="12" fillId="0" borderId="7" xfId="0" applyNumberFormat="1" applyFont="1" applyBorder="1" applyAlignment="1">
      <alignment horizontal="righ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topLeftCell="A8" workbookViewId="0">
      <selection activeCell="L21" sqref="K21:L21"/>
    </sheetView>
  </sheetViews>
  <sheetFormatPr defaultColWidth="10.2857142857143" defaultRowHeight="15" customHeight="1" outlineLevelCol="3"/>
  <cols>
    <col min="1" max="4" width="33.2857142857143" customWidth="1"/>
  </cols>
  <sheetData>
    <row r="1" ht="18.75" customHeight="1" spans="1:4">
      <c r="A1" s="134"/>
      <c r="B1" s="134"/>
      <c r="C1" s="134"/>
      <c r="D1" s="178" t="s">
        <v>0</v>
      </c>
    </row>
    <row r="2" ht="42" customHeight="1" spans="1:4">
      <c r="A2" s="179" t="str">
        <f>"2025"&amp;"年财务收支预算总表"</f>
        <v>2025年财务收支预算总表</v>
      </c>
      <c r="B2" s="179"/>
      <c r="C2" s="179"/>
      <c r="D2" s="179"/>
    </row>
    <row r="3" ht="18.75" customHeight="1" spans="1:4">
      <c r="A3" s="180" t="str">
        <f>"单位名称："&amp;"盈江县林业和草原局"</f>
        <v>单位名称：盈江县林业和草原局</v>
      </c>
      <c r="B3" s="180"/>
      <c r="C3" s="134"/>
      <c r="D3" s="178" t="s">
        <v>1</v>
      </c>
    </row>
    <row r="4" ht="18.75" customHeight="1" spans="1:4">
      <c r="A4" s="137" t="s">
        <v>2</v>
      </c>
      <c r="B4" s="137"/>
      <c r="C4" s="137" t="s">
        <v>3</v>
      </c>
      <c r="D4" s="137"/>
    </row>
    <row r="5" ht="18.75" customHeight="1" spans="1:4">
      <c r="A5" s="137" t="s">
        <v>4</v>
      </c>
      <c r="B5" s="137" t="str">
        <f t="shared" ref="B5:D5" si="0">"2025"&amp;"年预算金额"</f>
        <v>2025年预算金额</v>
      </c>
      <c r="C5" s="137" t="s">
        <v>5</v>
      </c>
      <c r="D5" s="137" t="str">
        <f t="shared" si="0"/>
        <v>2025年预算金额</v>
      </c>
    </row>
    <row r="6" ht="18.75" customHeight="1" spans="1:4">
      <c r="A6" s="181" t="s">
        <v>6</v>
      </c>
      <c r="B6" s="182">
        <v>15018348.07</v>
      </c>
      <c r="C6" s="181" t="s">
        <v>7</v>
      </c>
      <c r="D6" s="182">
        <v>8400</v>
      </c>
    </row>
    <row r="7" ht="18.75" customHeight="1" spans="1:4">
      <c r="A7" s="181" t="s">
        <v>8</v>
      </c>
      <c r="B7" s="182"/>
      <c r="C7" s="181" t="s">
        <v>9</v>
      </c>
      <c r="D7" s="182"/>
    </row>
    <row r="8" ht="18.75" customHeight="1" spans="1:4">
      <c r="A8" s="181" t="s">
        <v>10</v>
      </c>
      <c r="B8" s="182"/>
      <c r="C8" s="181" t="s">
        <v>11</v>
      </c>
      <c r="D8" s="182"/>
    </row>
    <row r="9" ht="18.75" customHeight="1" spans="1:4">
      <c r="A9" s="181" t="s">
        <v>12</v>
      </c>
      <c r="B9" s="182"/>
      <c r="C9" s="181" t="s">
        <v>13</v>
      </c>
      <c r="D9" s="182"/>
    </row>
    <row r="10" ht="18.75" customHeight="1" spans="1:4">
      <c r="A10" s="181" t="s">
        <v>14</v>
      </c>
      <c r="B10" s="182">
        <v>6000</v>
      </c>
      <c r="C10" s="181" t="s">
        <v>15</v>
      </c>
      <c r="D10" s="182"/>
    </row>
    <row r="11" ht="18.75" customHeight="1" spans="1:4">
      <c r="A11" s="181" t="s">
        <v>16</v>
      </c>
      <c r="B11" s="182"/>
      <c r="C11" s="181" t="s">
        <v>17</v>
      </c>
      <c r="D11" s="182"/>
    </row>
    <row r="12" ht="18.75" customHeight="1" spans="1:4">
      <c r="A12" s="181" t="s">
        <v>18</v>
      </c>
      <c r="B12" s="182"/>
      <c r="C12" s="181" t="s">
        <v>19</v>
      </c>
      <c r="D12" s="182"/>
    </row>
    <row r="13" ht="18.75" customHeight="1" spans="1:4">
      <c r="A13" s="181" t="s">
        <v>20</v>
      </c>
      <c r="B13" s="182"/>
      <c r="C13" s="181" t="s">
        <v>21</v>
      </c>
      <c r="D13" s="182">
        <v>2629731.92</v>
      </c>
    </row>
    <row r="14" ht="18.75" customHeight="1" spans="1:4">
      <c r="A14" s="181" t="s">
        <v>22</v>
      </c>
      <c r="B14" s="182"/>
      <c r="C14" s="181" t="s">
        <v>23</v>
      </c>
      <c r="D14" s="182">
        <v>763423.47</v>
      </c>
    </row>
    <row r="15" ht="18.75" customHeight="1" spans="1:4">
      <c r="A15" s="181" t="s">
        <v>24</v>
      </c>
      <c r="B15" s="182">
        <v>6000</v>
      </c>
      <c r="C15" s="181" t="s">
        <v>25</v>
      </c>
      <c r="D15" s="182"/>
    </row>
    <row r="16" ht="18.75" customHeight="1" spans="1:4">
      <c r="A16" s="181"/>
      <c r="B16" s="181"/>
      <c r="C16" s="181" t="s">
        <v>26</v>
      </c>
      <c r="D16" s="182"/>
    </row>
    <row r="17" ht="18.75" customHeight="1" spans="1:4">
      <c r="A17" s="181"/>
      <c r="B17" s="181"/>
      <c r="C17" s="181" t="s">
        <v>27</v>
      </c>
      <c r="D17" s="182">
        <v>10586659.68</v>
      </c>
    </row>
    <row r="18" ht="18.75" customHeight="1" spans="1:4">
      <c r="A18" s="181"/>
      <c r="B18" s="181"/>
      <c r="C18" s="181" t="s">
        <v>28</v>
      </c>
      <c r="D18" s="182"/>
    </row>
    <row r="19" ht="18.75" customHeight="1" spans="1:4">
      <c r="A19" s="181"/>
      <c r="B19" s="181"/>
      <c r="C19" s="181" t="s">
        <v>29</v>
      </c>
      <c r="D19" s="182"/>
    </row>
    <row r="20" ht="18.75" customHeight="1" spans="1:4">
      <c r="A20" s="181"/>
      <c r="B20" s="181"/>
      <c r="C20" s="181" t="s">
        <v>30</v>
      </c>
      <c r="D20" s="182"/>
    </row>
    <row r="21" ht="18.75" customHeight="1" spans="1:4">
      <c r="A21" s="181"/>
      <c r="B21" s="181"/>
      <c r="C21" s="181" t="s">
        <v>31</v>
      </c>
      <c r="D21" s="182"/>
    </row>
    <row r="22" ht="18.75" customHeight="1" spans="1:4">
      <c r="A22" s="181"/>
      <c r="B22" s="181"/>
      <c r="C22" s="181" t="s">
        <v>32</v>
      </c>
      <c r="D22" s="182"/>
    </row>
    <row r="23" ht="18.75" customHeight="1" spans="1:4">
      <c r="A23" s="181"/>
      <c r="B23" s="181"/>
      <c r="C23" s="181" t="s">
        <v>33</v>
      </c>
      <c r="D23" s="182"/>
    </row>
    <row r="24" ht="18.75" customHeight="1" spans="1:4">
      <c r="A24" s="181"/>
      <c r="B24" s="181"/>
      <c r="C24" s="181" t="s">
        <v>34</v>
      </c>
      <c r="D24" s="182">
        <v>1036133</v>
      </c>
    </row>
    <row r="25" ht="18.75" customHeight="1" spans="1:4">
      <c r="A25" s="181"/>
      <c r="B25" s="181"/>
      <c r="C25" s="181" t="s">
        <v>35</v>
      </c>
      <c r="D25" s="182"/>
    </row>
    <row r="26" ht="18.75" customHeight="1" spans="1:4">
      <c r="A26" s="181"/>
      <c r="B26" s="181"/>
      <c r="C26" s="181" t="s">
        <v>36</v>
      </c>
      <c r="D26" s="182"/>
    </row>
    <row r="27" ht="18.75" customHeight="1" spans="1:4">
      <c r="A27" s="181"/>
      <c r="B27" s="181"/>
      <c r="C27" s="181" t="s">
        <v>37</v>
      </c>
      <c r="D27" s="182"/>
    </row>
    <row r="28" ht="18.75" customHeight="1" spans="1:4">
      <c r="A28" s="181"/>
      <c r="B28" s="181"/>
      <c r="C28" s="181" t="s">
        <v>38</v>
      </c>
      <c r="D28" s="182"/>
    </row>
    <row r="29" ht="18.75" customHeight="1" spans="1:4">
      <c r="A29" s="181"/>
      <c r="B29" s="181"/>
      <c r="C29" s="181" t="s">
        <v>39</v>
      </c>
      <c r="D29" s="182"/>
    </row>
    <row r="30" ht="18.75" customHeight="1" spans="1:4">
      <c r="A30" s="181"/>
      <c r="B30" s="181"/>
      <c r="C30" s="181" t="s">
        <v>40</v>
      </c>
      <c r="D30" s="182"/>
    </row>
    <row r="31" ht="18.75" customHeight="1" spans="1:4">
      <c r="A31" s="181"/>
      <c r="B31" s="181"/>
      <c r="C31" s="181" t="s">
        <v>41</v>
      </c>
      <c r="D31" s="182"/>
    </row>
    <row r="32" ht="18.75" customHeight="1" spans="1:4">
      <c r="A32" s="181" t="s">
        <v>42</v>
      </c>
      <c r="B32" s="182">
        <v>15024348.07</v>
      </c>
      <c r="C32" s="181" t="s">
        <v>43</v>
      </c>
      <c r="D32" s="182">
        <v>15024348.07</v>
      </c>
    </row>
    <row r="33" ht="18.75" customHeight="1" spans="1:4">
      <c r="A33" s="181" t="s">
        <v>44</v>
      </c>
      <c r="B33" s="182"/>
      <c r="C33" s="181" t="s">
        <v>45</v>
      </c>
      <c r="D33" s="182"/>
    </row>
    <row r="34" ht="18.75" customHeight="1" spans="1:4">
      <c r="A34" s="181" t="s">
        <v>46</v>
      </c>
      <c r="B34" s="182"/>
      <c r="C34" s="181" t="s">
        <v>46</v>
      </c>
      <c r="D34" s="182"/>
    </row>
    <row r="35" ht="18.75" customHeight="1" spans="1:4">
      <c r="A35" s="181" t="s">
        <v>47</v>
      </c>
      <c r="B35" s="182"/>
      <c r="C35" s="181" t="s">
        <v>48</v>
      </c>
      <c r="D35" s="182"/>
    </row>
    <row r="36" ht="18.75" customHeight="1" spans="1:4">
      <c r="A36" s="181" t="s">
        <v>49</v>
      </c>
      <c r="B36" s="182">
        <v>15024348.07</v>
      </c>
      <c r="C36" s="181" t="s">
        <v>50</v>
      </c>
      <c r="D36" s="182">
        <v>15024348.07</v>
      </c>
    </row>
  </sheetData>
  <mergeCells count="4">
    <mergeCell ref="A2:D2"/>
    <mergeCell ref="A3:B3"/>
    <mergeCell ref="A4:B4"/>
    <mergeCell ref="C4:D4"/>
  </mergeCells>
  <pageMargins left="0.75" right="0.75" top="1" bottom="1" header="0.5" footer="0.5"/>
  <pageSetup paperSize="9" scale="64"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A17" sqref="A17"/>
    </sheetView>
  </sheetViews>
  <sheetFormatPr defaultColWidth="9.14285714285714" defaultRowHeight="14.25" customHeight="1" outlineLevelCol="5"/>
  <cols>
    <col min="1" max="6" width="24.3428571428571" customWidth="1"/>
  </cols>
  <sheetData>
    <row r="1" ht="12" customHeight="1" spans="1:6">
      <c r="A1" s="112">
        <v>1</v>
      </c>
      <c r="B1" s="113">
        <v>0</v>
      </c>
      <c r="C1" s="112">
        <v>1</v>
      </c>
      <c r="D1" s="90"/>
      <c r="E1" s="90"/>
      <c r="F1" s="111" t="s">
        <v>494</v>
      </c>
    </row>
    <row r="2" ht="26.25" customHeight="1" spans="1:6">
      <c r="A2" s="114" t="str">
        <f>"2025"&amp;"年部门政府性基金预算支出预算表"</f>
        <v>2025年部门政府性基金预算支出预算表</v>
      </c>
      <c r="B2" s="114" t="s">
        <v>495</v>
      </c>
      <c r="C2" s="115"/>
      <c r="D2" s="116"/>
      <c r="E2" s="116"/>
      <c r="F2" s="116"/>
    </row>
    <row r="3" ht="13.5" customHeight="1" spans="1:6">
      <c r="A3" s="117" t="str">
        <f>"单位名称："&amp;"盈江县林业和草原局"</f>
        <v>单位名称：盈江县林业和草原局</v>
      </c>
      <c r="B3" s="117" t="s">
        <v>496</v>
      </c>
      <c r="C3" s="118"/>
      <c r="D3" s="90"/>
      <c r="E3" s="90"/>
      <c r="F3" s="111" t="s">
        <v>1</v>
      </c>
    </row>
    <row r="4" ht="19.5" customHeight="1" spans="1:6">
      <c r="A4" s="59" t="s">
        <v>216</v>
      </c>
      <c r="B4" s="119" t="s">
        <v>73</v>
      </c>
      <c r="C4" s="59" t="s">
        <v>74</v>
      </c>
      <c r="D4" s="35" t="s">
        <v>497</v>
      </c>
      <c r="E4" s="35"/>
      <c r="F4" s="35"/>
    </row>
    <row r="5" ht="18.55" customHeight="1" spans="1:6">
      <c r="A5" s="59"/>
      <c r="B5" s="119"/>
      <c r="C5" s="59"/>
      <c r="D5" s="35" t="s">
        <v>55</v>
      </c>
      <c r="E5" s="35" t="s">
        <v>77</v>
      </c>
      <c r="F5" s="35" t="s">
        <v>78</v>
      </c>
    </row>
    <row r="6" ht="20.25" customHeight="1" spans="1:6">
      <c r="A6" s="59">
        <v>1</v>
      </c>
      <c r="B6" s="120" t="s">
        <v>201</v>
      </c>
      <c r="C6" s="120" t="s">
        <v>202</v>
      </c>
      <c r="D6" s="120" t="s">
        <v>203</v>
      </c>
      <c r="E6" s="120" t="s">
        <v>204</v>
      </c>
      <c r="F6" s="120" t="s">
        <v>205</v>
      </c>
    </row>
    <row r="7" ht="30" customHeight="1" spans="1:6">
      <c r="A7" s="33"/>
      <c r="B7" s="119"/>
      <c r="C7" s="33"/>
      <c r="D7" s="79"/>
      <c r="E7" s="121"/>
      <c r="F7" s="121"/>
    </row>
    <row r="8" ht="30" customHeight="1" spans="1:6">
      <c r="A8" s="22"/>
      <c r="B8" s="22"/>
      <c r="C8" s="22"/>
      <c r="D8" s="79"/>
      <c r="E8" s="121"/>
      <c r="F8" s="121"/>
    </row>
    <row r="9" ht="30" customHeight="1" spans="1:6">
      <c r="A9" s="20" t="s">
        <v>498</v>
      </c>
      <c r="B9" s="20" t="s">
        <v>498</v>
      </c>
      <c r="C9" s="20" t="s">
        <v>498</v>
      </c>
      <c r="D9" s="79"/>
      <c r="E9" s="121"/>
      <c r="F9" s="121"/>
    </row>
    <row r="10" customHeight="1" spans="1:1">
      <c r="A10" s="62" t="s">
        <v>499</v>
      </c>
    </row>
  </sheetData>
  <mergeCells count="7">
    <mergeCell ref="A2:F2"/>
    <mergeCell ref="A3:C3"/>
    <mergeCell ref="D4:F4"/>
    <mergeCell ref="A9:C9"/>
    <mergeCell ref="A4:A5"/>
    <mergeCell ref="B4:B5"/>
    <mergeCell ref="C4:C5"/>
  </mergeCells>
  <pageMargins left="0.75" right="0.75" top="1" bottom="1" header="0.5" footer="0.5"/>
  <pageSetup paperSize="9" scale="8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3"/>
  <sheetViews>
    <sheetView showZeros="0" workbookViewId="0">
      <selection activeCell="F14" sqref="F14"/>
    </sheetView>
  </sheetViews>
  <sheetFormatPr defaultColWidth="9.14285714285714" defaultRowHeight="14.25" customHeight="1"/>
  <cols>
    <col min="1" max="1" width="17.4285714285714" customWidth="1"/>
    <col min="2" max="3" width="14.1428571428571" customWidth="1"/>
    <col min="4" max="5" width="5.14285714285714"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8.85714285714286" customWidth="1"/>
    <col min="17" max="17" width="11.4190476190476" customWidth="1"/>
  </cols>
  <sheetData>
    <row r="1" ht="13.5" customHeight="1" spans="1:17">
      <c r="A1" s="3"/>
      <c r="B1" s="3"/>
      <c r="C1" s="3"/>
      <c r="D1" s="3"/>
      <c r="E1" s="3"/>
      <c r="F1" s="3"/>
      <c r="G1" s="3"/>
      <c r="H1" s="3"/>
      <c r="I1" s="3"/>
      <c r="J1" s="3"/>
      <c r="K1" s="1"/>
      <c r="L1" s="1"/>
      <c r="M1" s="1"/>
      <c r="N1" s="1"/>
      <c r="O1" s="102"/>
      <c r="P1" s="102"/>
      <c r="Q1" s="42" t="s">
        <v>500</v>
      </c>
    </row>
    <row r="2" ht="27.75" customHeight="1" spans="1:17">
      <c r="A2" s="43" t="str">
        <f>"2025"&amp;"年部门政府采购预算表"</f>
        <v>2025年部门政府采购预算表</v>
      </c>
      <c r="B2" s="29"/>
      <c r="C2" s="29"/>
      <c r="D2" s="29"/>
      <c r="E2" s="29"/>
      <c r="F2" s="29"/>
      <c r="G2" s="29"/>
      <c r="H2" s="29"/>
      <c r="I2" s="29"/>
      <c r="J2" s="29"/>
      <c r="K2" s="103"/>
      <c r="L2" s="29"/>
      <c r="M2" s="29"/>
      <c r="N2" s="29"/>
      <c r="O2" s="103"/>
      <c r="P2" s="103"/>
      <c r="Q2" s="29"/>
    </row>
    <row r="3" ht="18.75" customHeight="1" spans="1:17">
      <c r="A3" s="44" t="str">
        <f>"单位名称："&amp;"盈江县林业和草原局"</f>
        <v>单位名称：盈江县林业和草原局</v>
      </c>
      <c r="B3" s="32"/>
      <c r="C3" s="32"/>
      <c r="D3" s="32"/>
      <c r="E3" s="32"/>
      <c r="F3" s="32"/>
      <c r="G3" s="32"/>
      <c r="H3" s="32"/>
      <c r="I3" s="32"/>
      <c r="J3" s="32"/>
      <c r="K3" s="1"/>
      <c r="L3" s="1"/>
      <c r="M3" s="1"/>
      <c r="N3" s="1"/>
      <c r="O3" s="104"/>
      <c r="P3" s="104"/>
      <c r="Q3" s="111" t="s">
        <v>52</v>
      </c>
    </row>
    <row r="4" ht="15.75" customHeight="1" spans="1:17">
      <c r="A4" s="11" t="s">
        <v>501</v>
      </c>
      <c r="B4" s="91" t="s">
        <v>502</v>
      </c>
      <c r="C4" s="91" t="s">
        <v>503</v>
      </c>
      <c r="D4" s="91" t="s">
        <v>504</v>
      </c>
      <c r="E4" s="91" t="s">
        <v>505</v>
      </c>
      <c r="F4" s="91" t="s">
        <v>506</v>
      </c>
      <c r="G4" s="47" t="s">
        <v>223</v>
      </c>
      <c r="H4" s="47"/>
      <c r="I4" s="47"/>
      <c r="J4" s="47"/>
      <c r="K4" s="105"/>
      <c r="L4" s="47"/>
      <c r="M4" s="47"/>
      <c r="N4" s="47"/>
      <c r="O4" s="72"/>
      <c r="P4" s="105"/>
      <c r="Q4" s="48"/>
    </row>
    <row r="5" ht="17.25" customHeight="1" spans="1:17">
      <c r="A5" s="16"/>
      <c r="B5" s="92"/>
      <c r="C5" s="92"/>
      <c r="D5" s="92"/>
      <c r="E5" s="92"/>
      <c r="F5" s="92"/>
      <c r="G5" s="92" t="s">
        <v>55</v>
      </c>
      <c r="H5" s="92" t="s">
        <v>59</v>
      </c>
      <c r="I5" s="92" t="s">
        <v>507</v>
      </c>
      <c r="J5" s="92" t="s">
        <v>508</v>
      </c>
      <c r="K5" s="106" t="s">
        <v>509</v>
      </c>
      <c r="L5" s="107" t="s">
        <v>510</v>
      </c>
      <c r="M5" s="107"/>
      <c r="N5" s="107"/>
      <c r="O5" s="108"/>
      <c r="P5" s="109"/>
      <c r="Q5" s="93"/>
    </row>
    <row r="6" ht="54" customHeight="1" spans="1:17">
      <c r="A6" s="18"/>
      <c r="B6" s="93"/>
      <c r="C6" s="93"/>
      <c r="D6" s="93"/>
      <c r="E6" s="93"/>
      <c r="F6" s="93"/>
      <c r="G6" s="93"/>
      <c r="H6" s="93" t="s">
        <v>58</v>
      </c>
      <c r="I6" s="93"/>
      <c r="J6" s="93"/>
      <c r="K6" s="110"/>
      <c r="L6" s="93" t="s">
        <v>58</v>
      </c>
      <c r="M6" s="93" t="s">
        <v>65</v>
      </c>
      <c r="N6" s="93" t="s">
        <v>511</v>
      </c>
      <c r="O6" s="33" t="s">
        <v>67</v>
      </c>
      <c r="P6" s="110" t="s">
        <v>68</v>
      </c>
      <c r="Q6" s="93" t="s">
        <v>69</v>
      </c>
    </row>
    <row r="7" ht="15" customHeight="1" spans="1:17">
      <c r="A7" s="73">
        <v>1</v>
      </c>
      <c r="B7" s="94">
        <v>2</v>
      </c>
      <c r="C7" s="94">
        <v>3</v>
      </c>
      <c r="D7" s="94">
        <v>4</v>
      </c>
      <c r="E7" s="94">
        <v>5</v>
      </c>
      <c r="F7" s="94">
        <v>6</v>
      </c>
      <c r="G7" s="95">
        <v>7</v>
      </c>
      <c r="H7" s="95">
        <v>8</v>
      </c>
      <c r="I7" s="95">
        <v>9</v>
      </c>
      <c r="J7" s="95">
        <v>10</v>
      </c>
      <c r="K7" s="95">
        <v>11</v>
      </c>
      <c r="L7" s="95">
        <v>12</v>
      </c>
      <c r="M7" s="95">
        <v>13</v>
      </c>
      <c r="N7" s="95">
        <v>14</v>
      </c>
      <c r="O7" s="95">
        <v>15</v>
      </c>
      <c r="P7" s="95">
        <v>16</v>
      </c>
      <c r="Q7" s="95">
        <v>17</v>
      </c>
    </row>
    <row r="8" ht="52.5" customHeight="1" spans="1:17">
      <c r="A8" s="96" t="s">
        <v>71</v>
      </c>
      <c r="B8" s="97"/>
      <c r="C8" s="97"/>
      <c r="D8" s="98"/>
      <c r="E8" s="99"/>
      <c r="F8" s="23"/>
      <c r="G8" s="23">
        <v>76000</v>
      </c>
      <c r="H8" s="23">
        <v>76000</v>
      </c>
      <c r="I8" s="23"/>
      <c r="J8" s="23"/>
      <c r="K8" s="23"/>
      <c r="L8" s="23"/>
      <c r="M8" s="23"/>
      <c r="N8" s="23"/>
      <c r="O8" s="23"/>
      <c r="P8" s="23"/>
      <c r="Q8" s="23"/>
    </row>
    <row r="9" ht="52.5" customHeight="1" spans="1:17">
      <c r="A9" s="96" t="str">
        <f t="shared" ref="A9:A10" si="0">"     "&amp;"公用经费安排的公车购置及运维费"</f>
        <v>     公用经费安排的公车购置及运维费</v>
      </c>
      <c r="B9" s="97" t="s">
        <v>512</v>
      </c>
      <c r="C9" s="97" t="s">
        <v>512</v>
      </c>
      <c r="D9" s="98" t="s">
        <v>513</v>
      </c>
      <c r="E9" s="99">
        <v>5</v>
      </c>
      <c r="F9" s="23"/>
      <c r="G9" s="23">
        <v>6000</v>
      </c>
      <c r="H9" s="23">
        <v>6000</v>
      </c>
      <c r="I9" s="23"/>
      <c r="J9" s="23"/>
      <c r="K9" s="23"/>
      <c r="L9" s="23"/>
      <c r="M9" s="23"/>
      <c r="N9" s="23"/>
      <c r="O9" s="23"/>
      <c r="P9" s="23"/>
      <c r="Q9" s="23"/>
    </row>
    <row r="10" ht="52.5" customHeight="1" spans="1:17">
      <c r="A10" s="96" t="str">
        <f t="shared" si="0"/>
        <v>     公用经费安排的公车购置及运维费</v>
      </c>
      <c r="B10" s="97" t="s">
        <v>514</v>
      </c>
      <c r="C10" s="97" t="s">
        <v>515</v>
      </c>
      <c r="D10" s="98" t="s">
        <v>513</v>
      </c>
      <c r="E10" s="99">
        <v>5</v>
      </c>
      <c r="F10" s="23"/>
      <c r="G10" s="23">
        <v>30000</v>
      </c>
      <c r="H10" s="23">
        <v>30000</v>
      </c>
      <c r="I10" s="23"/>
      <c r="J10" s="23"/>
      <c r="K10" s="23"/>
      <c r="L10" s="23"/>
      <c r="M10" s="23"/>
      <c r="N10" s="23"/>
      <c r="O10" s="23"/>
      <c r="P10" s="23"/>
      <c r="Q10" s="23"/>
    </row>
    <row r="11" ht="52.5" customHeight="1" spans="1:17">
      <c r="A11" s="96" t="str">
        <f t="shared" ref="A11:A12" si="1">"     "&amp;"2025年盈江县森林防火“三三”制工作经费"</f>
        <v>     2025年盈江县森林防火“三三”制工作经费</v>
      </c>
      <c r="B11" s="97" t="s">
        <v>516</v>
      </c>
      <c r="C11" s="97" t="s">
        <v>517</v>
      </c>
      <c r="D11" s="98" t="s">
        <v>513</v>
      </c>
      <c r="E11" s="99">
        <v>5</v>
      </c>
      <c r="F11" s="23"/>
      <c r="G11" s="23">
        <v>10000</v>
      </c>
      <c r="H11" s="23">
        <v>10000</v>
      </c>
      <c r="I11" s="23"/>
      <c r="J11" s="23"/>
      <c r="K11" s="23"/>
      <c r="L11" s="23"/>
      <c r="M11" s="23"/>
      <c r="N11" s="23"/>
      <c r="O11" s="23"/>
      <c r="P11" s="23"/>
      <c r="Q11" s="23"/>
    </row>
    <row r="12" ht="52.5" customHeight="1" spans="1:17">
      <c r="A12" s="96" t="str">
        <f t="shared" si="1"/>
        <v>     2025年盈江县森林防火“三三”制工作经费</v>
      </c>
      <c r="B12" s="97" t="s">
        <v>514</v>
      </c>
      <c r="C12" s="97" t="s">
        <v>515</v>
      </c>
      <c r="D12" s="98" t="s">
        <v>513</v>
      </c>
      <c r="E12" s="99">
        <v>5</v>
      </c>
      <c r="F12" s="23"/>
      <c r="G12" s="23">
        <v>30000</v>
      </c>
      <c r="H12" s="23">
        <v>30000</v>
      </c>
      <c r="I12" s="23"/>
      <c r="J12" s="23"/>
      <c r="K12" s="23"/>
      <c r="L12" s="23"/>
      <c r="M12" s="23"/>
      <c r="N12" s="23"/>
      <c r="O12" s="23"/>
      <c r="P12" s="23"/>
      <c r="Q12" s="23"/>
    </row>
    <row r="13" ht="30" customHeight="1" spans="1:17">
      <c r="A13" s="100" t="s">
        <v>498</v>
      </c>
      <c r="B13" s="101"/>
      <c r="C13" s="101"/>
      <c r="D13" s="101"/>
      <c r="E13" s="99"/>
      <c r="F13" s="23"/>
      <c r="G13" s="23">
        <v>76000</v>
      </c>
      <c r="H13" s="23">
        <v>76000</v>
      </c>
      <c r="I13" s="23"/>
      <c r="J13" s="23"/>
      <c r="K13" s="23"/>
      <c r="L13" s="23"/>
      <c r="M13" s="23"/>
      <c r="N13" s="23"/>
      <c r="O13" s="23"/>
      <c r="P13" s="23"/>
      <c r="Q13" s="2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7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workbookViewId="0">
      <selection activeCell="I19" sqref="I19"/>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5"/>
      <c r="I1" s="1"/>
      <c r="J1" s="1"/>
      <c r="K1" s="85"/>
      <c r="L1" s="1"/>
      <c r="M1" s="89"/>
      <c r="N1" s="89" t="s">
        <v>518</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"单位名称："&amp;"盈江县林业和草原局"</f>
        <v>单位名称：盈江县林业和草原局</v>
      </c>
      <c r="B3" s="32"/>
      <c r="C3" s="32"/>
      <c r="D3" s="32"/>
      <c r="E3" s="32"/>
      <c r="F3" s="32"/>
      <c r="G3" s="32"/>
      <c r="H3" s="85"/>
      <c r="I3" s="1"/>
      <c r="J3" s="1"/>
      <c r="K3" s="85"/>
      <c r="L3" s="1"/>
      <c r="M3" s="90"/>
      <c r="N3" s="42" t="s">
        <v>52</v>
      </c>
    </row>
    <row r="4" ht="15.75" customHeight="1" spans="1:14">
      <c r="A4" s="11" t="s">
        <v>501</v>
      </c>
      <c r="B4" s="11" t="s">
        <v>519</v>
      </c>
      <c r="C4" s="11" t="s">
        <v>520</v>
      </c>
      <c r="D4" s="12" t="s">
        <v>223</v>
      </c>
      <c r="E4" s="13"/>
      <c r="F4" s="13"/>
      <c r="G4" s="13"/>
      <c r="H4" s="13"/>
      <c r="I4" s="13"/>
      <c r="J4" s="13"/>
      <c r="K4" s="13"/>
      <c r="L4" s="13"/>
      <c r="M4" s="13"/>
      <c r="N4" s="14"/>
    </row>
    <row r="5" ht="17.25" customHeight="1" spans="1:14">
      <c r="A5" s="16"/>
      <c r="B5" s="16"/>
      <c r="C5" s="16"/>
      <c r="D5" s="74" t="s">
        <v>55</v>
      </c>
      <c r="E5" s="11" t="s">
        <v>59</v>
      </c>
      <c r="F5" s="11" t="s">
        <v>507</v>
      </c>
      <c r="G5" s="11" t="s">
        <v>508</v>
      </c>
      <c r="H5" s="11" t="s">
        <v>509</v>
      </c>
      <c r="I5" s="12" t="s">
        <v>510</v>
      </c>
      <c r="J5" s="13"/>
      <c r="K5" s="13"/>
      <c r="L5" s="13"/>
      <c r="M5" s="13"/>
      <c r="N5" s="14"/>
    </row>
    <row r="6" ht="40.5" customHeight="1" spans="1:14">
      <c r="A6" s="18"/>
      <c r="B6" s="18"/>
      <c r="C6" s="18"/>
      <c r="D6" s="73"/>
      <c r="E6" s="16" t="s">
        <v>58</v>
      </c>
      <c r="F6" s="18"/>
      <c r="G6" s="18"/>
      <c r="H6" s="73"/>
      <c r="I6" s="16" t="s">
        <v>58</v>
      </c>
      <c r="J6" s="16" t="s">
        <v>65</v>
      </c>
      <c r="K6" s="16" t="s">
        <v>66</v>
      </c>
      <c r="L6" s="16" t="s">
        <v>67</v>
      </c>
      <c r="M6" s="16" t="s">
        <v>68</v>
      </c>
      <c r="N6" s="16" t="s">
        <v>69</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6"/>
      <c r="B8" s="86"/>
      <c r="C8" s="86"/>
      <c r="D8" s="23"/>
      <c r="E8" s="23"/>
      <c r="F8" s="23"/>
      <c r="G8" s="23"/>
      <c r="H8" s="23"/>
      <c r="I8" s="23"/>
      <c r="J8" s="23"/>
      <c r="K8" s="23"/>
      <c r="L8" s="23"/>
      <c r="M8" s="23"/>
      <c r="N8" s="23"/>
    </row>
    <row r="9" ht="52.5" customHeight="1" spans="1:14">
      <c r="A9" s="87"/>
      <c r="B9" s="87"/>
      <c r="C9" s="87"/>
      <c r="D9" s="23"/>
      <c r="E9" s="23"/>
      <c r="F9" s="23"/>
      <c r="G9" s="23"/>
      <c r="H9" s="23"/>
      <c r="I9" s="23"/>
      <c r="J9" s="23"/>
      <c r="K9" s="23"/>
      <c r="L9" s="23"/>
      <c r="M9" s="23"/>
      <c r="N9" s="23"/>
    </row>
    <row r="10" ht="30" customHeight="1" spans="1:14">
      <c r="A10" s="12" t="s">
        <v>55</v>
      </c>
      <c r="B10" s="88"/>
      <c r="C10" s="88"/>
      <c r="D10" s="23"/>
      <c r="E10" s="23"/>
      <c r="F10" s="23"/>
      <c r="G10" s="23"/>
      <c r="H10" s="23"/>
      <c r="I10" s="23"/>
      <c r="J10" s="23"/>
      <c r="K10" s="23"/>
      <c r="L10" s="23"/>
      <c r="M10" s="23"/>
      <c r="N10" s="23"/>
    </row>
    <row r="11" customHeight="1" spans="1:1">
      <c r="A11" s="62" t="s">
        <v>521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7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4"/>
      <c r="B1" s="64"/>
      <c r="C1" s="64"/>
      <c r="D1" s="65"/>
      <c r="E1" s="65"/>
      <c r="F1" s="65"/>
      <c r="G1" s="65"/>
      <c r="H1" s="65"/>
      <c r="I1" s="65"/>
      <c r="J1" s="65"/>
      <c r="K1" s="65"/>
      <c r="L1" s="65"/>
      <c r="M1" s="65"/>
      <c r="N1" s="65"/>
      <c r="O1" s="65"/>
      <c r="P1" s="65"/>
      <c r="Q1" s="65"/>
      <c r="R1" s="65"/>
      <c r="S1" s="65"/>
      <c r="T1" s="82" t="s">
        <v>522</v>
      </c>
    </row>
    <row r="2" ht="27.75" customHeight="1" spans="1:20">
      <c r="A2" s="66"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7" t="s">
        <v>1</v>
      </c>
      <c r="B3" s="68"/>
      <c r="C3" s="68"/>
      <c r="D3" s="9"/>
      <c r="E3" s="9"/>
      <c r="F3" s="9"/>
      <c r="G3" s="9"/>
      <c r="H3" s="9"/>
      <c r="I3" s="9"/>
      <c r="J3" s="9"/>
      <c r="K3" s="9"/>
      <c r="L3" s="9"/>
      <c r="M3" s="9"/>
      <c r="N3" s="9"/>
      <c r="O3" s="9"/>
      <c r="P3" s="9"/>
      <c r="Q3" s="9"/>
      <c r="R3" s="9"/>
      <c r="S3" s="9"/>
      <c r="T3" s="83"/>
    </row>
    <row r="4" ht="18" customHeight="1" spans="1:20">
      <c r="A4" s="69" t="str">
        <f>"单位名称："&amp;"盈江县林业和草原局"</f>
        <v>单位名称：盈江县林业和草原局</v>
      </c>
      <c r="B4" s="70"/>
      <c r="C4" s="70"/>
      <c r="D4" s="9"/>
      <c r="E4" s="9"/>
      <c r="F4" s="9"/>
      <c r="G4" s="9"/>
      <c r="H4" s="9"/>
      <c r="I4" s="9"/>
      <c r="J4" s="9"/>
      <c r="K4" s="9"/>
      <c r="L4" s="9"/>
      <c r="M4" s="9"/>
      <c r="N4" s="9"/>
      <c r="O4" s="9"/>
      <c r="P4" s="9"/>
      <c r="Q4" s="9"/>
      <c r="R4" s="9"/>
      <c r="S4" s="9"/>
      <c r="T4" s="84"/>
    </row>
    <row r="5" ht="19.5" customHeight="1" spans="1:20">
      <c r="A5" s="71" t="s">
        <v>523</v>
      </c>
      <c r="B5" s="12" t="s">
        <v>223</v>
      </c>
      <c r="C5" s="13"/>
      <c r="D5" s="72"/>
      <c r="E5" s="59" t="s">
        <v>524</v>
      </c>
      <c r="F5" s="59"/>
      <c r="G5" s="59"/>
      <c r="H5" s="59"/>
      <c r="I5" s="59"/>
      <c r="J5" s="59"/>
      <c r="K5" s="59"/>
      <c r="L5" s="59"/>
      <c r="M5" s="59"/>
      <c r="N5" s="59"/>
      <c r="O5" s="59"/>
      <c r="P5" s="59"/>
      <c r="Q5" s="59"/>
      <c r="R5" s="59"/>
      <c r="S5" s="59"/>
      <c r="T5" s="35"/>
    </row>
    <row r="6" ht="61.3" customHeight="1" spans="1:20">
      <c r="A6" s="73"/>
      <c r="B6" s="74" t="s">
        <v>55</v>
      </c>
      <c r="C6" s="11" t="s">
        <v>59</v>
      </c>
      <c r="D6" s="75" t="s">
        <v>525</v>
      </c>
      <c r="E6" s="33" t="s">
        <v>526</v>
      </c>
      <c r="F6" s="33" t="s">
        <v>527</v>
      </c>
      <c r="G6" s="33" t="s">
        <v>528</v>
      </c>
      <c r="H6" s="33" t="s">
        <v>529</v>
      </c>
      <c r="I6" s="33" t="s">
        <v>530</v>
      </c>
      <c r="J6" s="33" t="s">
        <v>531</v>
      </c>
      <c r="K6" s="33" t="s">
        <v>532</v>
      </c>
      <c r="L6" s="33" t="s">
        <v>533</v>
      </c>
      <c r="M6" s="33" t="s">
        <v>534</v>
      </c>
      <c r="N6" s="33" t="s">
        <v>535</v>
      </c>
      <c r="O6" s="33" t="s">
        <v>536</v>
      </c>
      <c r="P6" s="33" t="s">
        <v>537</v>
      </c>
      <c r="Q6" s="33" t="s">
        <v>538</v>
      </c>
      <c r="R6" s="33" t="s">
        <v>539</v>
      </c>
      <c r="S6" s="33" t="s">
        <v>540</v>
      </c>
      <c r="T6" s="34" t="s">
        <v>541</v>
      </c>
    </row>
    <row r="7" ht="19.5" customHeight="1" spans="1:20">
      <c r="A7" s="35">
        <v>1</v>
      </c>
      <c r="B7" s="35">
        <v>2</v>
      </c>
      <c r="C7" s="76">
        <v>3</v>
      </c>
      <c r="D7" s="77">
        <v>4</v>
      </c>
      <c r="E7" s="76">
        <v>5</v>
      </c>
      <c r="F7" s="78">
        <v>6</v>
      </c>
      <c r="G7" s="76">
        <v>7</v>
      </c>
      <c r="H7" s="78">
        <v>8</v>
      </c>
      <c r="I7" s="76">
        <v>9</v>
      </c>
      <c r="J7" s="78">
        <v>10</v>
      </c>
      <c r="K7" s="76">
        <v>11</v>
      </c>
      <c r="L7" s="78">
        <v>12</v>
      </c>
      <c r="M7" s="76">
        <v>13</v>
      </c>
      <c r="N7" s="78">
        <v>14</v>
      </c>
      <c r="O7" s="76">
        <v>15</v>
      </c>
      <c r="P7" s="78">
        <v>16</v>
      </c>
      <c r="Q7" s="76">
        <v>17</v>
      </c>
      <c r="R7" s="78">
        <v>18</v>
      </c>
      <c r="S7" s="76">
        <v>19</v>
      </c>
      <c r="T7" s="76">
        <v>20</v>
      </c>
    </row>
    <row r="8" ht="19.5" customHeight="1" spans="1:20">
      <c r="A8" s="36" t="s">
        <v>542</v>
      </c>
      <c r="B8" s="79"/>
      <c r="C8" s="79"/>
      <c r="D8" s="80"/>
      <c r="E8" s="53"/>
      <c r="F8" s="53"/>
      <c r="G8" s="53"/>
      <c r="H8" s="53"/>
      <c r="I8" s="53"/>
      <c r="J8" s="53"/>
      <c r="K8" s="53"/>
      <c r="L8" s="53"/>
      <c r="M8" s="53"/>
      <c r="N8" s="53"/>
      <c r="O8" s="53"/>
      <c r="P8" s="53"/>
      <c r="Q8" s="53"/>
      <c r="R8" s="53"/>
      <c r="S8" s="53"/>
      <c r="T8" s="53"/>
    </row>
    <row r="9" ht="19.5" customHeight="1" spans="1:20">
      <c r="A9" s="24"/>
      <c r="B9" s="79"/>
      <c r="C9" s="79"/>
      <c r="D9" s="80"/>
      <c r="E9" s="81"/>
      <c r="F9" s="81"/>
      <c r="G9" s="81"/>
      <c r="H9" s="81"/>
      <c r="I9" s="81"/>
      <c r="J9" s="81"/>
      <c r="K9" s="81"/>
      <c r="L9" s="81"/>
      <c r="M9" s="81"/>
      <c r="N9" s="81"/>
      <c r="O9" s="81"/>
      <c r="P9" s="81"/>
      <c r="Q9" s="81"/>
      <c r="R9" s="81"/>
      <c r="S9" s="81"/>
      <c r="T9" s="24"/>
    </row>
    <row r="10" ht="19.5" customHeight="1" spans="1:20">
      <c r="A10" s="51" t="s">
        <v>55</v>
      </c>
      <c r="B10" s="79"/>
      <c r="C10" s="79"/>
      <c r="D10" s="80"/>
      <c r="E10" s="53"/>
      <c r="F10" s="53"/>
      <c r="G10" s="53"/>
      <c r="H10" s="53"/>
      <c r="I10" s="53"/>
      <c r="J10" s="53"/>
      <c r="K10" s="53"/>
      <c r="L10" s="53"/>
      <c r="M10" s="53"/>
      <c r="N10" s="53"/>
      <c r="O10" s="53"/>
      <c r="P10" s="53"/>
      <c r="Q10" s="53"/>
      <c r="R10" s="53"/>
      <c r="S10" s="53"/>
      <c r="T10" s="53"/>
    </row>
    <row r="11" customHeight="1" spans="1:1">
      <c r="A11" s="62" t="s">
        <v>543</v>
      </c>
    </row>
  </sheetData>
  <mergeCells count="6">
    <mergeCell ref="A2:T2"/>
    <mergeCell ref="A3:T3"/>
    <mergeCell ref="A4:T4"/>
    <mergeCell ref="B5:D5"/>
    <mergeCell ref="E5:T5"/>
    <mergeCell ref="A5:A6"/>
  </mergeCells>
  <pageMargins left="0.75" right="0.75" top="1" bottom="1" header="0.5" footer="0.5"/>
  <pageSetup paperSize="9" scale="97"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C14" sqref="C14"/>
    </sheetView>
  </sheetViews>
  <sheetFormatPr defaultColWidth="9.14285714285714" defaultRowHeight="12" customHeight="1" outlineLevelRow="7"/>
  <cols>
    <col min="1" max="10" width="13.2" customWidth="1"/>
  </cols>
  <sheetData>
    <row r="1" customHeight="1" spans="10:10">
      <c r="J1" s="63" t="s">
        <v>544</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"单位名称："&amp;"盈江县林业和草原局"</f>
        <v>单位名称：盈江县林业和草原局</v>
      </c>
      <c r="B3" s="57"/>
      <c r="C3" s="57"/>
      <c r="D3" s="57"/>
      <c r="E3" s="57"/>
      <c r="F3" s="58"/>
      <c r="G3" s="57"/>
      <c r="H3" s="58"/>
    </row>
    <row r="4" ht="44.25" customHeight="1" spans="1:10">
      <c r="A4" s="34" t="s">
        <v>363</v>
      </c>
      <c r="B4" s="34" t="s">
        <v>364</v>
      </c>
      <c r="C4" s="34" t="s">
        <v>365</v>
      </c>
      <c r="D4" s="34" t="s">
        <v>366</v>
      </c>
      <c r="E4" s="34" t="s">
        <v>367</v>
      </c>
      <c r="F4" s="59" t="s">
        <v>368</v>
      </c>
      <c r="G4" s="34" t="s">
        <v>369</v>
      </c>
      <c r="H4" s="59" t="s">
        <v>370</v>
      </c>
      <c r="I4" s="59" t="s">
        <v>371</v>
      </c>
      <c r="J4" s="34" t="s">
        <v>372</v>
      </c>
    </row>
    <row r="5" ht="14.25" customHeight="1" spans="1:10">
      <c r="A5" s="34">
        <v>1</v>
      </c>
      <c r="B5" s="34">
        <v>2</v>
      </c>
      <c r="C5" s="34">
        <v>3</v>
      </c>
      <c r="D5" s="34">
        <v>4</v>
      </c>
      <c r="E5" s="34">
        <v>5</v>
      </c>
      <c r="F5" s="59">
        <v>6</v>
      </c>
      <c r="G5" s="34">
        <v>7</v>
      </c>
      <c r="H5" s="59">
        <v>8</v>
      </c>
      <c r="I5" s="59">
        <v>9</v>
      </c>
      <c r="J5" s="34">
        <v>10</v>
      </c>
    </row>
    <row r="6" ht="32.7" customHeight="1" spans="1:10">
      <c r="A6" s="36"/>
      <c r="B6" s="49"/>
      <c r="C6" s="49"/>
      <c r="D6" s="49"/>
      <c r="E6" s="60"/>
      <c r="F6" s="61"/>
      <c r="G6" s="60"/>
      <c r="H6" s="61"/>
      <c r="I6" s="61"/>
      <c r="J6" s="60"/>
    </row>
    <row r="7" ht="32.7" customHeight="1" spans="1:10">
      <c r="A7" s="36"/>
      <c r="B7" s="22" t="s">
        <v>542</v>
      </c>
      <c r="C7" s="22" t="s">
        <v>542</v>
      </c>
      <c r="D7" s="22" t="s">
        <v>542</v>
      </c>
      <c r="E7" s="36" t="s">
        <v>542</v>
      </c>
      <c r="F7" s="22" t="s">
        <v>542</v>
      </c>
      <c r="G7" s="36" t="s">
        <v>542</v>
      </c>
      <c r="H7" s="22" t="s">
        <v>542</v>
      </c>
      <c r="I7" s="22" t="s">
        <v>542</v>
      </c>
      <c r="J7" s="36" t="s">
        <v>542</v>
      </c>
    </row>
    <row r="8" customHeight="1" spans="1:1">
      <c r="A8" s="62" t="s">
        <v>543</v>
      </c>
    </row>
  </sheetData>
  <mergeCells count="2">
    <mergeCell ref="A2:J2"/>
    <mergeCell ref="A3:H3"/>
  </mergeCells>
  <pageMargins left="0.75" right="0.75" top="1" bottom="1" header="0.5" footer="0.5"/>
  <pageSetup paperSize="9" scale="98"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9"/>
  <sheetViews>
    <sheetView showZeros="0" workbookViewId="0">
      <selection activeCell="B16" sqref="B16"/>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545</v>
      </c>
    </row>
    <row r="2" ht="28.5" customHeight="1" spans="1:8">
      <c r="A2" s="43" t="str">
        <f>"2025"&amp;"年新增资产配置表"</f>
        <v>2025年新增资产配置表</v>
      </c>
      <c r="B2" s="29"/>
      <c r="C2" s="29"/>
      <c r="D2" s="29"/>
      <c r="E2" s="29"/>
      <c r="F2" s="29"/>
      <c r="G2" s="29"/>
      <c r="H2" s="29"/>
    </row>
    <row r="3" ht="13.5" customHeight="1" spans="1:8">
      <c r="A3" s="44" t="str">
        <f>"单位名称："&amp;"盈江县林业和草原局"</f>
        <v>单位名称：盈江县林业和草原局</v>
      </c>
      <c r="B3" s="31"/>
      <c r="C3" s="45"/>
      <c r="D3" s="1"/>
      <c r="E3" s="1"/>
      <c r="F3" s="1"/>
      <c r="G3" s="1"/>
      <c r="H3" s="1"/>
    </row>
    <row r="4" ht="18" customHeight="1" spans="1:8">
      <c r="A4" s="11" t="s">
        <v>216</v>
      </c>
      <c r="B4" s="11" t="s">
        <v>546</v>
      </c>
      <c r="C4" s="11" t="s">
        <v>547</v>
      </c>
      <c r="D4" s="11" t="s">
        <v>548</v>
      </c>
      <c r="E4" s="11" t="s">
        <v>549</v>
      </c>
      <c r="F4" s="46" t="s">
        <v>550</v>
      </c>
      <c r="G4" s="47"/>
      <c r="H4" s="48"/>
    </row>
    <row r="5" ht="18" customHeight="1" spans="1:8">
      <c r="A5" s="18"/>
      <c r="B5" s="18"/>
      <c r="C5" s="18"/>
      <c r="D5" s="18"/>
      <c r="E5" s="18"/>
      <c r="F5" s="34" t="s">
        <v>505</v>
      </c>
      <c r="G5" s="34" t="s">
        <v>551</v>
      </c>
      <c r="H5" s="34" t="s">
        <v>552</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55</v>
      </c>
      <c r="B8" s="52"/>
      <c r="C8" s="52"/>
      <c r="D8" s="52"/>
      <c r="E8" s="52"/>
      <c r="F8" s="41"/>
      <c r="G8" s="53"/>
      <c r="H8" s="53"/>
    </row>
    <row r="9" customHeight="1" spans="1:1">
      <c r="A9" s="54" t="s">
        <v>553</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scale="96"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25"/>
  <sheetViews>
    <sheetView showZeros="0" workbookViewId="0">
      <selection activeCell="G28" sqref="G28"/>
    </sheetView>
  </sheetViews>
  <sheetFormatPr defaultColWidth="9.14285714285714" defaultRowHeight="14.25" customHeight="1"/>
  <cols>
    <col min="1" max="1" width="10.2857142857143" customWidth="1"/>
    <col min="2" max="2" width="25.4285714285714" customWidth="1"/>
    <col min="3"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554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"单位名称："&amp;"盈江县林业和草原局"</f>
        <v>单位名称：盈江县林业和草原局</v>
      </c>
      <c r="B3" s="31"/>
      <c r="C3" s="31"/>
      <c r="D3" s="31"/>
      <c r="E3" s="31"/>
      <c r="F3" s="31"/>
      <c r="G3" s="31"/>
      <c r="H3" s="32"/>
      <c r="I3" s="32"/>
      <c r="J3" s="32"/>
      <c r="K3" s="39" t="s">
        <v>52</v>
      </c>
    </row>
    <row r="4" ht="21.75" customHeight="1" spans="1:11">
      <c r="A4" s="33" t="s">
        <v>321</v>
      </c>
      <c r="B4" s="33" t="s">
        <v>218</v>
      </c>
      <c r="C4" s="33" t="s">
        <v>322</v>
      </c>
      <c r="D4" s="34" t="s">
        <v>219</v>
      </c>
      <c r="E4" s="34" t="s">
        <v>220</v>
      </c>
      <c r="F4" s="34" t="s">
        <v>323</v>
      </c>
      <c r="G4" s="34" t="s">
        <v>324</v>
      </c>
      <c r="H4" s="35" t="s">
        <v>55</v>
      </c>
      <c r="I4" s="35" t="s">
        <v>555</v>
      </c>
      <c r="J4" s="35"/>
      <c r="K4" s="35"/>
    </row>
    <row r="5" ht="25" customHeight="1" spans="1:11">
      <c r="A5" s="33"/>
      <c r="B5" s="33"/>
      <c r="C5" s="33"/>
      <c r="D5" s="34"/>
      <c r="E5" s="34"/>
      <c r="F5" s="34"/>
      <c r="G5" s="34"/>
      <c r="H5" s="35"/>
      <c r="I5" s="34" t="s">
        <v>59</v>
      </c>
      <c r="J5" s="34" t="s">
        <v>60</v>
      </c>
      <c r="K5" s="34" t="s">
        <v>61</v>
      </c>
    </row>
    <row r="6" ht="15" customHeight="1" spans="1:11">
      <c r="A6" s="33"/>
      <c r="B6" s="33"/>
      <c r="C6" s="33"/>
      <c r="D6" s="34"/>
      <c r="E6" s="34"/>
      <c r="F6" s="34"/>
      <c r="G6" s="34"/>
      <c r="H6" s="35"/>
      <c r="I6" s="34" t="s">
        <v>58</v>
      </c>
      <c r="J6" s="34"/>
      <c r="K6" s="34"/>
    </row>
    <row r="7" ht="15" customHeight="1" spans="1:11">
      <c r="A7" s="19">
        <v>1</v>
      </c>
      <c r="B7" s="19">
        <v>2</v>
      </c>
      <c r="C7" s="19">
        <v>3</v>
      </c>
      <c r="D7" s="19">
        <v>4</v>
      </c>
      <c r="E7" s="19">
        <v>5</v>
      </c>
      <c r="F7" s="19">
        <v>6</v>
      </c>
      <c r="G7" s="19">
        <v>7</v>
      </c>
      <c r="H7" s="19">
        <v>8</v>
      </c>
      <c r="I7" s="19">
        <v>9</v>
      </c>
      <c r="J7" s="20">
        <v>10</v>
      </c>
      <c r="K7" s="20">
        <v>11</v>
      </c>
    </row>
    <row r="8" ht="30" customHeight="1" spans="1:11">
      <c r="A8" s="36"/>
      <c r="B8" s="22" t="s">
        <v>556</v>
      </c>
      <c r="C8" s="36"/>
      <c r="D8" s="36"/>
      <c r="E8" s="36"/>
      <c r="F8" s="36"/>
      <c r="G8" s="36"/>
      <c r="H8" s="23">
        <v>8806300</v>
      </c>
      <c r="I8" s="23">
        <v>8806300</v>
      </c>
      <c r="J8" s="23"/>
      <c r="K8" s="40"/>
    </row>
    <row r="9" ht="33" customHeight="1" spans="1:11">
      <c r="A9" s="22" t="s">
        <v>328</v>
      </c>
      <c r="B9" s="22" t="s">
        <v>556</v>
      </c>
      <c r="C9" s="22" t="s">
        <v>71</v>
      </c>
      <c r="D9" s="22" t="s">
        <v>127</v>
      </c>
      <c r="E9" s="22" t="s">
        <v>128</v>
      </c>
      <c r="F9" s="22" t="s">
        <v>279</v>
      </c>
      <c r="G9" s="22" t="s">
        <v>280</v>
      </c>
      <c r="H9" s="23">
        <v>1360800</v>
      </c>
      <c r="I9" s="23">
        <v>1360800</v>
      </c>
      <c r="J9" s="23"/>
      <c r="K9" s="41"/>
    </row>
    <row r="10" ht="38" customHeight="1" spans="1:11">
      <c r="A10" s="22" t="s">
        <v>328</v>
      </c>
      <c r="B10" s="22" t="s">
        <v>556</v>
      </c>
      <c r="C10" s="22" t="s">
        <v>71</v>
      </c>
      <c r="D10" s="22" t="s">
        <v>127</v>
      </c>
      <c r="E10" s="22" t="s">
        <v>128</v>
      </c>
      <c r="F10" s="22" t="s">
        <v>279</v>
      </c>
      <c r="G10" s="22" t="s">
        <v>280</v>
      </c>
      <c r="H10" s="23">
        <v>7445500</v>
      </c>
      <c r="I10" s="23">
        <v>7445500</v>
      </c>
      <c r="J10" s="23"/>
      <c r="K10" s="25"/>
    </row>
    <row r="11" ht="24" customHeight="1" spans="1:11">
      <c r="A11" s="25"/>
      <c r="B11" s="22" t="s">
        <v>557</v>
      </c>
      <c r="C11" s="25"/>
      <c r="D11" s="25"/>
      <c r="E11" s="25"/>
      <c r="F11" s="25"/>
      <c r="G11" s="25"/>
      <c r="H11" s="23">
        <v>290000</v>
      </c>
      <c r="I11" s="23">
        <v>290000</v>
      </c>
      <c r="J11" s="23"/>
      <c r="K11" s="25"/>
    </row>
    <row r="12" ht="21" customHeight="1" spans="1:11">
      <c r="A12" s="22" t="s">
        <v>328</v>
      </c>
      <c r="B12" s="22" t="s">
        <v>557</v>
      </c>
      <c r="C12" s="22" t="s">
        <v>71</v>
      </c>
      <c r="D12" s="22" t="s">
        <v>140</v>
      </c>
      <c r="E12" s="22" t="s">
        <v>141</v>
      </c>
      <c r="F12" s="22" t="s">
        <v>283</v>
      </c>
      <c r="G12" s="22" t="s">
        <v>284</v>
      </c>
      <c r="H12" s="23">
        <v>206000</v>
      </c>
      <c r="I12" s="23">
        <v>206000</v>
      </c>
      <c r="J12" s="23"/>
      <c r="K12" s="25"/>
    </row>
    <row r="13" ht="22" customHeight="1" spans="1:11">
      <c r="A13" s="22" t="s">
        <v>328</v>
      </c>
      <c r="B13" s="22" t="s">
        <v>557</v>
      </c>
      <c r="C13" s="22" t="s">
        <v>71</v>
      </c>
      <c r="D13" s="22" t="s">
        <v>140</v>
      </c>
      <c r="E13" s="22" t="s">
        <v>141</v>
      </c>
      <c r="F13" s="22" t="s">
        <v>342</v>
      </c>
      <c r="G13" s="22" t="s">
        <v>343</v>
      </c>
      <c r="H13" s="23">
        <v>4000</v>
      </c>
      <c r="I13" s="23">
        <v>4000</v>
      </c>
      <c r="J13" s="23"/>
      <c r="K13" s="25"/>
    </row>
    <row r="14" ht="24" customHeight="1" spans="1:11">
      <c r="A14" s="22" t="s">
        <v>328</v>
      </c>
      <c r="B14" s="22" t="s">
        <v>557</v>
      </c>
      <c r="C14" s="22" t="s">
        <v>71</v>
      </c>
      <c r="D14" s="22" t="s">
        <v>140</v>
      </c>
      <c r="E14" s="22" t="s">
        <v>141</v>
      </c>
      <c r="F14" s="22" t="s">
        <v>285</v>
      </c>
      <c r="G14" s="22" t="s">
        <v>286</v>
      </c>
      <c r="H14" s="23">
        <v>10000</v>
      </c>
      <c r="I14" s="23">
        <v>10000</v>
      </c>
      <c r="J14" s="23"/>
      <c r="K14" s="25"/>
    </row>
    <row r="15" ht="21" customHeight="1" spans="1:11">
      <c r="A15" s="22" t="s">
        <v>328</v>
      </c>
      <c r="B15" s="22" t="s">
        <v>557</v>
      </c>
      <c r="C15" s="22" t="s">
        <v>71</v>
      </c>
      <c r="D15" s="22" t="s">
        <v>140</v>
      </c>
      <c r="E15" s="22" t="s">
        <v>141</v>
      </c>
      <c r="F15" s="22" t="s">
        <v>330</v>
      </c>
      <c r="G15" s="22" t="s">
        <v>331</v>
      </c>
      <c r="H15" s="23">
        <v>30000</v>
      </c>
      <c r="I15" s="23">
        <v>30000</v>
      </c>
      <c r="J15" s="23"/>
      <c r="K15" s="25"/>
    </row>
    <row r="16" ht="27" customHeight="1" spans="1:11">
      <c r="A16" s="22" t="s">
        <v>328</v>
      </c>
      <c r="B16" s="22" t="s">
        <v>557</v>
      </c>
      <c r="C16" s="22" t="s">
        <v>71</v>
      </c>
      <c r="D16" s="22" t="s">
        <v>140</v>
      </c>
      <c r="E16" s="22" t="s">
        <v>141</v>
      </c>
      <c r="F16" s="22" t="s">
        <v>300</v>
      </c>
      <c r="G16" s="22" t="s">
        <v>301</v>
      </c>
      <c r="H16" s="23">
        <v>30000</v>
      </c>
      <c r="I16" s="23">
        <v>30000</v>
      </c>
      <c r="J16" s="23"/>
      <c r="K16" s="25"/>
    </row>
    <row r="17" ht="28" customHeight="1" spans="1:11">
      <c r="A17" s="22" t="s">
        <v>328</v>
      </c>
      <c r="B17" s="22" t="s">
        <v>557</v>
      </c>
      <c r="C17" s="22" t="s">
        <v>71</v>
      </c>
      <c r="D17" s="22" t="s">
        <v>140</v>
      </c>
      <c r="E17" s="22" t="s">
        <v>141</v>
      </c>
      <c r="F17" s="22" t="s">
        <v>309</v>
      </c>
      <c r="G17" s="22" t="s">
        <v>310</v>
      </c>
      <c r="H17" s="23">
        <v>10000</v>
      </c>
      <c r="I17" s="23">
        <v>10000</v>
      </c>
      <c r="J17" s="23"/>
      <c r="K17" s="25"/>
    </row>
    <row r="18" ht="22" customHeight="1" spans="1:11">
      <c r="A18" s="25"/>
      <c r="B18" s="22" t="s">
        <v>558</v>
      </c>
      <c r="C18" s="25"/>
      <c r="D18" s="25"/>
      <c r="E18" s="25"/>
      <c r="F18" s="25"/>
      <c r="G18" s="25"/>
      <c r="H18" s="23">
        <v>14191000</v>
      </c>
      <c r="I18" s="23">
        <v>14191000</v>
      </c>
      <c r="J18" s="23"/>
      <c r="K18" s="25"/>
    </row>
    <row r="19" ht="24" customHeight="1" spans="1:11">
      <c r="A19" s="22" t="s">
        <v>328</v>
      </c>
      <c r="B19" s="22" t="s">
        <v>558</v>
      </c>
      <c r="C19" s="22" t="s">
        <v>71</v>
      </c>
      <c r="D19" s="22" t="s">
        <v>129</v>
      </c>
      <c r="E19" s="22" t="s">
        <v>130</v>
      </c>
      <c r="F19" s="22" t="s">
        <v>279</v>
      </c>
      <c r="G19" s="22" t="s">
        <v>280</v>
      </c>
      <c r="H19" s="23">
        <v>5515900</v>
      </c>
      <c r="I19" s="23">
        <v>5515900</v>
      </c>
      <c r="J19" s="23"/>
      <c r="K19" s="25"/>
    </row>
    <row r="20" ht="25" customHeight="1" spans="1:11">
      <c r="A20" s="22" t="s">
        <v>328</v>
      </c>
      <c r="B20" s="22" t="s">
        <v>558</v>
      </c>
      <c r="C20" s="22" t="s">
        <v>71</v>
      </c>
      <c r="D20" s="22" t="s">
        <v>129</v>
      </c>
      <c r="E20" s="22" t="s">
        <v>130</v>
      </c>
      <c r="F20" s="22" t="s">
        <v>279</v>
      </c>
      <c r="G20" s="22" t="s">
        <v>280</v>
      </c>
      <c r="H20" s="23">
        <v>8675100</v>
      </c>
      <c r="I20" s="23">
        <v>8675100</v>
      </c>
      <c r="J20" s="23"/>
      <c r="K20" s="25"/>
    </row>
    <row r="21" ht="28" customHeight="1" spans="1:11">
      <c r="A21" s="25"/>
      <c r="B21" s="22" t="s">
        <v>559</v>
      </c>
      <c r="C21" s="25"/>
      <c r="D21" s="25"/>
      <c r="E21" s="25"/>
      <c r="F21" s="25"/>
      <c r="G21" s="25"/>
      <c r="H21" s="23">
        <v>500000</v>
      </c>
      <c r="I21" s="23">
        <v>500000</v>
      </c>
      <c r="J21" s="23"/>
      <c r="K21" s="25"/>
    </row>
    <row r="22" ht="27" customHeight="1" spans="1:11">
      <c r="A22" s="22" t="s">
        <v>328</v>
      </c>
      <c r="B22" s="22" t="s">
        <v>559</v>
      </c>
      <c r="C22" s="22" t="s">
        <v>71</v>
      </c>
      <c r="D22" s="22" t="s">
        <v>123</v>
      </c>
      <c r="E22" s="22" t="s">
        <v>124</v>
      </c>
      <c r="F22" s="22" t="s">
        <v>279</v>
      </c>
      <c r="G22" s="22" t="s">
        <v>280</v>
      </c>
      <c r="H22" s="23">
        <v>500000</v>
      </c>
      <c r="I22" s="23">
        <v>500000</v>
      </c>
      <c r="J22" s="23"/>
      <c r="K22" s="25"/>
    </row>
    <row r="23" ht="21" customHeight="1" spans="1:11">
      <c r="A23" s="25"/>
      <c r="B23" s="22" t="s">
        <v>560</v>
      </c>
      <c r="C23" s="25"/>
      <c r="D23" s="25"/>
      <c r="E23" s="25"/>
      <c r="F23" s="25"/>
      <c r="G23" s="25"/>
      <c r="H23" s="23">
        <v>1500000</v>
      </c>
      <c r="I23" s="23">
        <v>1500000</v>
      </c>
      <c r="J23" s="23"/>
      <c r="K23" s="25"/>
    </row>
    <row r="24" ht="30" customHeight="1" spans="1:11">
      <c r="A24" s="22" t="s">
        <v>328</v>
      </c>
      <c r="B24" s="22" t="s">
        <v>560</v>
      </c>
      <c r="C24" s="22" t="s">
        <v>71</v>
      </c>
      <c r="D24" s="22" t="s">
        <v>144</v>
      </c>
      <c r="E24" s="22" t="s">
        <v>145</v>
      </c>
      <c r="F24" s="22" t="s">
        <v>561</v>
      </c>
      <c r="G24" s="22" t="s">
        <v>562</v>
      </c>
      <c r="H24" s="23">
        <v>1500000</v>
      </c>
      <c r="I24" s="23">
        <v>1500000</v>
      </c>
      <c r="J24" s="23"/>
      <c r="K24" s="25"/>
    </row>
    <row r="25" ht="18" customHeight="1" spans="1:11">
      <c r="A25" s="37" t="s">
        <v>498</v>
      </c>
      <c r="B25" s="38"/>
      <c r="C25" s="38"/>
      <c r="D25" s="38"/>
      <c r="E25" s="38"/>
      <c r="F25" s="38"/>
      <c r="G25" s="38"/>
      <c r="H25" s="23">
        <v>25287300</v>
      </c>
      <c r="I25" s="23">
        <v>25287300</v>
      </c>
      <c r="J25" s="23"/>
      <c r="K25" s="41"/>
    </row>
  </sheetData>
  <mergeCells count="15">
    <mergeCell ref="A2:K2"/>
    <mergeCell ref="A3:G3"/>
    <mergeCell ref="I4:K4"/>
    <mergeCell ref="A25:G25"/>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73"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8"/>
  <sheetViews>
    <sheetView showZeros="0" workbookViewId="0">
      <selection activeCell="I25" sqref="I25"/>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563</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"单位名称："&amp;"盈江县林业和草原局"</f>
        <v>单位名称：盈江县林业和草原局</v>
      </c>
      <c r="B3" s="7"/>
      <c r="C3" s="7"/>
      <c r="D3" s="7"/>
      <c r="E3" s="8"/>
      <c r="F3" s="8"/>
      <c r="G3" s="9" t="s">
        <v>52</v>
      </c>
    </row>
    <row r="4" ht="21.75" customHeight="1" spans="1:7">
      <c r="A4" s="10" t="s">
        <v>322</v>
      </c>
      <c r="B4" s="10" t="s">
        <v>321</v>
      </c>
      <c r="C4" s="10" t="s">
        <v>218</v>
      </c>
      <c r="D4" s="11" t="s">
        <v>564</v>
      </c>
      <c r="E4" s="12" t="s">
        <v>59</v>
      </c>
      <c r="F4" s="13"/>
      <c r="G4" s="14"/>
    </row>
    <row r="5" ht="8" customHeight="1" spans="1:7">
      <c r="A5" s="15"/>
      <c r="B5" s="15"/>
      <c r="C5" s="15"/>
      <c r="D5" s="16"/>
      <c r="E5" s="11" t="str">
        <f>"2025"&amp;"年"</f>
        <v>2025年</v>
      </c>
      <c r="F5" s="11" t="str">
        <f>"2025"+1&amp;"年"</f>
        <v>2026年</v>
      </c>
      <c r="G5" s="11" t="str">
        <f>"2025"+2&amp;"年"</f>
        <v>2027年</v>
      </c>
    </row>
    <row r="6" ht="7" customHeight="1" spans="1:7">
      <c r="A6" s="17"/>
      <c r="B6" s="17"/>
      <c r="C6" s="17"/>
      <c r="D6" s="18"/>
      <c r="E6" s="18" t="s">
        <v>58</v>
      </c>
      <c r="F6" s="18" t="s">
        <v>58</v>
      </c>
      <c r="G6" s="18" t="s">
        <v>58</v>
      </c>
    </row>
    <row r="7" ht="15" customHeight="1" spans="1:7">
      <c r="A7" s="19">
        <v>1</v>
      </c>
      <c r="B7" s="19">
        <v>2</v>
      </c>
      <c r="C7" s="19">
        <v>3</v>
      </c>
      <c r="D7" s="20">
        <v>4</v>
      </c>
      <c r="E7" s="19">
        <v>5</v>
      </c>
      <c r="F7" s="19">
        <v>6</v>
      </c>
      <c r="G7" s="19">
        <v>7</v>
      </c>
    </row>
    <row r="8" ht="30" customHeight="1" spans="1:7">
      <c r="A8" s="21" t="s">
        <v>71</v>
      </c>
      <c r="B8" s="22"/>
      <c r="C8" s="22"/>
      <c r="D8" s="22"/>
      <c r="E8" s="23">
        <v>2937467</v>
      </c>
      <c r="F8" s="23"/>
      <c r="G8" s="23"/>
    </row>
    <row r="9" ht="26" customHeight="1" spans="1:7">
      <c r="A9" s="24"/>
      <c r="B9" s="22" t="s">
        <v>565</v>
      </c>
      <c r="C9" s="22" t="s">
        <v>327</v>
      </c>
      <c r="D9" s="22" t="s">
        <v>566</v>
      </c>
      <c r="E9" s="23">
        <v>300000</v>
      </c>
      <c r="F9" s="23"/>
      <c r="G9" s="23"/>
    </row>
    <row r="10" ht="31" customHeight="1" spans="1:7">
      <c r="A10" s="25"/>
      <c r="B10" s="22" t="s">
        <v>565</v>
      </c>
      <c r="C10" s="22" t="s">
        <v>338</v>
      </c>
      <c r="D10" s="22" t="s">
        <v>566</v>
      </c>
      <c r="E10" s="23">
        <v>3000</v>
      </c>
      <c r="F10" s="23"/>
      <c r="G10" s="23"/>
    </row>
    <row r="11" ht="27" customHeight="1" spans="1:7">
      <c r="A11" s="25"/>
      <c r="B11" s="22" t="s">
        <v>565</v>
      </c>
      <c r="C11" s="22" t="s">
        <v>356</v>
      </c>
      <c r="D11" s="22" t="s">
        <v>566</v>
      </c>
      <c r="E11" s="23">
        <v>8800</v>
      </c>
      <c r="F11" s="23"/>
      <c r="G11" s="23"/>
    </row>
    <row r="12" ht="30" customHeight="1" spans="1:7">
      <c r="A12" s="25"/>
      <c r="B12" s="22" t="s">
        <v>565</v>
      </c>
      <c r="C12" s="22" t="s">
        <v>344</v>
      </c>
      <c r="D12" s="22" t="s">
        <v>566</v>
      </c>
      <c r="E12" s="23">
        <v>150000</v>
      </c>
      <c r="F12" s="23"/>
      <c r="G12" s="23"/>
    </row>
    <row r="13" ht="26" customHeight="1" spans="1:7">
      <c r="A13" s="25"/>
      <c r="B13" s="22" t="s">
        <v>565</v>
      </c>
      <c r="C13" s="22" t="s">
        <v>334</v>
      </c>
      <c r="D13" s="22" t="s">
        <v>566</v>
      </c>
      <c r="E13" s="23">
        <v>1151000</v>
      </c>
      <c r="F13" s="23"/>
      <c r="G13" s="23"/>
    </row>
    <row r="14" ht="34" customHeight="1" spans="1:7">
      <c r="A14" s="25"/>
      <c r="B14" s="22" t="s">
        <v>565</v>
      </c>
      <c r="C14" s="22" t="s">
        <v>340</v>
      </c>
      <c r="D14" s="22" t="s">
        <v>566</v>
      </c>
      <c r="E14" s="23">
        <v>519000</v>
      </c>
      <c r="F14" s="23"/>
      <c r="G14" s="23"/>
    </row>
    <row r="15" ht="36" customHeight="1" spans="1:7">
      <c r="A15" s="25"/>
      <c r="B15" s="22" t="s">
        <v>565</v>
      </c>
      <c r="C15" s="22" t="s">
        <v>350</v>
      </c>
      <c r="D15" s="22" t="s">
        <v>566</v>
      </c>
      <c r="E15" s="23">
        <v>337500</v>
      </c>
      <c r="F15" s="23"/>
      <c r="G15" s="23"/>
    </row>
    <row r="16" ht="32" customHeight="1" spans="1:7">
      <c r="A16" s="25"/>
      <c r="B16" s="22" t="s">
        <v>565</v>
      </c>
      <c r="C16" s="22" t="s">
        <v>354</v>
      </c>
      <c r="D16" s="22" t="s">
        <v>566</v>
      </c>
      <c r="E16" s="23">
        <v>144600</v>
      </c>
      <c r="F16" s="23"/>
      <c r="G16" s="23"/>
    </row>
    <row r="17" ht="39" customHeight="1" spans="1:7">
      <c r="A17" s="25"/>
      <c r="B17" s="22" t="s">
        <v>565</v>
      </c>
      <c r="C17" s="22" t="s">
        <v>336</v>
      </c>
      <c r="D17" s="22" t="s">
        <v>566</v>
      </c>
      <c r="E17" s="23">
        <v>323567</v>
      </c>
      <c r="F17" s="23"/>
      <c r="G17" s="23"/>
    </row>
    <row r="18" ht="26" customHeight="1" spans="1:7">
      <c r="A18" s="26" t="s">
        <v>55</v>
      </c>
      <c r="B18" s="27" t="s">
        <v>542</v>
      </c>
      <c r="C18" s="27"/>
      <c r="D18" s="28"/>
      <c r="E18" s="23">
        <v>2937467</v>
      </c>
      <c r="F18" s="23"/>
      <c r="G18" s="23"/>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pageSetup paperSize="9" scale="9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J20" sqref="J20"/>
    </sheetView>
  </sheetViews>
  <sheetFormatPr defaultColWidth="9.14285714285714" defaultRowHeight="12" customHeight="1"/>
  <cols>
    <col min="1" max="1" width="7.62857142857143" customWidth="1"/>
    <col min="2" max="2" width="11.2" customWidth="1"/>
    <col min="3" max="5" width="14.1428571428571"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4"/>
      <c r="B1" s="1"/>
      <c r="C1" s="1"/>
      <c r="D1" s="1"/>
      <c r="E1" s="1"/>
      <c r="F1" s="1"/>
      <c r="G1" s="1"/>
      <c r="H1" s="1"/>
      <c r="I1" s="85"/>
      <c r="J1" s="1"/>
      <c r="K1" s="1"/>
      <c r="L1" s="1"/>
      <c r="M1" s="1"/>
      <c r="N1" s="1"/>
      <c r="O1" s="1"/>
      <c r="P1" s="89" t="s">
        <v>51</v>
      </c>
      <c r="Q1" s="89" t="s">
        <v>51</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"单位名称："&amp;"盈江县林业和草原局"</f>
        <v>单位名称：盈江县林业和草原局</v>
      </c>
      <c r="B3" s="31"/>
      <c r="C3" s="45"/>
      <c r="D3" s="45"/>
      <c r="E3" s="45"/>
      <c r="F3" s="45"/>
      <c r="G3" s="45"/>
      <c r="H3" s="45"/>
      <c r="I3" s="45"/>
      <c r="J3" s="45"/>
      <c r="K3" s="45"/>
      <c r="L3" s="45"/>
      <c r="M3" s="45"/>
      <c r="N3" s="45"/>
      <c r="O3" s="45"/>
      <c r="P3" s="89" t="s">
        <v>52</v>
      </c>
      <c r="Q3" s="89"/>
    </row>
    <row r="4" ht="21" customHeight="1" spans="1:19">
      <c r="A4" s="11" t="s">
        <v>53</v>
      </c>
      <c r="B4" s="11" t="s">
        <v>54</v>
      </c>
      <c r="C4" s="11" t="s">
        <v>55</v>
      </c>
      <c r="D4" s="46" t="s">
        <v>56</v>
      </c>
      <c r="E4" s="47"/>
      <c r="F4" s="47"/>
      <c r="G4" s="47"/>
      <c r="H4" s="47"/>
      <c r="I4" s="13"/>
      <c r="J4" s="47"/>
      <c r="K4" s="47"/>
      <c r="L4" s="47"/>
      <c r="M4" s="47"/>
      <c r="N4" s="48"/>
      <c r="O4" s="46" t="s">
        <v>57</v>
      </c>
      <c r="P4" s="47"/>
      <c r="Q4" s="47"/>
      <c r="R4" s="47"/>
      <c r="S4" s="48"/>
    </row>
    <row r="5" ht="41.25" customHeight="1" spans="1:19">
      <c r="A5" s="16"/>
      <c r="B5" s="16"/>
      <c r="C5" s="16"/>
      <c r="D5" s="16" t="s">
        <v>58</v>
      </c>
      <c r="E5" s="16" t="s">
        <v>59</v>
      </c>
      <c r="F5" s="16" t="s">
        <v>60</v>
      </c>
      <c r="G5" s="16" t="s">
        <v>61</v>
      </c>
      <c r="H5" s="11" t="s">
        <v>62</v>
      </c>
      <c r="I5" s="177" t="s">
        <v>63</v>
      </c>
      <c r="J5" s="177"/>
      <c r="K5" s="177"/>
      <c r="L5" s="177"/>
      <c r="M5" s="177"/>
      <c r="N5" s="177"/>
      <c r="O5" s="11" t="s">
        <v>58</v>
      </c>
      <c r="P5" s="11" t="s">
        <v>59</v>
      </c>
      <c r="Q5" s="11" t="s">
        <v>60</v>
      </c>
      <c r="R5" s="11" t="s">
        <v>61</v>
      </c>
      <c r="S5" s="11" t="s">
        <v>64</v>
      </c>
    </row>
    <row r="6" ht="95" customHeight="1" spans="1:19">
      <c r="A6" s="73"/>
      <c r="B6" s="73"/>
      <c r="C6" s="73"/>
      <c r="D6" s="74"/>
      <c r="E6" s="74"/>
      <c r="F6" s="74"/>
      <c r="G6" s="73"/>
      <c r="H6" s="73"/>
      <c r="I6" s="35" t="s">
        <v>58</v>
      </c>
      <c r="J6" s="33" t="s">
        <v>65</v>
      </c>
      <c r="K6" s="33" t="s">
        <v>66</v>
      </c>
      <c r="L6" s="10" t="s">
        <v>67</v>
      </c>
      <c r="M6" s="10" t="s">
        <v>68</v>
      </c>
      <c r="N6" s="10" t="s">
        <v>69</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5" t="s">
        <v>70</v>
      </c>
      <c r="B8" s="175" t="s">
        <v>71</v>
      </c>
      <c r="C8" s="23">
        <v>15024348.07</v>
      </c>
      <c r="D8" s="23">
        <v>15024348.07</v>
      </c>
      <c r="E8" s="23">
        <v>15018348.07</v>
      </c>
      <c r="F8" s="23"/>
      <c r="G8" s="23"/>
      <c r="H8" s="23"/>
      <c r="I8" s="23">
        <v>6000</v>
      </c>
      <c r="J8" s="23"/>
      <c r="K8" s="23"/>
      <c r="L8" s="23"/>
      <c r="M8" s="23"/>
      <c r="N8" s="23">
        <v>6000</v>
      </c>
      <c r="O8" s="23"/>
      <c r="P8" s="23"/>
      <c r="Q8" s="23"/>
      <c r="R8" s="23"/>
      <c r="S8" s="23"/>
    </row>
    <row r="9" ht="30" customHeight="1" spans="1:19">
      <c r="A9" s="12" t="s">
        <v>55</v>
      </c>
      <c r="B9" s="176"/>
      <c r="C9" s="164">
        <v>15024348.07</v>
      </c>
      <c r="D9" s="164">
        <v>15024348.07</v>
      </c>
      <c r="E9" s="164">
        <v>15018348.07</v>
      </c>
      <c r="F9" s="164"/>
      <c r="G9" s="164"/>
      <c r="H9" s="164"/>
      <c r="I9" s="164">
        <v>6000</v>
      </c>
      <c r="J9" s="164"/>
      <c r="K9" s="164"/>
      <c r="L9" s="164"/>
      <c r="M9" s="164"/>
      <c r="N9" s="164">
        <v>6000</v>
      </c>
      <c r="O9" s="164"/>
      <c r="P9" s="164"/>
      <c r="Q9" s="164"/>
      <c r="R9" s="164"/>
      <c r="S9" s="16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74"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4"/>
  <sheetViews>
    <sheetView showZeros="0" tabSelected="1" topLeftCell="A20" workbookViewId="0">
      <selection activeCell="B37" sqref="B37"/>
    </sheetView>
  </sheetViews>
  <sheetFormatPr defaultColWidth="8.84761904761905" defaultRowHeight="15" customHeight="1"/>
  <cols>
    <col min="1" max="1" width="8.71428571428571" customWidth="1"/>
    <col min="2" max="2" width="19" customWidth="1"/>
    <col min="3" max="3" width="11.8571428571429" customWidth="1"/>
    <col min="4" max="5" width="13.1428571428571" customWidth="1"/>
    <col min="6" max="6" width="12" customWidth="1"/>
    <col min="7" max="7" width="9.14285714285714" customWidth="1"/>
    <col min="8" max="8" width="4.34285714285714" customWidth="1"/>
    <col min="9" max="9" width="7.28571428571429" customWidth="1"/>
    <col min="10" max="10" width="8.57142857142857" customWidth="1"/>
    <col min="11" max="11" width="8.28571428571429" customWidth="1"/>
    <col min="12" max="12" width="7.85714285714286" customWidth="1"/>
    <col min="13" max="13" width="8.85714285714286" customWidth="1"/>
    <col min="14" max="14" width="6.14285714285714" customWidth="1"/>
    <col min="15" max="15" width="12.7714285714286" customWidth="1"/>
  </cols>
  <sheetData>
    <row r="1" ht="18.75" customHeight="1" spans="1:15">
      <c r="A1" s="166"/>
      <c r="B1" s="166"/>
      <c r="C1" s="166"/>
      <c r="D1" s="166"/>
      <c r="E1" s="166"/>
      <c r="F1" s="166"/>
      <c r="G1" s="166"/>
      <c r="H1" s="166"/>
      <c r="I1" s="166"/>
      <c r="J1" s="166"/>
      <c r="K1" s="166"/>
      <c r="L1" s="166"/>
      <c r="M1" s="166"/>
      <c r="N1" s="42" t="s">
        <v>72</v>
      </c>
      <c r="O1" s="42"/>
    </row>
    <row r="2" ht="36" customHeight="1" spans="1:15">
      <c r="A2" s="167" t="str">
        <f>"2025"&amp;"年部门支出预算表"</f>
        <v>2025年部门支出预算表</v>
      </c>
      <c r="B2" s="167"/>
      <c r="C2" s="167"/>
      <c r="D2" s="167"/>
      <c r="E2" s="167"/>
      <c r="F2" s="167"/>
      <c r="G2" s="167"/>
      <c r="H2" s="167"/>
      <c r="I2" s="167"/>
      <c r="J2" s="167"/>
      <c r="K2" s="167"/>
      <c r="L2" s="167"/>
      <c r="M2" s="167"/>
      <c r="N2" s="167"/>
      <c r="O2" s="167"/>
    </row>
    <row r="3" ht="18.75" customHeight="1" spans="1:15">
      <c r="A3" s="31" t="str">
        <f>"单位名称："&amp;"盈江县林业和草原局"</f>
        <v>单位名称：盈江县林业和草原局</v>
      </c>
      <c r="B3" s="31"/>
      <c r="C3" s="31"/>
      <c r="D3" s="31"/>
      <c r="E3" s="31"/>
      <c r="F3" s="31"/>
      <c r="G3" s="166"/>
      <c r="H3" s="166"/>
      <c r="I3" s="166"/>
      <c r="J3" s="166"/>
      <c r="K3" s="166"/>
      <c r="L3" s="166"/>
      <c r="M3" s="166"/>
      <c r="N3" s="42" t="s">
        <v>1</v>
      </c>
      <c r="O3" s="42"/>
    </row>
    <row r="4" ht="31.5" customHeight="1" spans="1:15">
      <c r="A4" s="168" t="s">
        <v>73</v>
      </c>
      <c r="B4" s="169" t="s">
        <v>74</v>
      </c>
      <c r="C4" s="168" t="s">
        <v>55</v>
      </c>
      <c r="D4" s="168" t="s">
        <v>59</v>
      </c>
      <c r="E4" s="168"/>
      <c r="F4" s="168"/>
      <c r="G4" s="168" t="s">
        <v>60</v>
      </c>
      <c r="H4" s="168" t="s">
        <v>61</v>
      </c>
      <c r="I4" s="168" t="s">
        <v>75</v>
      </c>
      <c r="J4" s="168" t="s">
        <v>76</v>
      </c>
      <c r="K4" s="168"/>
      <c r="L4" s="168"/>
      <c r="M4" s="168"/>
      <c r="N4" s="168"/>
      <c r="O4" s="168"/>
    </row>
    <row r="5" ht="54" customHeight="1" spans="1:15">
      <c r="A5" s="168"/>
      <c r="B5" s="169"/>
      <c r="C5" s="168"/>
      <c r="D5" s="168" t="s">
        <v>58</v>
      </c>
      <c r="E5" s="168" t="s">
        <v>77</v>
      </c>
      <c r="F5" s="168" t="s">
        <v>78</v>
      </c>
      <c r="G5" s="168"/>
      <c r="H5" s="168"/>
      <c r="I5" s="168"/>
      <c r="J5" s="168" t="s">
        <v>58</v>
      </c>
      <c r="K5" s="168" t="s">
        <v>79</v>
      </c>
      <c r="L5" s="168" t="s">
        <v>80</v>
      </c>
      <c r="M5" s="168" t="s">
        <v>81</v>
      </c>
      <c r="N5" s="168" t="s">
        <v>82</v>
      </c>
      <c r="O5" s="168" t="s">
        <v>83</v>
      </c>
    </row>
    <row r="6" ht="18.75" customHeight="1" spans="1:15">
      <c r="A6" s="170">
        <v>1</v>
      </c>
      <c r="B6" s="171">
        <v>2</v>
      </c>
      <c r="C6" s="170">
        <v>3</v>
      </c>
      <c r="D6" s="170">
        <v>4</v>
      </c>
      <c r="E6" s="170">
        <v>5</v>
      </c>
      <c r="F6" s="170">
        <v>6</v>
      </c>
      <c r="G6" s="170">
        <v>7</v>
      </c>
      <c r="H6" s="170">
        <v>8</v>
      </c>
      <c r="I6" s="170">
        <v>9</v>
      </c>
      <c r="J6" s="170">
        <v>10</v>
      </c>
      <c r="K6" s="170">
        <v>11</v>
      </c>
      <c r="L6" s="170">
        <v>12</v>
      </c>
      <c r="M6" s="170">
        <v>13</v>
      </c>
      <c r="N6" s="170">
        <v>14</v>
      </c>
      <c r="O6" s="170">
        <v>15</v>
      </c>
    </row>
    <row r="7" ht="17" customHeight="1" spans="1:15">
      <c r="A7" s="172" t="s">
        <v>84</v>
      </c>
      <c r="B7" s="169" t="s">
        <v>85</v>
      </c>
      <c r="C7" s="133">
        <v>8400</v>
      </c>
      <c r="D7" s="133">
        <v>8400</v>
      </c>
      <c r="E7" s="133">
        <v>8400</v>
      </c>
      <c r="F7" s="133"/>
      <c r="G7" s="133"/>
      <c r="H7" s="133"/>
      <c r="I7" s="133"/>
      <c r="J7" s="133"/>
      <c r="K7" s="133"/>
      <c r="L7" s="133"/>
      <c r="M7" s="133"/>
      <c r="N7" s="133"/>
      <c r="O7" s="133"/>
    </row>
    <row r="8" ht="18" customHeight="1" spans="1:15">
      <c r="A8" s="172" t="s">
        <v>86</v>
      </c>
      <c r="B8" s="172" t="s">
        <v>87</v>
      </c>
      <c r="C8" s="133">
        <v>8400</v>
      </c>
      <c r="D8" s="133">
        <v>8400</v>
      </c>
      <c r="E8" s="133">
        <v>8400</v>
      </c>
      <c r="F8" s="133"/>
      <c r="G8" s="133"/>
      <c r="H8" s="133"/>
      <c r="I8" s="133"/>
      <c r="J8" s="133"/>
      <c r="K8" s="133"/>
      <c r="L8" s="133"/>
      <c r="M8" s="133"/>
      <c r="N8" s="133"/>
      <c r="O8" s="133"/>
    </row>
    <row r="9" ht="18" customHeight="1" spans="1:15">
      <c r="A9" s="172" t="s">
        <v>88</v>
      </c>
      <c r="B9" s="172" t="s">
        <v>89</v>
      </c>
      <c r="C9" s="133">
        <v>8400</v>
      </c>
      <c r="D9" s="133">
        <v>8400</v>
      </c>
      <c r="E9" s="133">
        <v>8400</v>
      </c>
      <c r="F9" s="133"/>
      <c r="G9" s="133"/>
      <c r="H9" s="133"/>
      <c r="I9" s="133"/>
      <c r="J9" s="133"/>
      <c r="K9" s="133"/>
      <c r="L9" s="133"/>
      <c r="M9" s="133"/>
      <c r="N9" s="133"/>
      <c r="O9" s="133"/>
    </row>
    <row r="10" ht="22" customHeight="1" spans="1:15">
      <c r="A10" s="172" t="s">
        <v>90</v>
      </c>
      <c r="B10" s="169" t="s">
        <v>91</v>
      </c>
      <c r="C10" s="133">
        <v>2629731.92</v>
      </c>
      <c r="D10" s="133">
        <v>2629731.92</v>
      </c>
      <c r="E10" s="133">
        <v>2629731.92</v>
      </c>
      <c r="F10" s="133"/>
      <c r="G10" s="133"/>
      <c r="H10" s="133"/>
      <c r="I10" s="133"/>
      <c r="J10" s="133"/>
      <c r="K10" s="133"/>
      <c r="L10" s="133"/>
      <c r="M10" s="133"/>
      <c r="N10" s="133"/>
      <c r="O10" s="133"/>
    </row>
    <row r="11" ht="18" customHeight="1" spans="1:15">
      <c r="A11" s="172" t="s">
        <v>92</v>
      </c>
      <c r="B11" s="172" t="s">
        <v>93</v>
      </c>
      <c r="C11" s="133">
        <v>2526718.96</v>
      </c>
      <c r="D11" s="133">
        <v>2526718.96</v>
      </c>
      <c r="E11" s="133">
        <v>2526718.96</v>
      </c>
      <c r="F11" s="133"/>
      <c r="G11" s="133"/>
      <c r="H11" s="133"/>
      <c r="I11" s="133"/>
      <c r="J11" s="133"/>
      <c r="K11" s="133"/>
      <c r="L11" s="133"/>
      <c r="M11" s="133"/>
      <c r="N11" s="133"/>
      <c r="O11" s="133"/>
    </row>
    <row r="12" ht="23" customHeight="1" spans="1:15">
      <c r="A12" s="172" t="s">
        <v>94</v>
      </c>
      <c r="B12" s="172" t="s">
        <v>95</v>
      </c>
      <c r="C12" s="133">
        <v>20000</v>
      </c>
      <c r="D12" s="133">
        <v>20000</v>
      </c>
      <c r="E12" s="133">
        <v>20000</v>
      </c>
      <c r="F12" s="133"/>
      <c r="G12" s="133"/>
      <c r="H12" s="133"/>
      <c r="I12" s="133"/>
      <c r="J12" s="133"/>
      <c r="K12" s="133"/>
      <c r="L12" s="133"/>
      <c r="M12" s="133"/>
      <c r="N12" s="133"/>
      <c r="O12" s="133"/>
    </row>
    <row r="13" ht="21" customHeight="1" spans="1:15">
      <c r="A13" s="172" t="s">
        <v>96</v>
      </c>
      <c r="B13" s="172" t="s">
        <v>97</v>
      </c>
      <c r="C13" s="133">
        <v>44000</v>
      </c>
      <c r="D13" s="133">
        <v>44000</v>
      </c>
      <c r="E13" s="133">
        <v>44000</v>
      </c>
      <c r="F13" s="133"/>
      <c r="G13" s="133"/>
      <c r="H13" s="133"/>
      <c r="I13" s="133"/>
      <c r="J13" s="133"/>
      <c r="K13" s="133"/>
      <c r="L13" s="133"/>
      <c r="M13" s="133"/>
      <c r="N13" s="133"/>
      <c r="O13" s="133"/>
    </row>
    <row r="14" ht="25" customHeight="1" spans="1:15">
      <c r="A14" s="172" t="s">
        <v>98</v>
      </c>
      <c r="B14" s="172" t="s">
        <v>99</v>
      </c>
      <c r="C14" s="133">
        <v>1427404.38</v>
      </c>
      <c r="D14" s="133">
        <v>1427404.38</v>
      </c>
      <c r="E14" s="133">
        <v>1427404.38</v>
      </c>
      <c r="F14" s="133"/>
      <c r="G14" s="133"/>
      <c r="H14" s="133"/>
      <c r="I14" s="133"/>
      <c r="J14" s="133"/>
      <c r="K14" s="133"/>
      <c r="L14" s="133"/>
      <c r="M14" s="133"/>
      <c r="N14" s="133"/>
      <c r="O14" s="133"/>
    </row>
    <row r="15" ht="30" customHeight="1" spans="1:15">
      <c r="A15" s="172" t="s">
        <v>100</v>
      </c>
      <c r="B15" s="172" t="s">
        <v>101</v>
      </c>
      <c r="C15" s="133">
        <v>1035314.58</v>
      </c>
      <c r="D15" s="133">
        <v>1035314.58</v>
      </c>
      <c r="E15" s="133">
        <v>1035314.58</v>
      </c>
      <c r="F15" s="133"/>
      <c r="G15" s="133"/>
      <c r="H15" s="133"/>
      <c r="I15" s="133"/>
      <c r="J15" s="133"/>
      <c r="K15" s="133"/>
      <c r="L15" s="133"/>
      <c r="M15" s="133"/>
      <c r="N15" s="133"/>
      <c r="O15" s="133"/>
    </row>
    <row r="16" ht="22" customHeight="1" spans="1:15">
      <c r="A16" s="172" t="s">
        <v>102</v>
      </c>
      <c r="B16" s="172" t="s">
        <v>103</v>
      </c>
      <c r="C16" s="133">
        <v>50796</v>
      </c>
      <c r="D16" s="133">
        <v>50796</v>
      </c>
      <c r="E16" s="133">
        <v>50796</v>
      </c>
      <c r="F16" s="133"/>
      <c r="G16" s="133"/>
      <c r="H16" s="133"/>
      <c r="I16" s="133"/>
      <c r="J16" s="133"/>
      <c r="K16" s="133"/>
      <c r="L16" s="133"/>
      <c r="M16" s="133"/>
      <c r="N16" s="133"/>
      <c r="O16" s="133"/>
    </row>
    <row r="17" ht="21" customHeight="1" spans="1:15">
      <c r="A17" s="172" t="s">
        <v>104</v>
      </c>
      <c r="B17" s="172" t="s">
        <v>105</v>
      </c>
      <c r="C17" s="133">
        <v>50796</v>
      </c>
      <c r="D17" s="133">
        <v>50796</v>
      </c>
      <c r="E17" s="133">
        <v>50796</v>
      </c>
      <c r="F17" s="133"/>
      <c r="G17" s="133"/>
      <c r="H17" s="133"/>
      <c r="I17" s="133"/>
      <c r="J17" s="133"/>
      <c r="K17" s="133"/>
      <c r="L17" s="133"/>
      <c r="M17" s="133"/>
      <c r="N17" s="133"/>
      <c r="O17" s="133"/>
    </row>
    <row r="18" ht="29" customHeight="1" spans="1:15">
      <c r="A18" s="172" t="s">
        <v>106</v>
      </c>
      <c r="B18" s="172" t="s">
        <v>107</v>
      </c>
      <c r="C18" s="133">
        <v>52216.96</v>
      </c>
      <c r="D18" s="133">
        <v>52216.96</v>
      </c>
      <c r="E18" s="133">
        <v>52216.96</v>
      </c>
      <c r="F18" s="133"/>
      <c r="G18" s="133"/>
      <c r="H18" s="133"/>
      <c r="I18" s="133"/>
      <c r="J18" s="133"/>
      <c r="K18" s="133"/>
      <c r="L18" s="133"/>
      <c r="M18" s="133"/>
      <c r="N18" s="133"/>
      <c r="O18" s="133"/>
    </row>
    <row r="19" ht="25" customHeight="1" spans="1:15">
      <c r="A19" s="172" t="s">
        <v>108</v>
      </c>
      <c r="B19" s="172" t="s">
        <v>107</v>
      </c>
      <c r="C19" s="133">
        <v>52216.96</v>
      </c>
      <c r="D19" s="133">
        <v>52216.96</v>
      </c>
      <c r="E19" s="133">
        <v>52216.96</v>
      </c>
      <c r="F19" s="133"/>
      <c r="G19" s="133"/>
      <c r="H19" s="133"/>
      <c r="I19" s="133"/>
      <c r="J19" s="133"/>
      <c r="K19" s="133"/>
      <c r="L19" s="133"/>
      <c r="M19" s="133"/>
      <c r="N19" s="133"/>
      <c r="O19" s="133"/>
    </row>
    <row r="20" ht="20" customHeight="1" spans="1:15">
      <c r="A20" s="172" t="s">
        <v>109</v>
      </c>
      <c r="B20" s="169" t="s">
        <v>110</v>
      </c>
      <c r="C20" s="133">
        <v>763423.47</v>
      </c>
      <c r="D20" s="133">
        <v>763423.47</v>
      </c>
      <c r="E20" s="133">
        <v>763423.47</v>
      </c>
      <c r="F20" s="133"/>
      <c r="G20" s="133"/>
      <c r="H20" s="133"/>
      <c r="I20" s="133"/>
      <c r="J20" s="133"/>
      <c r="K20" s="133"/>
      <c r="L20" s="133"/>
      <c r="M20" s="133"/>
      <c r="N20" s="133"/>
      <c r="O20" s="133"/>
    </row>
    <row r="21" ht="18" customHeight="1" spans="1:15">
      <c r="A21" s="172" t="s">
        <v>111</v>
      </c>
      <c r="B21" s="172" t="s">
        <v>112</v>
      </c>
      <c r="C21" s="133">
        <v>763423.47</v>
      </c>
      <c r="D21" s="133">
        <v>763423.47</v>
      </c>
      <c r="E21" s="133">
        <v>763423.47</v>
      </c>
      <c r="F21" s="133"/>
      <c r="G21" s="133"/>
      <c r="H21" s="133"/>
      <c r="I21" s="133"/>
      <c r="J21" s="133"/>
      <c r="K21" s="133"/>
      <c r="L21" s="133"/>
      <c r="M21" s="133"/>
      <c r="N21" s="133"/>
      <c r="O21" s="133"/>
    </row>
    <row r="22" ht="26" customHeight="1" spans="1:15">
      <c r="A22" s="172" t="s">
        <v>113</v>
      </c>
      <c r="B22" s="172" t="s">
        <v>114</v>
      </c>
      <c r="C22" s="133">
        <v>704780.92</v>
      </c>
      <c r="D22" s="133">
        <v>704780.92</v>
      </c>
      <c r="E22" s="133">
        <v>704780.92</v>
      </c>
      <c r="F22" s="133"/>
      <c r="G22" s="133"/>
      <c r="H22" s="133"/>
      <c r="I22" s="133"/>
      <c r="J22" s="133"/>
      <c r="K22" s="133"/>
      <c r="L22" s="133"/>
      <c r="M22" s="133"/>
      <c r="N22" s="133"/>
      <c r="O22" s="133"/>
    </row>
    <row r="23" ht="18" customHeight="1" spans="1:15">
      <c r="A23" s="172" t="s">
        <v>115</v>
      </c>
      <c r="B23" s="172" t="s">
        <v>116</v>
      </c>
      <c r="C23" s="133"/>
      <c r="D23" s="133"/>
      <c r="E23" s="133"/>
      <c r="F23" s="133"/>
      <c r="G23" s="133"/>
      <c r="H23" s="133"/>
      <c r="I23" s="133"/>
      <c r="J23" s="133"/>
      <c r="K23" s="133"/>
      <c r="L23" s="133"/>
      <c r="M23" s="133"/>
      <c r="N23" s="133"/>
      <c r="O23" s="133"/>
    </row>
    <row r="24" ht="26" customHeight="1" spans="1:15">
      <c r="A24" s="172" t="s">
        <v>117</v>
      </c>
      <c r="B24" s="172" t="s">
        <v>118</v>
      </c>
      <c r="C24" s="133">
        <v>58642.55</v>
      </c>
      <c r="D24" s="133">
        <v>58642.55</v>
      </c>
      <c r="E24" s="133">
        <v>58642.55</v>
      </c>
      <c r="F24" s="133"/>
      <c r="G24" s="133"/>
      <c r="H24" s="133"/>
      <c r="I24" s="133"/>
      <c r="J24" s="133"/>
      <c r="K24" s="133"/>
      <c r="L24" s="133"/>
      <c r="M24" s="133"/>
      <c r="N24" s="133"/>
      <c r="O24" s="133"/>
    </row>
    <row r="25" ht="21" customHeight="1" spans="1:15">
      <c r="A25" s="172" t="s">
        <v>119</v>
      </c>
      <c r="B25" s="172" t="s">
        <v>120</v>
      </c>
      <c r="C25" s="133"/>
      <c r="D25" s="133"/>
      <c r="E25" s="133"/>
      <c r="F25" s="133"/>
      <c r="G25" s="133"/>
      <c r="H25" s="133"/>
      <c r="I25" s="133"/>
      <c r="J25" s="133"/>
      <c r="K25" s="133"/>
      <c r="L25" s="133"/>
      <c r="M25" s="133"/>
      <c r="N25" s="133"/>
      <c r="O25" s="133"/>
    </row>
    <row r="26" ht="21" customHeight="1" spans="1:15">
      <c r="A26" s="172" t="s">
        <v>121</v>
      </c>
      <c r="B26" s="172" t="s">
        <v>122</v>
      </c>
      <c r="C26" s="133"/>
      <c r="D26" s="133"/>
      <c r="E26" s="133"/>
      <c r="F26" s="133"/>
      <c r="G26" s="133"/>
      <c r="H26" s="133"/>
      <c r="I26" s="133"/>
      <c r="J26" s="133"/>
      <c r="K26" s="133"/>
      <c r="L26" s="133"/>
      <c r="M26" s="133"/>
      <c r="N26" s="133"/>
      <c r="O26" s="133"/>
    </row>
    <row r="27" ht="18" customHeight="1" spans="1:15">
      <c r="A27" s="172" t="s">
        <v>123</v>
      </c>
      <c r="B27" s="172" t="s">
        <v>124</v>
      </c>
      <c r="C27" s="133"/>
      <c r="D27" s="133"/>
      <c r="E27" s="133"/>
      <c r="F27" s="133"/>
      <c r="G27" s="133"/>
      <c r="H27" s="133"/>
      <c r="I27" s="133"/>
      <c r="J27" s="133"/>
      <c r="K27" s="133"/>
      <c r="L27" s="133"/>
      <c r="M27" s="133"/>
      <c r="N27" s="133"/>
      <c r="O27" s="133"/>
    </row>
    <row r="28" ht="23" customHeight="1" spans="1:15">
      <c r="A28" s="172" t="s">
        <v>125</v>
      </c>
      <c r="B28" s="172" t="s">
        <v>126</v>
      </c>
      <c r="C28" s="133"/>
      <c r="D28" s="133"/>
      <c r="E28" s="133"/>
      <c r="F28" s="133"/>
      <c r="G28" s="133"/>
      <c r="H28" s="133"/>
      <c r="I28" s="133"/>
      <c r="J28" s="133"/>
      <c r="K28" s="133"/>
      <c r="L28" s="133"/>
      <c r="M28" s="133"/>
      <c r="N28" s="133"/>
      <c r="O28" s="133"/>
    </row>
    <row r="29" ht="22" customHeight="1" spans="1:15">
      <c r="A29" s="172" t="s">
        <v>127</v>
      </c>
      <c r="B29" s="172" t="s">
        <v>128</v>
      </c>
      <c r="C29" s="133"/>
      <c r="D29" s="133"/>
      <c r="E29" s="133"/>
      <c r="F29" s="133"/>
      <c r="G29" s="133"/>
      <c r="H29" s="133"/>
      <c r="I29" s="133"/>
      <c r="J29" s="133"/>
      <c r="K29" s="133"/>
      <c r="L29" s="133"/>
      <c r="M29" s="133"/>
      <c r="N29" s="133"/>
      <c r="O29" s="133"/>
    </row>
    <row r="30" ht="20" customHeight="1" spans="1:15">
      <c r="A30" s="172" t="s">
        <v>129</v>
      </c>
      <c r="B30" s="172" t="s">
        <v>130</v>
      </c>
      <c r="C30" s="133"/>
      <c r="D30" s="133"/>
      <c r="E30" s="133"/>
      <c r="F30" s="133"/>
      <c r="G30" s="133"/>
      <c r="H30" s="133"/>
      <c r="I30" s="133"/>
      <c r="J30" s="133"/>
      <c r="K30" s="133"/>
      <c r="L30" s="133"/>
      <c r="M30" s="133"/>
      <c r="N30" s="133"/>
      <c r="O30" s="133"/>
    </row>
    <row r="31" ht="22" customHeight="1" spans="1:15">
      <c r="A31" s="172" t="s">
        <v>131</v>
      </c>
      <c r="B31" s="169" t="s">
        <v>132</v>
      </c>
      <c r="C31" s="133">
        <v>10586659.68</v>
      </c>
      <c r="D31" s="133">
        <v>10580659.68</v>
      </c>
      <c r="E31" s="133">
        <v>7643192.68</v>
      </c>
      <c r="F31" s="133">
        <v>2937467</v>
      </c>
      <c r="G31" s="133"/>
      <c r="H31" s="133"/>
      <c r="I31" s="133"/>
      <c r="J31" s="133">
        <v>6000</v>
      </c>
      <c r="K31" s="133"/>
      <c r="L31" s="133"/>
      <c r="M31" s="133"/>
      <c r="N31" s="133"/>
      <c r="O31" s="133">
        <v>6000</v>
      </c>
    </row>
    <row r="32" ht="24" customHeight="1" spans="1:15">
      <c r="A32" s="172" t="s">
        <v>133</v>
      </c>
      <c r="B32" s="172" t="s">
        <v>134</v>
      </c>
      <c r="C32" s="133">
        <v>10104559.68</v>
      </c>
      <c r="D32" s="133">
        <v>10098559.68</v>
      </c>
      <c r="E32" s="133">
        <v>7643192.68</v>
      </c>
      <c r="F32" s="133">
        <v>2455367</v>
      </c>
      <c r="G32" s="133"/>
      <c r="H32" s="133"/>
      <c r="I32" s="133"/>
      <c r="J32" s="133">
        <v>6000</v>
      </c>
      <c r="K32" s="133"/>
      <c r="L32" s="133"/>
      <c r="M32" s="133"/>
      <c r="N32" s="133"/>
      <c r="O32" s="133">
        <v>6000</v>
      </c>
    </row>
    <row r="33" ht="26" customHeight="1" spans="1:15">
      <c r="A33" s="172" t="s">
        <v>135</v>
      </c>
      <c r="B33" s="172" t="s">
        <v>89</v>
      </c>
      <c r="C33" s="133">
        <v>2059620.2</v>
      </c>
      <c r="D33" s="133">
        <v>2059620.2</v>
      </c>
      <c r="E33" s="133">
        <v>2047820.2</v>
      </c>
      <c r="F33" s="133">
        <v>11800</v>
      </c>
      <c r="G33" s="133"/>
      <c r="H33" s="133"/>
      <c r="I33" s="133"/>
      <c r="J33" s="133"/>
      <c r="K33" s="133"/>
      <c r="L33" s="133"/>
      <c r="M33" s="133"/>
      <c r="N33" s="133"/>
      <c r="O33" s="133"/>
    </row>
    <row r="34" ht="22" customHeight="1" spans="1:15">
      <c r="A34" s="172" t="s">
        <v>136</v>
      </c>
      <c r="B34" s="172" t="s">
        <v>137</v>
      </c>
      <c r="C34" s="133">
        <v>5601372.48</v>
      </c>
      <c r="D34" s="133">
        <v>5595372.48</v>
      </c>
      <c r="E34" s="133">
        <v>5595372.48</v>
      </c>
      <c r="F34" s="133"/>
      <c r="G34" s="133"/>
      <c r="H34" s="133"/>
      <c r="I34" s="133"/>
      <c r="J34" s="133">
        <v>6000</v>
      </c>
      <c r="K34" s="133"/>
      <c r="L34" s="133"/>
      <c r="M34" s="133"/>
      <c r="N34" s="133"/>
      <c r="O34" s="133">
        <v>6000</v>
      </c>
    </row>
    <row r="35" ht="25" customHeight="1" spans="1:15">
      <c r="A35" s="172" t="s">
        <v>138</v>
      </c>
      <c r="B35" s="172" t="s">
        <v>139</v>
      </c>
      <c r="C35" s="133">
        <v>623567</v>
      </c>
      <c r="D35" s="133">
        <v>623567</v>
      </c>
      <c r="E35" s="133"/>
      <c r="F35" s="133">
        <v>623567</v>
      </c>
      <c r="G35" s="133"/>
      <c r="H35" s="133"/>
      <c r="I35" s="133"/>
      <c r="J35" s="133"/>
      <c r="K35" s="133"/>
      <c r="L35" s="133"/>
      <c r="M35" s="133"/>
      <c r="N35" s="133"/>
      <c r="O35" s="133"/>
    </row>
    <row r="36" ht="22" customHeight="1" spans="1:15">
      <c r="A36" s="172" t="s">
        <v>140</v>
      </c>
      <c r="B36" s="172" t="s">
        <v>141</v>
      </c>
      <c r="C36" s="133">
        <v>1820000</v>
      </c>
      <c r="D36" s="133">
        <v>1820000</v>
      </c>
      <c r="E36" s="133"/>
      <c r="F36" s="133">
        <v>1820000</v>
      </c>
      <c r="G36" s="133"/>
      <c r="H36" s="133"/>
      <c r="I36" s="133"/>
      <c r="J36" s="133"/>
      <c r="K36" s="133"/>
      <c r="L36" s="133"/>
      <c r="M36" s="133"/>
      <c r="N36" s="133"/>
      <c r="O36" s="133"/>
    </row>
    <row r="37" ht="25" customHeight="1" spans="1:15">
      <c r="A37" s="172" t="s">
        <v>142</v>
      </c>
      <c r="B37" s="172" t="s">
        <v>143</v>
      </c>
      <c r="C37" s="133"/>
      <c r="D37" s="133"/>
      <c r="E37" s="133"/>
      <c r="F37" s="133"/>
      <c r="G37" s="133"/>
      <c r="H37" s="133"/>
      <c r="I37" s="133"/>
      <c r="J37" s="133"/>
      <c r="K37" s="133"/>
      <c r="L37" s="133"/>
      <c r="M37" s="133"/>
      <c r="N37" s="133"/>
      <c r="O37" s="133"/>
    </row>
    <row r="38" ht="24" customHeight="1" spans="1:15">
      <c r="A38" s="172" t="s">
        <v>144</v>
      </c>
      <c r="B38" s="172" t="s">
        <v>145</v>
      </c>
      <c r="C38" s="133"/>
      <c r="D38" s="133"/>
      <c r="E38" s="133"/>
      <c r="F38" s="133"/>
      <c r="G38" s="133"/>
      <c r="H38" s="133"/>
      <c r="I38" s="133"/>
      <c r="J38" s="133"/>
      <c r="K38" s="133"/>
      <c r="L38" s="133"/>
      <c r="M38" s="133"/>
      <c r="N38" s="133"/>
      <c r="O38" s="133"/>
    </row>
    <row r="39" ht="27" customHeight="1" spans="1:15">
      <c r="A39" s="172" t="s">
        <v>146</v>
      </c>
      <c r="B39" s="172" t="s">
        <v>147</v>
      </c>
      <c r="C39" s="133">
        <v>482100</v>
      </c>
      <c r="D39" s="133">
        <v>482100</v>
      </c>
      <c r="E39" s="133"/>
      <c r="F39" s="133">
        <v>482100</v>
      </c>
      <c r="G39" s="133"/>
      <c r="H39" s="133"/>
      <c r="I39" s="133"/>
      <c r="J39" s="133"/>
      <c r="K39" s="133"/>
      <c r="L39" s="133"/>
      <c r="M39" s="133"/>
      <c r="N39" s="133"/>
      <c r="O39" s="133"/>
    </row>
    <row r="40" ht="25" customHeight="1" spans="1:15">
      <c r="A40" s="172" t="s">
        <v>148</v>
      </c>
      <c r="B40" s="172" t="s">
        <v>149</v>
      </c>
      <c r="C40" s="133">
        <v>482100</v>
      </c>
      <c r="D40" s="133">
        <v>482100</v>
      </c>
      <c r="E40" s="133"/>
      <c r="F40" s="133">
        <v>482100</v>
      </c>
      <c r="G40" s="133"/>
      <c r="H40" s="133"/>
      <c r="I40" s="133"/>
      <c r="J40" s="133"/>
      <c r="K40" s="133"/>
      <c r="L40" s="133"/>
      <c r="M40" s="133"/>
      <c r="N40" s="133"/>
      <c r="O40" s="133"/>
    </row>
    <row r="41" ht="27" customHeight="1" spans="1:15">
      <c r="A41" s="172" t="s">
        <v>150</v>
      </c>
      <c r="B41" s="172" t="s">
        <v>151</v>
      </c>
      <c r="C41" s="133">
        <v>1036133</v>
      </c>
      <c r="D41" s="133">
        <v>1036133</v>
      </c>
      <c r="E41" s="133">
        <v>1036133</v>
      </c>
      <c r="F41" s="133"/>
      <c r="G41" s="133"/>
      <c r="H41" s="133"/>
      <c r="I41" s="133"/>
      <c r="J41" s="133"/>
      <c r="K41" s="133"/>
      <c r="L41" s="133"/>
      <c r="M41" s="133"/>
      <c r="N41" s="133"/>
      <c r="O41" s="133"/>
    </row>
    <row r="42" ht="29" customHeight="1" spans="1:15">
      <c r="A42" s="172" t="s">
        <v>152</v>
      </c>
      <c r="B42" s="172" t="s">
        <v>153</v>
      </c>
      <c r="C42" s="133">
        <v>1036133</v>
      </c>
      <c r="D42" s="133">
        <v>1036133</v>
      </c>
      <c r="E42" s="133">
        <v>1036133</v>
      </c>
      <c r="F42" s="133"/>
      <c r="G42" s="133"/>
      <c r="H42" s="133"/>
      <c r="I42" s="133"/>
      <c r="J42" s="133"/>
      <c r="K42" s="133"/>
      <c r="L42" s="133"/>
      <c r="M42" s="133"/>
      <c r="N42" s="133"/>
      <c r="O42" s="133"/>
    </row>
    <row r="43" ht="28" customHeight="1" spans="1:15">
      <c r="A43" s="172" t="s">
        <v>154</v>
      </c>
      <c r="B43" s="172" t="s">
        <v>155</v>
      </c>
      <c r="C43" s="133">
        <v>1036133</v>
      </c>
      <c r="D43" s="133">
        <v>1036133</v>
      </c>
      <c r="E43" s="133">
        <v>1036133</v>
      </c>
      <c r="F43" s="133"/>
      <c r="G43" s="133"/>
      <c r="H43" s="133"/>
      <c r="I43" s="133"/>
      <c r="J43" s="133"/>
      <c r="K43" s="133"/>
      <c r="L43" s="133"/>
      <c r="M43" s="133"/>
      <c r="N43" s="133"/>
      <c r="O43" s="133"/>
    </row>
    <row r="44" ht="30" customHeight="1" spans="1:15">
      <c r="A44" s="173" t="s">
        <v>55</v>
      </c>
      <c r="B44" s="173"/>
      <c r="C44" s="133">
        <v>15024348.07</v>
      </c>
      <c r="D44" s="133">
        <v>15018348.07</v>
      </c>
      <c r="E44" s="133">
        <v>12080881.07</v>
      </c>
      <c r="F44" s="133">
        <v>2937467</v>
      </c>
      <c r="G44" s="133"/>
      <c r="H44" s="133"/>
      <c r="I44" s="133"/>
      <c r="J44" s="133">
        <v>6000</v>
      </c>
      <c r="K44" s="133"/>
      <c r="L44" s="133"/>
      <c r="M44" s="133"/>
      <c r="N44" s="133"/>
      <c r="O44" s="133">
        <v>6000</v>
      </c>
    </row>
  </sheetData>
  <mergeCells count="13">
    <mergeCell ref="N1:O1"/>
    <mergeCell ref="A2:O2"/>
    <mergeCell ref="A3:F3"/>
    <mergeCell ref="N3:O3"/>
    <mergeCell ref="D4:F4"/>
    <mergeCell ref="J4:O4"/>
    <mergeCell ref="A44:B44"/>
    <mergeCell ref="A4:A5"/>
    <mergeCell ref="B4:B5"/>
    <mergeCell ref="C4:C5"/>
    <mergeCell ref="G4:G5"/>
    <mergeCell ref="H4:H5"/>
    <mergeCell ref="I4:I5"/>
  </mergeCells>
  <pageMargins left="0.751388888888889" right="0.751388888888889" top="0.393055555555556" bottom="0.393055555555556" header="0.5" footer="0.5"/>
  <pageSetup paperSize="9" scale="86"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topLeftCell="A7"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89" t="s">
        <v>156</v>
      </c>
    </row>
    <row r="2" ht="30.75" customHeight="1" spans="1:4">
      <c r="A2" s="159" t="str">
        <f>"2025"&amp;"年部门财政拨款收支预算总表"</f>
        <v>2025年部门财政拨款收支预算总表</v>
      </c>
      <c r="B2" s="159"/>
      <c r="C2" s="159"/>
      <c r="D2" s="159"/>
    </row>
    <row r="3" ht="18.75" customHeight="1" spans="1:4">
      <c r="A3" s="31" t="str">
        <f>"单位名称："&amp;"盈江县林业和草原局"</f>
        <v>单位名称：盈江县林业和草原局</v>
      </c>
      <c r="B3" s="160"/>
      <c r="C3" s="160"/>
      <c r="D3" s="90" t="s">
        <v>1</v>
      </c>
    </row>
    <row r="4" ht="19.5" customHeight="1" spans="1:4">
      <c r="A4" s="12" t="s">
        <v>157</v>
      </c>
      <c r="B4" s="14"/>
      <c r="C4" s="12" t="s">
        <v>158</v>
      </c>
      <c r="D4" s="14"/>
    </row>
    <row r="5" ht="21.75" customHeight="1" spans="1:4">
      <c r="A5" s="71" t="s">
        <v>159</v>
      </c>
      <c r="B5" s="11" t="s">
        <v>160</v>
      </c>
      <c r="C5" s="71" t="s">
        <v>161</v>
      </c>
      <c r="D5" s="11" t="s">
        <v>160</v>
      </c>
    </row>
    <row r="6" ht="17.25" customHeight="1" spans="1:4">
      <c r="A6" s="73"/>
      <c r="B6" s="18"/>
      <c r="C6" s="73"/>
      <c r="D6" s="18"/>
    </row>
    <row r="7" ht="19.5" customHeight="1" spans="1:4">
      <c r="A7" s="86" t="s">
        <v>162</v>
      </c>
      <c r="B7" s="23">
        <v>15018348.07</v>
      </c>
      <c r="C7" s="86" t="s">
        <v>163</v>
      </c>
      <c r="D7" s="23">
        <v>15018348.07</v>
      </c>
    </row>
    <row r="8" ht="19.5" customHeight="1" spans="1:4">
      <c r="A8" s="86" t="s">
        <v>164</v>
      </c>
      <c r="B8" s="23">
        <v>15018348.07</v>
      </c>
      <c r="C8" s="161" t="s">
        <v>165</v>
      </c>
      <c r="D8" s="23">
        <v>8400</v>
      </c>
    </row>
    <row r="9" ht="19.5" customHeight="1" spans="1:4">
      <c r="A9" s="162" t="s">
        <v>166</v>
      </c>
      <c r="B9" s="23"/>
      <c r="C9" s="161" t="s">
        <v>167</v>
      </c>
      <c r="D9" s="23"/>
    </row>
    <row r="10" ht="19.5" customHeight="1" spans="1:4">
      <c r="A10" s="162" t="s">
        <v>168</v>
      </c>
      <c r="B10" s="23"/>
      <c r="C10" s="161" t="s">
        <v>169</v>
      </c>
      <c r="D10" s="23"/>
    </row>
    <row r="11" ht="19.5" customHeight="1" spans="1:4">
      <c r="A11" s="162" t="s">
        <v>170</v>
      </c>
      <c r="B11" s="23"/>
      <c r="C11" s="161" t="s">
        <v>171</v>
      </c>
      <c r="D11" s="23"/>
    </row>
    <row r="12" ht="19.5" customHeight="1" spans="1:4">
      <c r="A12" s="162" t="s">
        <v>164</v>
      </c>
      <c r="B12" s="23"/>
      <c r="C12" s="161" t="s">
        <v>172</v>
      </c>
      <c r="D12" s="23"/>
    </row>
    <row r="13" ht="19.5" customHeight="1" spans="1:4">
      <c r="A13" s="162" t="s">
        <v>166</v>
      </c>
      <c r="B13" s="23"/>
      <c r="C13" s="161" t="s">
        <v>173</v>
      </c>
      <c r="D13" s="23"/>
    </row>
    <row r="14" ht="19.5" customHeight="1" spans="1:4">
      <c r="A14" s="162" t="s">
        <v>168</v>
      </c>
      <c r="B14" s="23"/>
      <c r="C14" s="161" t="s">
        <v>174</v>
      </c>
      <c r="D14" s="23"/>
    </row>
    <row r="15" ht="19.5" customHeight="1" spans="1:4">
      <c r="A15" s="163"/>
      <c r="B15" s="23"/>
      <c r="C15" s="161" t="s">
        <v>175</v>
      </c>
      <c r="D15" s="23">
        <v>2629731.92</v>
      </c>
    </row>
    <row r="16" ht="19.5" customHeight="1" spans="1:4">
      <c r="A16" s="163"/>
      <c r="B16" s="23"/>
      <c r="C16" s="161" t="s">
        <v>176</v>
      </c>
      <c r="D16" s="23">
        <v>763423.47</v>
      </c>
    </row>
    <row r="17" ht="19.5" customHeight="1" spans="1:4">
      <c r="A17" s="163"/>
      <c r="B17" s="23"/>
      <c r="C17" s="161" t="s">
        <v>177</v>
      </c>
      <c r="D17" s="23"/>
    </row>
    <row r="18" ht="19.5" customHeight="1" spans="1:4">
      <c r="A18" s="163"/>
      <c r="B18" s="23"/>
      <c r="C18" s="161" t="s">
        <v>178</v>
      </c>
      <c r="D18" s="23"/>
    </row>
    <row r="19" ht="19.5" customHeight="1" spans="1:4">
      <c r="A19" s="163"/>
      <c r="B19" s="23"/>
      <c r="C19" s="161" t="s">
        <v>179</v>
      </c>
      <c r="D19" s="23">
        <v>10580659.68</v>
      </c>
    </row>
    <row r="20" ht="19.5" customHeight="1" spans="1:4">
      <c r="A20" s="86"/>
      <c r="B20" s="23"/>
      <c r="C20" s="161" t="s">
        <v>180</v>
      </c>
      <c r="D20" s="23"/>
    </row>
    <row r="21" ht="19.5" customHeight="1" spans="1:4">
      <c r="A21" s="86"/>
      <c r="B21" s="23"/>
      <c r="C21" s="86" t="s">
        <v>181</v>
      </c>
      <c r="D21" s="23"/>
    </row>
    <row r="22" ht="19.5" customHeight="1" spans="1:4">
      <c r="A22" s="86"/>
      <c r="B22" s="23"/>
      <c r="C22" s="86" t="s">
        <v>182</v>
      </c>
      <c r="D22" s="23"/>
    </row>
    <row r="23" ht="19.5" customHeight="1" spans="1:4">
      <c r="A23" s="86"/>
      <c r="B23" s="23"/>
      <c r="C23" s="86" t="s">
        <v>183</v>
      </c>
      <c r="D23" s="23"/>
    </row>
    <row r="24" ht="19.5" customHeight="1" spans="1:4">
      <c r="A24" s="86"/>
      <c r="B24" s="23"/>
      <c r="C24" s="86" t="s">
        <v>184</v>
      </c>
      <c r="D24" s="23"/>
    </row>
    <row r="25" ht="19.5" customHeight="1" spans="1:4">
      <c r="A25" s="86"/>
      <c r="B25" s="23"/>
      <c r="C25" s="86" t="s">
        <v>185</v>
      </c>
      <c r="D25" s="23"/>
    </row>
    <row r="26" ht="19.5" customHeight="1" spans="1:4">
      <c r="A26" s="161"/>
      <c r="B26" s="23"/>
      <c r="C26" s="86" t="s">
        <v>186</v>
      </c>
      <c r="D26" s="23">
        <v>1036133</v>
      </c>
    </row>
    <row r="27" ht="19.5" customHeight="1" spans="1:4">
      <c r="A27" s="86"/>
      <c r="B27" s="23"/>
      <c r="C27" s="86" t="s">
        <v>187</v>
      </c>
      <c r="D27" s="23"/>
    </row>
    <row r="28" customHeight="1" spans="1:4">
      <c r="A28" s="86"/>
      <c r="B28" s="23"/>
      <c r="C28" s="162" t="s">
        <v>188</v>
      </c>
      <c r="D28" s="23"/>
    </row>
    <row r="29" ht="19.5" customHeight="1" spans="1:4">
      <c r="A29" s="86"/>
      <c r="B29" s="23"/>
      <c r="C29" s="86" t="s">
        <v>189</v>
      </c>
      <c r="D29" s="23"/>
    </row>
    <row r="30" ht="19.5" customHeight="1" spans="1:4">
      <c r="A30" s="161"/>
      <c r="B30" s="23"/>
      <c r="C30" s="86" t="s">
        <v>190</v>
      </c>
      <c r="D30" s="23"/>
    </row>
    <row r="31" ht="18" customHeight="1" spans="1:4">
      <c r="A31" s="161"/>
      <c r="B31" s="23"/>
      <c r="C31" s="86" t="s">
        <v>191</v>
      </c>
      <c r="D31" s="23"/>
    </row>
    <row r="32" ht="18" customHeight="1" spans="1:4">
      <c r="A32" s="161"/>
      <c r="B32" s="23"/>
      <c r="C32" s="162" t="s">
        <v>192</v>
      </c>
      <c r="D32" s="23"/>
    </row>
    <row r="33" ht="18" customHeight="1" spans="1:4">
      <c r="A33" s="161"/>
      <c r="B33" s="23"/>
      <c r="C33" s="162" t="s">
        <v>193</v>
      </c>
      <c r="D33" s="23"/>
    </row>
    <row r="34" ht="19.5" customHeight="1" spans="1:4">
      <c r="A34" s="161"/>
      <c r="B34" s="164"/>
      <c r="C34" s="86" t="s">
        <v>194</v>
      </c>
      <c r="D34" s="164"/>
    </row>
    <row r="35" ht="19.5" customHeight="1" spans="1:4">
      <c r="A35" s="161"/>
      <c r="B35" s="23"/>
      <c r="C35" s="86" t="s">
        <v>195</v>
      </c>
      <c r="D35" s="23"/>
    </row>
    <row r="36" ht="19.5" customHeight="1" spans="1:4">
      <c r="A36" s="165" t="s">
        <v>49</v>
      </c>
      <c r="B36" s="23">
        <v>15018348.07</v>
      </c>
      <c r="C36" s="165" t="s">
        <v>50</v>
      </c>
      <c r="D36" s="23">
        <v>15018348.07</v>
      </c>
    </row>
  </sheetData>
  <mergeCells count="8">
    <mergeCell ref="A2:D2"/>
    <mergeCell ref="A3:B3"/>
    <mergeCell ref="A4:B4"/>
    <mergeCell ref="C4:D4"/>
    <mergeCell ref="A5:A6"/>
    <mergeCell ref="B5:B6"/>
    <mergeCell ref="C5:C6"/>
    <mergeCell ref="D5:D6"/>
  </mergeCells>
  <pageMargins left="0.751388888888889" right="0.751388888888889" top="0.393055555555556" bottom="0.393055555555556" header="0.5" footer="0.5"/>
  <pageSetup paperSize="9" scale="67"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5"/>
  <sheetViews>
    <sheetView showZeros="0" workbookViewId="0">
      <selection activeCell="K28" sqref="K28"/>
    </sheetView>
  </sheetViews>
  <sheetFormatPr defaultColWidth="10.2857142857143" defaultRowHeight="15" customHeight="1" outlineLevelCol="6"/>
  <cols>
    <col min="1" max="1" width="26.3428571428571" customWidth="1"/>
    <col min="2" max="2" width="29.2857142857143" customWidth="1"/>
    <col min="3" max="7" width="19.2857142857143" customWidth="1"/>
  </cols>
  <sheetData>
    <row r="1" ht="18.75" customHeight="1" spans="1:7">
      <c r="A1" s="122"/>
      <c r="B1" s="122"/>
      <c r="C1" s="122"/>
      <c r="D1" s="122"/>
      <c r="E1" s="122"/>
      <c r="F1" s="122"/>
      <c r="G1" s="126" t="s">
        <v>196</v>
      </c>
    </row>
    <row r="2" ht="29" customHeight="1" spans="1:7">
      <c r="A2" s="149" t="str">
        <f>"2025"&amp;"年一般公共预算支出预算表（按功能科目分类）"</f>
        <v>2025年一般公共预算支出预算表（按功能科目分类）</v>
      </c>
      <c r="B2" s="149"/>
      <c r="C2" s="149"/>
      <c r="D2" s="149"/>
      <c r="E2" s="149"/>
      <c r="F2" s="149"/>
      <c r="G2" s="149"/>
    </row>
    <row r="3" ht="18.75" customHeight="1" spans="1:7">
      <c r="A3" s="150" t="str">
        <f>"单位名称："&amp;"盈江县林业和草原局"</f>
        <v>单位名称：盈江县林业和草原局</v>
      </c>
      <c r="B3" s="150"/>
      <c r="C3" s="122"/>
      <c r="D3" s="122"/>
      <c r="E3" s="122"/>
      <c r="F3" s="122"/>
      <c r="G3" s="126" t="s">
        <v>1</v>
      </c>
    </row>
    <row r="4" ht="18.75" customHeight="1" spans="1:7">
      <c r="A4" s="151" t="s">
        <v>197</v>
      </c>
      <c r="B4" s="151"/>
      <c r="C4" s="151" t="s">
        <v>55</v>
      </c>
      <c r="D4" s="151" t="s">
        <v>77</v>
      </c>
      <c r="E4" s="151"/>
      <c r="F4" s="151"/>
      <c r="G4" s="151" t="s">
        <v>78</v>
      </c>
    </row>
    <row r="5" ht="18.75" customHeight="1" spans="1:7">
      <c r="A5" s="151" t="s">
        <v>73</v>
      </c>
      <c r="B5" s="151" t="s">
        <v>74</v>
      </c>
      <c r="C5" s="151"/>
      <c r="D5" s="151" t="s">
        <v>58</v>
      </c>
      <c r="E5" s="151" t="s">
        <v>198</v>
      </c>
      <c r="F5" s="151" t="s">
        <v>199</v>
      </c>
      <c r="G5" s="151"/>
    </row>
    <row r="6" ht="14" customHeight="1" spans="1:7">
      <c r="A6" s="151" t="s">
        <v>200</v>
      </c>
      <c r="B6" s="151" t="s">
        <v>201</v>
      </c>
      <c r="C6" s="151" t="s">
        <v>202</v>
      </c>
      <c r="D6" s="151" t="s">
        <v>203</v>
      </c>
      <c r="E6" s="151" t="s">
        <v>204</v>
      </c>
      <c r="F6" s="151" t="s">
        <v>205</v>
      </c>
      <c r="G6" s="151" t="s">
        <v>206</v>
      </c>
    </row>
    <row r="7" ht="18.75" customHeight="1" spans="1:7">
      <c r="A7" s="152" t="s">
        <v>84</v>
      </c>
      <c r="B7" s="152" t="s">
        <v>85</v>
      </c>
      <c r="C7" s="153">
        <v>8400</v>
      </c>
      <c r="D7" s="153">
        <v>8400</v>
      </c>
      <c r="E7" s="153">
        <v>8400</v>
      </c>
      <c r="F7" s="153"/>
      <c r="G7" s="153"/>
    </row>
    <row r="8" ht="18" customHeight="1" outlineLevel="1" spans="1:7">
      <c r="A8" s="154" t="s">
        <v>86</v>
      </c>
      <c r="B8" s="154" t="s">
        <v>87</v>
      </c>
      <c r="C8" s="153">
        <v>8400</v>
      </c>
      <c r="D8" s="153">
        <v>8400</v>
      </c>
      <c r="E8" s="153">
        <v>8400</v>
      </c>
      <c r="F8" s="153"/>
      <c r="G8" s="153"/>
    </row>
    <row r="9" s="148" customFormat="1" ht="13" customHeight="1" outlineLevel="2" spans="1:7">
      <c r="A9" s="155" t="s">
        <v>88</v>
      </c>
      <c r="B9" s="155" t="s">
        <v>89</v>
      </c>
      <c r="C9" s="156">
        <v>8400</v>
      </c>
      <c r="D9" s="156">
        <v>8400</v>
      </c>
      <c r="E9" s="156">
        <v>8400</v>
      </c>
      <c r="F9" s="156"/>
      <c r="G9" s="156"/>
    </row>
    <row r="10" s="148" customFormat="1" ht="18.75" customHeight="1" spans="1:7">
      <c r="A10" s="157" t="s">
        <v>90</v>
      </c>
      <c r="B10" s="157" t="s">
        <v>91</v>
      </c>
      <c r="C10" s="156">
        <v>2629731.92</v>
      </c>
      <c r="D10" s="156">
        <v>2629731.92</v>
      </c>
      <c r="E10" s="156">
        <v>2565731.92</v>
      </c>
      <c r="F10" s="156">
        <v>64000</v>
      </c>
      <c r="G10" s="156"/>
    </row>
    <row r="11" s="148" customFormat="1" ht="18.75" customHeight="1" outlineLevel="1" spans="1:7">
      <c r="A11" s="158" t="s">
        <v>92</v>
      </c>
      <c r="B11" s="158" t="s">
        <v>93</v>
      </c>
      <c r="C11" s="156">
        <v>2526718.96</v>
      </c>
      <c r="D11" s="156">
        <v>2526718.96</v>
      </c>
      <c r="E11" s="156">
        <v>2462718.96</v>
      </c>
      <c r="F11" s="156">
        <v>64000</v>
      </c>
      <c r="G11" s="156"/>
    </row>
    <row r="12" s="148" customFormat="1" ht="18.75" customHeight="1" outlineLevel="2" spans="1:7">
      <c r="A12" s="155" t="s">
        <v>94</v>
      </c>
      <c r="B12" s="155" t="s">
        <v>95</v>
      </c>
      <c r="C12" s="156">
        <v>20000</v>
      </c>
      <c r="D12" s="156">
        <v>20000</v>
      </c>
      <c r="E12" s="156"/>
      <c r="F12" s="156">
        <v>20000</v>
      </c>
      <c r="G12" s="156"/>
    </row>
    <row r="13" s="148" customFormat="1" ht="18.75" customHeight="1" outlineLevel="2" spans="1:7">
      <c r="A13" s="155" t="s">
        <v>96</v>
      </c>
      <c r="B13" s="155" t="s">
        <v>97</v>
      </c>
      <c r="C13" s="156">
        <v>44000</v>
      </c>
      <c r="D13" s="156">
        <v>44000</v>
      </c>
      <c r="E13" s="156"/>
      <c r="F13" s="156">
        <v>44000</v>
      </c>
      <c r="G13" s="156"/>
    </row>
    <row r="14" s="148" customFormat="1" ht="27" customHeight="1" outlineLevel="2" spans="1:7">
      <c r="A14" s="155" t="s">
        <v>98</v>
      </c>
      <c r="B14" s="155" t="s">
        <v>99</v>
      </c>
      <c r="C14" s="156">
        <v>1427404.38</v>
      </c>
      <c r="D14" s="156">
        <v>1427404.38</v>
      </c>
      <c r="E14" s="156">
        <v>1427404.38</v>
      </c>
      <c r="F14" s="156"/>
      <c r="G14" s="156"/>
    </row>
    <row r="15" s="148" customFormat="1" ht="27" customHeight="1" outlineLevel="2" spans="1:7">
      <c r="A15" s="155" t="s">
        <v>100</v>
      </c>
      <c r="B15" s="155" t="s">
        <v>101</v>
      </c>
      <c r="C15" s="156">
        <v>1035314.58</v>
      </c>
      <c r="D15" s="156">
        <v>1035314.58</v>
      </c>
      <c r="E15" s="156">
        <v>1035314.58</v>
      </c>
      <c r="F15" s="156"/>
      <c r="G15" s="156"/>
    </row>
    <row r="16" s="148" customFormat="1" ht="16" customHeight="1" outlineLevel="1" spans="1:7">
      <c r="A16" s="158" t="s">
        <v>102</v>
      </c>
      <c r="B16" s="158" t="s">
        <v>103</v>
      </c>
      <c r="C16" s="156">
        <v>50796</v>
      </c>
      <c r="D16" s="156">
        <v>50796</v>
      </c>
      <c r="E16" s="156">
        <v>50796</v>
      </c>
      <c r="F16" s="156"/>
      <c r="G16" s="156"/>
    </row>
    <row r="17" s="148" customFormat="1" ht="18.75" customHeight="1" outlineLevel="2" spans="1:7">
      <c r="A17" s="155" t="s">
        <v>104</v>
      </c>
      <c r="B17" s="155" t="s">
        <v>105</v>
      </c>
      <c r="C17" s="156">
        <v>50796</v>
      </c>
      <c r="D17" s="156">
        <v>50796</v>
      </c>
      <c r="E17" s="156">
        <v>50796</v>
      </c>
      <c r="F17" s="156"/>
      <c r="G17" s="156"/>
    </row>
    <row r="18" s="148" customFormat="1" ht="18.75" customHeight="1" outlineLevel="1" spans="1:7">
      <c r="A18" s="158" t="s">
        <v>106</v>
      </c>
      <c r="B18" s="158" t="s">
        <v>107</v>
      </c>
      <c r="C18" s="156">
        <v>52216.96</v>
      </c>
      <c r="D18" s="156">
        <v>52216.96</v>
      </c>
      <c r="E18" s="156">
        <v>52216.96</v>
      </c>
      <c r="F18" s="156"/>
      <c r="G18" s="156"/>
    </row>
    <row r="19" s="148" customFormat="1" ht="18.75" customHeight="1" outlineLevel="2" spans="1:7">
      <c r="A19" s="155" t="s">
        <v>108</v>
      </c>
      <c r="B19" s="155" t="s">
        <v>107</v>
      </c>
      <c r="C19" s="156">
        <v>52216.96</v>
      </c>
      <c r="D19" s="156">
        <v>52216.96</v>
      </c>
      <c r="E19" s="156">
        <v>52216.96</v>
      </c>
      <c r="F19" s="156"/>
      <c r="G19" s="156"/>
    </row>
    <row r="20" s="148" customFormat="1" ht="18.75" customHeight="1" spans="1:7">
      <c r="A20" s="157" t="s">
        <v>109</v>
      </c>
      <c r="B20" s="157" t="s">
        <v>110</v>
      </c>
      <c r="C20" s="156">
        <v>763423.47</v>
      </c>
      <c r="D20" s="156">
        <v>763423.47</v>
      </c>
      <c r="E20" s="156">
        <v>763423.47</v>
      </c>
      <c r="F20" s="156"/>
      <c r="G20" s="156"/>
    </row>
    <row r="21" s="148" customFormat="1" ht="18.75" customHeight="1" outlineLevel="1" spans="1:7">
      <c r="A21" s="158" t="s">
        <v>111</v>
      </c>
      <c r="B21" s="158" t="s">
        <v>112</v>
      </c>
      <c r="C21" s="156">
        <v>763423.47</v>
      </c>
      <c r="D21" s="156">
        <v>763423.47</v>
      </c>
      <c r="E21" s="156">
        <v>763423.47</v>
      </c>
      <c r="F21" s="156"/>
      <c r="G21" s="156"/>
    </row>
    <row r="22" s="148" customFormat="1" ht="18.75" customHeight="1" outlineLevel="2" spans="1:7">
      <c r="A22" s="155" t="s">
        <v>113</v>
      </c>
      <c r="B22" s="155" t="s">
        <v>114</v>
      </c>
      <c r="C22" s="156">
        <v>704780.92</v>
      </c>
      <c r="D22" s="156">
        <v>704780.92</v>
      </c>
      <c r="E22" s="156">
        <v>704780.92</v>
      </c>
      <c r="F22" s="156"/>
      <c r="G22" s="156"/>
    </row>
    <row r="23" s="148" customFormat="1" ht="18.75" customHeight="1" outlineLevel="2" spans="1:7">
      <c r="A23" s="155" t="s">
        <v>117</v>
      </c>
      <c r="B23" s="155" t="s">
        <v>118</v>
      </c>
      <c r="C23" s="156">
        <v>58642.55</v>
      </c>
      <c r="D23" s="156">
        <v>58642.55</v>
      </c>
      <c r="E23" s="156">
        <v>58642.55</v>
      </c>
      <c r="F23" s="156"/>
      <c r="G23" s="156"/>
    </row>
    <row r="24" s="148" customFormat="1" customHeight="1" spans="1:7">
      <c r="A24" s="157" t="s">
        <v>131</v>
      </c>
      <c r="B24" s="157" t="s">
        <v>132</v>
      </c>
      <c r="C24" s="156">
        <v>10580659.68</v>
      </c>
      <c r="D24" s="156">
        <v>7643192.68</v>
      </c>
      <c r="E24" s="156">
        <v>7148985</v>
      </c>
      <c r="F24" s="156">
        <v>494207.68</v>
      </c>
      <c r="G24" s="156">
        <v>2937467</v>
      </c>
    </row>
    <row r="25" s="148" customFormat="1" ht="18" customHeight="1" outlineLevel="1" spans="1:7">
      <c r="A25" s="158" t="s">
        <v>133</v>
      </c>
      <c r="B25" s="158" t="s">
        <v>134</v>
      </c>
      <c r="C25" s="156">
        <v>10098559.68</v>
      </c>
      <c r="D25" s="156">
        <v>7643192.68</v>
      </c>
      <c r="E25" s="156">
        <v>7148985</v>
      </c>
      <c r="F25" s="156">
        <v>494207.68</v>
      </c>
      <c r="G25" s="156">
        <v>2455367</v>
      </c>
    </row>
    <row r="26" s="148" customFormat="1" ht="18.75" customHeight="1" outlineLevel="2" spans="1:7">
      <c r="A26" s="155" t="s">
        <v>135</v>
      </c>
      <c r="B26" s="155" t="s">
        <v>89</v>
      </c>
      <c r="C26" s="156">
        <v>2059620.2</v>
      </c>
      <c r="D26" s="156">
        <v>2047820.2</v>
      </c>
      <c r="E26" s="156">
        <v>1840109</v>
      </c>
      <c r="F26" s="156">
        <v>207711.2</v>
      </c>
      <c r="G26" s="156">
        <v>11800</v>
      </c>
    </row>
    <row r="27" s="148" customFormat="1" ht="16" customHeight="1" outlineLevel="2" spans="1:7">
      <c r="A27" s="155" t="s">
        <v>136</v>
      </c>
      <c r="B27" s="155" t="s">
        <v>137</v>
      </c>
      <c r="C27" s="156">
        <v>5595372.48</v>
      </c>
      <c r="D27" s="156">
        <v>5595372.48</v>
      </c>
      <c r="E27" s="156">
        <v>5308876</v>
      </c>
      <c r="F27" s="156">
        <v>286496.48</v>
      </c>
      <c r="G27" s="156"/>
    </row>
    <row r="28" s="148" customFormat="1" ht="18.75" customHeight="1" outlineLevel="2" spans="1:7">
      <c r="A28" s="155" t="s">
        <v>138</v>
      </c>
      <c r="B28" s="155" t="s">
        <v>139</v>
      </c>
      <c r="C28" s="156">
        <v>623567</v>
      </c>
      <c r="D28" s="156"/>
      <c r="E28" s="156"/>
      <c r="F28" s="156"/>
      <c r="G28" s="156">
        <v>623567</v>
      </c>
    </row>
    <row r="29" s="148" customFormat="1" ht="18.75" customHeight="1" outlineLevel="2" spans="1:7">
      <c r="A29" s="155" t="s">
        <v>140</v>
      </c>
      <c r="B29" s="155" t="s">
        <v>141</v>
      </c>
      <c r="C29" s="156">
        <v>1820000</v>
      </c>
      <c r="D29" s="156"/>
      <c r="E29" s="156"/>
      <c r="F29" s="156"/>
      <c r="G29" s="156">
        <v>1820000</v>
      </c>
    </row>
    <row r="30" s="148" customFormat="1" ht="18.75" customHeight="1" outlineLevel="1" spans="1:7">
      <c r="A30" s="158" t="s">
        <v>146</v>
      </c>
      <c r="B30" s="158" t="s">
        <v>147</v>
      </c>
      <c r="C30" s="156">
        <v>482100</v>
      </c>
      <c r="D30" s="156"/>
      <c r="E30" s="156"/>
      <c r="F30" s="156"/>
      <c r="G30" s="156">
        <v>482100</v>
      </c>
    </row>
    <row r="31" s="148" customFormat="1" ht="18.75" customHeight="1" outlineLevel="2" spans="1:7">
      <c r="A31" s="155" t="s">
        <v>148</v>
      </c>
      <c r="B31" s="155" t="s">
        <v>149</v>
      </c>
      <c r="C31" s="156">
        <v>482100</v>
      </c>
      <c r="D31" s="156"/>
      <c r="E31" s="156"/>
      <c r="F31" s="156"/>
      <c r="G31" s="156">
        <v>482100</v>
      </c>
    </row>
    <row r="32" s="148" customFormat="1" ht="18.75" customHeight="1" spans="1:7">
      <c r="A32" s="157" t="s">
        <v>150</v>
      </c>
      <c r="B32" s="157" t="s">
        <v>151</v>
      </c>
      <c r="C32" s="156">
        <v>1036133</v>
      </c>
      <c r="D32" s="156">
        <v>1036133</v>
      </c>
      <c r="E32" s="156">
        <v>1036133</v>
      </c>
      <c r="F32" s="156"/>
      <c r="G32" s="156"/>
    </row>
    <row r="33" s="148" customFormat="1" ht="18.75" customHeight="1" outlineLevel="1" spans="1:7">
      <c r="A33" s="158" t="s">
        <v>152</v>
      </c>
      <c r="B33" s="158" t="s">
        <v>153</v>
      </c>
      <c r="C33" s="156">
        <v>1036133</v>
      </c>
      <c r="D33" s="156">
        <v>1036133</v>
      </c>
      <c r="E33" s="156">
        <v>1036133</v>
      </c>
      <c r="F33" s="156"/>
      <c r="G33" s="156"/>
    </row>
    <row r="34" s="148" customFormat="1" ht="18.75" customHeight="1" outlineLevel="2" spans="1:7">
      <c r="A34" s="155" t="s">
        <v>154</v>
      </c>
      <c r="B34" s="155" t="s">
        <v>155</v>
      </c>
      <c r="C34" s="156">
        <v>1036133</v>
      </c>
      <c r="D34" s="156">
        <v>1036133</v>
      </c>
      <c r="E34" s="156">
        <v>1036133</v>
      </c>
      <c r="F34" s="156"/>
      <c r="G34" s="156"/>
    </row>
    <row r="35" ht="18.75" customHeight="1" spans="1:7">
      <c r="A35" s="151" t="s">
        <v>55</v>
      </c>
      <c r="B35" s="151"/>
      <c r="C35" s="153">
        <v>15018348.07</v>
      </c>
      <c r="D35" s="153">
        <v>12080881.07</v>
      </c>
      <c r="E35" s="153">
        <v>11522673.39</v>
      </c>
      <c r="F35" s="153">
        <v>558207.68</v>
      </c>
      <c r="G35" s="153">
        <v>2937467</v>
      </c>
    </row>
  </sheetData>
  <mergeCells count="7">
    <mergeCell ref="A2:G2"/>
    <mergeCell ref="A3:C3"/>
    <mergeCell ref="A4:B4"/>
    <mergeCell ref="D4:F4"/>
    <mergeCell ref="A35:B35"/>
    <mergeCell ref="C4:C5"/>
    <mergeCell ref="G4:G5"/>
  </mergeCells>
  <pageMargins left="0.751388888888889" right="0.751388888888889" top="0.393055555555556" bottom="0.393055555555556" header="0.5" footer="0.5"/>
  <pageSetup paperSize="9" scale="85"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22" sqref="C22"/>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9"/>
      <c r="B1" s="139"/>
      <c r="C1" s="140"/>
      <c r="D1" s="1"/>
      <c r="E1" s="1"/>
      <c r="F1" s="141" t="s">
        <v>207</v>
      </c>
    </row>
    <row r="2" ht="33.75" customHeight="1" spans="1:6">
      <c r="A2" s="142" t="str">
        <f>"2025"&amp;"年一般公共预算“三公”经费支出预算表"</f>
        <v>2025年一般公共预算“三公”经费支出预算表</v>
      </c>
      <c r="B2" s="142"/>
      <c r="C2" s="142"/>
      <c r="D2" s="142"/>
      <c r="E2" s="142"/>
      <c r="F2" s="142"/>
    </row>
    <row r="3" ht="21.75" customHeight="1" spans="1:6">
      <c r="A3" s="143" t="str">
        <f>"单位名称："&amp;"盈江县林业和草原局"</f>
        <v>单位名称：盈江县林业和草原局</v>
      </c>
      <c r="B3" s="139"/>
      <c r="C3" s="140"/>
      <c r="D3" s="3"/>
      <c r="E3" s="1"/>
      <c r="F3" s="141" t="s">
        <v>52</v>
      </c>
    </row>
    <row r="4" ht="19.5" customHeight="1" spans="1:6">
      <c r="A4" s="11" t="s">
        <v>208</v>
      </c>
      <c r="B4" s="71" t="s">
        <v>209</v>
      </c>
      <c r="C4" s="12" t="s">
        <v>210</v>
      </c>
      <c r="D4" s="13"/>
      <c r="E4" s="14"/>
      <c r="F4" s="71" t="s">
        <v>211</v>
      </c>
    </row>
    <row r="5" ht="19.5" customHeight="1" spans="1:6">
      <c r="A5" s="18"/>
      <c r="B5" s="73"/>
      <c r="C5" s="35" t="s">
        <v>58</v>
      </c>
      <c r="D5" s="35" t="s">
        <v>212</v>
      </c>
      <c r="E5" s="35" t="s">
        <v>213</v>
      </c>
      <c r="F5" s="73"/>
    </row>
    <row r="6" ht="18.75" customHeight="1" spans="1:6">
      <c r="A6" s="144">
        <v>1</v>
      </c>
      <c r="B6" s="144">
        <v>2</v>
      </c>
      <c r="C6" s="145">
        <v>3</v>
      </c>
      <c r="D6" s="144">
        <v>4</v>
      </c>
      <c r="E6" s="144">
        <v>5</v>
      </c>
      <c r="F6" s="144">
        <v>6</v>
      </c>
    </row>
    <row r="7" ht="24.75" customHeight="1" spans="1:6">
      <c r="A7" s="146">
        <v>335000</v>
      </c>
      <c r="B7" s="146"/>
      <c r="C7" s="147">
        <v>328000</v>
      </c>
      <c r="D7" s="146"/>
      <c r="E7" s="146">
        <v>328000</v>
      </c>
      <c r="F7" s="146">
        <v>7000</v>
      </c>
    </row>
  </sheetData>
  <mergeCells count="6">
    <mergeCell ref="A2:F2"/>
    <mergeCell ref="A3:D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5"/>
  <sheetViews>
    <sheetView showZeros="0" topLeftCell="A46" workbookViewId="0">
      <selection activeCell="N14" sqref="N14"/>
    </sheetView>
  </sheetViews>
  <sheetFormatPr defaultColWidth="10.2857142857143" defaultRowHeight="15" customHeight="1"/>
  <cols>
    <col min="1" max="1" width="16.7142857142857" customWidth="1"/>
    <col min="2" max="2" width="12.4190476190476" customWidth="1"/>
    <col min="3" max="3" width="10.847619047619" customWidth="1"/>
    <col min="4" max="4" width="7"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6.14285714285714" customWidth="1"/>
    <col min="18" max="18" width="4.28571428571429" customWidth="1"/>
    <col min="19" max="23" width="6.85714285714286" customWidth="1"/>
  </cols>
  <sheetData>
    <row r="1" ht="18.75" customHeight="1" spans="1:23">
      <c r="A1" s="134"/>
      <c r="B1" s="134"/>
      <c r="C1" s="134"/>
      <c r="D1" s="134"/>
      <c r="E1" s="134"/>
      <c r="F1" s="134"/>
      <c r="G1" s="134"/>
      <c r="H1" s="134"/>
      <c r="I1" s="134"/>
      <c r="J1" s="134"/>
      <c r="K1" s="134"/>
      <c r="L1" s="134"/>
      <c r="M1" s="134"/>
      <c r="N1" s="134"/>
      <c r="O1" s="134"/>
      <c r="P1" s="134"/>
      <c r="Q1" s="134"/>
      <c r="R1" s="134"/>
      <c r="S1" s="134"/>
      <c r="T1" s="138" t="s">
        <v>214</v>
      </c>
      <c r="U1" s="138"/>
      <c r="V1" s="138"/>
      <c r="W1" s="138"/>
    </row>
    <row r="2" ht="45.75" customHeight="1" spans="1:23">
      <c r="A2" s="135" t="s">
        <v>215</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4" t="str">
        <f>"单位名称："&amp;"盈江县林业和草原局"</f>
        <v>单位名称：盈江县林业和草原局</v>
      </c>
      <c r="B3" s="134"/>
      <c r="C3" s="134"/>
      <c r="D3" s="134"/>
      <c r="E3" s="134"/>
      <c r="F3" s="134"/>
      <c r="G3" s="134"/>
      <c r="H3" s="134"/>
      <c r="I3" s="134"/>
      <c r="J3" s="134"/>
      <c r="K3" s="134"/>
      <c r="L3" s="134"/>
      <c r="M3" s="134"/>
      <c r="N3" s="134"/>
      <c r="O3" s="134"/>
      <c r="P3" s="134"/>
      <c r="Q3" s="134"/>
      <c r="R3" s="134"/>
      <c r="S3" s="134"/>
      <c r="T3" s="138" t="s">
        <v>52</v>
      </c>
      <c r="U3" s="138"/>
      <c r="V3" s="138"/>
      <c r="W3" s="138"/>
    </row>
    <row r="4" ht="18.75" customHeight="1" spans="1:23">
      <c r="A4" s="136" t="s">
        <v>216</v>
      </c>
      <c r="B4" s="136" t="s">
        <v>217</v>
      </c>
      <c r="C4" s="136" t="s">
        <v>218</v>
      </c>
      <c r="D4" s="136" t="s">
        <v>219</v>
      </c>
      <c r="E4" s="136" t="s">
        <v>220</v>
      </c>
      <c r="F4" s="136" t="s">
        <v>221</v>
      </c>
      <c r="G4" s="136" t="s">
        <v>222</v>
      </c>
      <c r="H4" s="136" t="s">
        <v>223</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224</v>
      </c>
      <c r="I5" s="136" t="s">
        <v>59</v>
      </c>
      <c r="J5" s="136" t="s">
        <v>225</v>
      </c>
      <c r="K5" s="136" t="s">
        <v>226</v>
      </c>
      <c r="L5" s="136" t="s">
        <v>227</v>
      </c>
      <c r="M5" s="136" t="s">
        <v>228</v>
      </c>
      <c r="N5" s="136" t="s">
        <v>229</v>
      </c>
      <c r="O5" s="136" t="s">
        <v>60</v>
      </c>
      <c r="P5" s="136" t="s">
        <v>61</v>
      </c>
      <c r="Q5" s="136" t="s">
        <v>62</v>
      </c>
      <c r="R5" s="136" t="s">
        <v>76</v>
      </c>
      <c r="S5" s="136"/>
      <c r="T5" s="136"/>
      <c r="U5" s="136"/>
      <c r="V5" s="136"/>
      <c r="W5" s="136"/>
    </row>
    <row r="6" ht="33" customHeight="1" spans="1:23">
      <c r="A6" s="136"/>
      <c r="B6" s="136"/>
      <c r="C6" s="136"/>
      <c r="D6" s="136"/>
      <c r="E6" s="136"/>
      <c r="F6" s="136"/>
      <c r="G6" s="136"/>
      <c r="H6" s="136"/>
      <c r="I6" s="136" t="s">
        <v>230</v>
      </c>
      <c r="J6" s="136" t="s">
        <v>225</v>
      </c>
      <c r="K6" s="136" t="s">
        <v>226</v>
      </c>
      <c r="L6" s="136" t="s">
        <v>227</v>
      </c>
      <c r="M6" s="136" t="s">
        <v>228</v>
      </c>
      <c r="N6" s="136" t="s">
        <v>59</v>
      </c>
      <c r="O6" s="136" t="s">
        <v>60</v>
      </c>
      <c r="P6" s="136" t="s">
        <v>61</v>
      </c>
      <c r="Q6" s="136"/>
      <c r="R6" s="136" t="s">
        <v>58</v>
      </c>
      <c r="S6" s="136" t="s">
        <v>65</v>
      </c>
      <c r="T6" s="136" t="s">
        <v>66</v>
      </c>
      <c r="U6" s="136" t="s">
        <v>67</v>
      </c>
      <c r="V6" s="136" t="s">
        <v>68</v>
      </c>
      <c r="W6" s="136" t="s">
        <v>69</v>
      </c>
    </row>
    <row r="7" ht="33" customHeight="1" spans="1:23">
      <c r="A7" s="136"/>
      <c r="B7" s="136"/>
      <c r="C7" s="136"/>
      <c r="D7" s="136"/>
      <c r="E7" s="136"/>
      <c r="F7" s="136"/>
      <c r="G7" s="136"/>
      <c r="H7" s="136"/>
      <c r="I7" s="136" t="s">
        <v>58</v>
      </c>
      <c r="J7" s="136"/>
      <c r="K7" s="136"/>
      <c r="L7" s="136"/>
      <c r="M7" s="136"/>
      <c r="N7" s="136"/>
      <c r="O7" s="136"/>
      <c r="P7" s="136"/>
      <c r="Q7" s="136"/>
      <c r="R7" s="136"/>
      <c r="S7" s="136"/>
      <c r="T7" s="136"/>
      <c r="U7" s="136"/>
      <c r="V7" s="136"/>
      <c r="W7" s="136"/>
    </row>
    <row r="8" ht="18.75" customHeight="1" spans="1:23">
      <c r="A8" s="136" t="s">
        <v>200</v>
      </c>
      <c r="B8" s="136" t="s">
        <v>201</v>
      </c>
      <c r="C8" s="136" t="s">
        <v>202</v>
      </c>
      <c r="D8" s="136" t="s">
        <v>203</v>
      </c>
      <c r="E8" s="136" t="s">
        <v>204</v>
      </c>
      <c r="F8" s="136" t="s">
        <v>205</v>
      </c>
      <c r="G8" s="136" t="s">
        <v>206</v>
      </c>
      <c r="H8" s="136" t="s">
        <v>231</v>
      </c>
      <c r="I8" s="136" t="s">
        <v>232</v>
      </c>
      <c r="J8" s="136" t="s">
        <v>233</v>
      </c>
      <c r="K8" s="136" t="s">
        <v>234</v>
      </c>
      <c r="L8" s="136" t="s">
        <v>235</v>
      </c>
      <c r="M8" s="136" t="s">
        <v>236</v>
      </c>
      <c r="N8" s="136" t="s">
        <v>237</v>
      </c>
      <c r="O8" s="136" t="s">
        <v>238</v>
      </c>
      <c r="P8" s="136" t="s">
        <v>239</v>
      </c>
      <c r="Q8" s="136" t="s">
        <v>240</v>
      </c>
      <c r="R8" s="136" t="s">
        <v>241</v>
      </c>
      <c r="S8" s="136" t="s">
        <v>242</v>
      </c>
      <c r="T8" s="136" t="s">
        <v>243</v>
      </c>
      <c r="U8" s="136" t="s">
        <v>244</v>
      </c>
      <c r="V8" s="136" t="s">
        <v>245</v>
      </c>
      <c r="W8" s="136" t="s">
        <v>246</v>
      </c>
    </row>
    <row r="9" ht="24" customHeight="1" spans="1:23">
      <c r="A9" s="131" t="s">
        <v>71</v>
      </c>
      <c r="B9" s="131"/>
      <c r="C9" s="131"/>
      <c r="D9" s="131"/>
      <c r="E9" s="131"/>
      <c r="F9" s="131"/>
      <c r="G9" s="131"/>
      <c r="H9" s="133">
        <v>12080881.07</v>
      </c>
      <c r="I9" s="133">
        <v>12080881.07</v>
      </c>
      <c r="J9" s="133"/>
      <c r="K9" s="133"/>
      <c r="L9" s="133">
        <v>12080881.07</v>
      </c>
      <c r="M9" s="133"/>
      <c r="N9" s="133"/>
      <c r="O9" s="133"/>
      <c r="P9" s="133"/>
      <c r="Q9" s="133"/>
      <c r="R9" s="133"/>
      <c r="S9" s="133"/>
      <c r="T9" s="133"/>
      <c r="U9" s="133"/>
      <c r="V9" s="133"/>
      <c r="W9" s="133"/>
    </row>
    <row r="10" ht="30" customHeight="1" outlineLevel="1" spans="1:23">
      <c r="A10" s="131" t="s">
        <v>71</v>
      </c>
      <c r="B10" s="131" t="s">
        <v>247</v>
      </c>
      <c r="C10" s="131" t="s">
        <v>248</v>
      </c>
      <c r="D10" s="131" t="s">
        <v>136</v>
      </c>
      <c r="E10" s="131" t="s">
        <v>137</v>
      </c>
      <c r="F10" s="131" t="s">
        <v>249</v>
      </c>
      <c r="G10" s="131" t="s">
        <v>250</v>
      </c>
      <c r="H10" s="133">
        <v>2513664</v>
      </c>
      <c r="I10" s="133">
        <v>2513664</v>
      </c>
      <c r="J10" s="133"/>
      <c r="K10" s="133"/>
      <c r="L10" s="133">
        <v>2513664</v>
      </c>
      <c r="M10" s="133"/>
      <c r="N10" s="133"/>
      <c r="O10" s="133"/>
      <c r="P10" s="133"/>
      <c r="Q10" s="133"/>
      <c r="R10" s="133"/>
      <c r="S10" s="133"/>
      <c r="T10" s="133"/>
      <c r="U10" s="133"/>
      <c r="V10" s="133"/>
      <c r="W10" s="133"/>
    </row>
    <row r="11" ht="30" customHeight="1" outlineLevel="1" spans="1:23">
      <c r="A11" s="131" t="s">
        <v>71</v>
      </c>
      <c r="B11" s="131" t="s">
        <v>251</v>
      </c>
      <c r="C11" s="131" t="s">
        <v>252</v>
      </c>
      <c r="D11" s="131" t="s">
        <v>135</v>
      </c>
      <c r="E11" s="131" t="s">
        <v>89</v>
      </c>
      <c r="F11" s="131" t="s">
        <v>249</v>
      </c>
      <c r="G11" s="131" t="s">
        <v>250</v>
      </c>
      <c r="H11" s="133">
        <v>698268</v>
      </c>
      <c r="I11" s="133">
        <v>698268</v>
      </c>
      <c r="J11" s="133"/>
      <c r="K11" s="133"/>
      <c r="L11" s="133">
        <v>698268</v>
      </c>
      <c r="M11" s="131"/>
      <c r="N11" s="133"/>
      <c r="O11" s="133"/>
      <c r="P11" s="133"/>
      <c r="Q11" s="133"/>
      <c r="R11" s="133"/>
      <c r="S11" s="133"/>
      <c r="T11" s="133"/>
      <c r="U11" s="133"/>
      <c r="V11" s="133"/>
      <c r="W11" s="133"/>
    </row>
    <row r="12" ht="33" customHeight="1" outlineLevel="1" spans="1:23">
      <c r="A12" s="131" t="s">
        <v>71</v>
      </c>
      <c r="B12" s="131" t="s">
        <v>251</v>
      </c>
      <c r="C12" s="131" t="s">
        <v>252</v>
      </c>
      <c r="D12" s="131" t="s">
        <v>135</v>
      </c>
      <c r="E12" s="131" t="s">
        <v>89</v>
      </c>
      <c r="F12" s="131" t="s">
        <v>253</v>
      </c>
      <c r="G12" s="131" t="s">
        <v>254</v>
      </c>
      <c r="H12" s="133">
        <v>785892</v>
      </c>
      <c r="I12" s="133">
        <v>785892</v>
      </c>
      <c r="J12" s="133"/>
      <c r="K12" s="133"/>
      <c r="L12" s="133">
        <v>785892</v>
      </c>
      <c r="M12" s="131"/>
      <c r="N12" s="133"/>
      <c r="O12" s="133"/>
      <c r="P12" s="133"/>
      <c r="Q12" s="133"/>
      <c r="R12" s="133"/>
      <c r="S12" s="133"/>
      <c r="T12" s="133"/>
      <c r="U12" s="133"/>
      <c r="V12" s="133"/>
      <c r="W12" s="133"/>
    </row>
    <row r="13" ht="37" customHeight="1" outlineLevel="1" spans="1:23">
      <c r="A13" s="131" t="s">
        <v>71</v>
      </c>
      <c r="B13" s="131" t="s">
        <v>247</v>
      </c>
      <c r="C13" s="131" t="s">
        <v>248</v>
      </c>
      <c r="D13" s="131" t="s">
        <v>136</v>
      </c>
      <c r="E13" s="131" t="s">
        <v>137</v>
      </c>
      <c r="F13" s="131" t="s">
        <v>253</v>
      </c>
      <c r="G13" s="131" t="s">
        <v>254</v>
      </c>
      <c r="H13" s="133">
        <v>287940</v>
      </c>
      <c r="I13" s="133">
        <v>287940</v>
      </c>
      <c r="J13" s="133"/>
      <c r="K13" s="133"/>
      <c r="L13" s="133">
        <v>287940</v>
      </c>
      <c r="M13" s="131"/>
      <c r="N13" s="133"/>
      <c r="O13" s="133"/>
      <c r="P13" s="133"/>
      <c r="Q13" s="133"/>
      <c r="R13" s="133"/>
      <c r="S13" s="133"/>
      <c r="T13" s="133"/>
      <c r="U13" s="133"/>
      <c r="V13" s="133"/>
      <c r="W13" s="133"/>
    </row>
    <row r="14" ht="35" customHeight="1" outlineLevel="1" spans="1:23">
      <c r="A14" s="131" t="s">
        <v>71</v>
      </c>
      <c r="B14" s="131" t="s">
        <v>251</v>
      </c>
      <c r="C14" s="131" t="s">
        <v>252</v>
      </c>
      <c r="D14" s="131" t="s">
        <v>135</v>
      </c>
      <c r="E14" s="131" t="s">
        <v>89</v>
      </c>
      <c r="F14" s="131" t="s">
        <v>255</v>
      </c>
      <c r="G14" s="131" t="s">
        <v>256</v>
      </c>
      <c r="H14" s="133">
        <v>58189</v>
      </c>
      <c r="I14" s="133">
        <v>58189</v>
      </c>
      <c r="J14" s="133"/>
      <c r="K14" s="133"/>
      <c r="L14" s="133">
        <v>58189</v>
      </c>
      <c r="M14" s="131"/>
      <c r="N14" s="133"/>
      <c r="O14" s="133"/>
      <c r="P14" s="133"/>
      <c r="Q14" s="133"/>
      <c r="R14" s="133"/>
      <c r="S14" s="133"/>
      <c r="T14" s="133"/>
      <c r="U14" s="133"/>
      <c r="V14" s="133"/>
      <c r="W14" s="133"/>
    </row>
    <row r="15" ht="36" customHeight="1" outlineLevel="1" spans="1:23">
      <c r="A15" s="131" t="s">
        <v>71</v>
      </c>
      <c r="B15" s="131" t="s">
        <v>257</v>
      </c>
      <c r="C15" s="131" t="s">
        <v>258</v>
      </c>
      <c r="D15" s="131" t="s">
        <v>135</v>
      </c>
      <c r="E15" s="131" t="s">
        <v>89</v>
      </c>
      <c r="F15" s="131" t="s">
        <v>255</v>
      </c>
      <c r="G15" s="131" t="s">
        <v>256</v>
      </c>
      <c r="H15" s="133">
        <v>260760</v>
      </c>
      <c r="I15" s="133">
        <v>260760</v>
      </c>
      <c r="J15" s="133"/>
      <c r="K15" s="133"/>
      <c r="L15" s="133">
        <v>260760</v>
      </c>
      <c r="M15" s="131"/>
      <c r="N15" s="133"/>
      <c r="O15" s="133"/>
      <c r="P15" s="133"/>
      <c r="Q15" s="133"/>
      <c r="R15" s="133"/>
      <c r="S15" s="133"/>
      <c r="T15" s="133"/>
      <c r="U15" s="133"/>
      <c r="V15" s="133"/>
      <c r="W15" s="133"/>
    </row>
    <row r="16" ht="34" customHeight="1" outlineLevel="1" spans="1:23">
      <c r="A16" s="131" t="s">
        <v>71</v>
      </c>
      <c r="B16" s="131" t="s">
        <v>247</v>
      </c>
      <c r="C16" s="131" t="s">
        <v>248</v>
      </c>
      <c r="D16" s="131" t="s">
        <v>136</v>
      </c>
      <c r="E16" s="131" t="s">
        <v>137</v>
      </c>
      <c r="F16" s="131" t="s">
        <v>259</v>
      </c>
      <c r="G16" s="131" t="s">
        <v>260</v>
      </c>
      <c r="H16" s="133">
        <v>209472</v>
      </c>
      <c r="I16" s="133">
        <v>209472</v>
      </c>
      <c r="J16" s="133"/>
      <c r="K16" s="133"/>
      <c r="L16" s="133">
        <v>209472</v>
      </c>
      <c r="M16" s="131"/>
      <c r="N16" s="133"/>
      <c r="O16" s="133"/>
      <c r="P16" s="133"/>
      <c r="Q16" s="133"/>
      <c r="R16" s="133"/>
      <c r="S16" s="133"/>
      <c r="T16" s="133"/>
      <c r="U16" s="133"/>
      <c r="V16" s="133"/>
      <c r="W16" s="133"/>
    </row>
    <row r="17" ht="30" customHeight="1" outlineLevel="1" spans="1:23">
      <c r="A17" s="131" t="s">
        <v>71</v>
      </c>
      <c r="B17" s="131" t="s">
        <v>247</v>
      </c>
      <c r="C17" s="131" t="s">
        <v>248</v>
      </c>
      <c r="D17" s="131" t="s">
        <v>136</v>
      </c>
      <c r="E17" s="131" t="s">
        <v>137</v>
      </c>
      <c r="F17" s="131" t="s">
        <v>259</v>
      </c>
      <c r="G17" s="131" t="s">
        <v>260</v>
      </c>
      <c r="H17" s="133">
        <v>740640</v>
      </c>
      <c r="I17" s="133">
        <v>740640</v>
      </c>
      <c r="J17" s="133"/>
      <c r="K17" s="133"/>
      <c r="L17" s="133">
        <v>740640</v>
      </c>
      <c r="M17" s="131"/>
      <c r="N17" s="133"/>
      <c r="O17" s="133"/>
      <c r="P17" s="133"/>
      <c r="Q17" s="133"/>
      <c r="R17" s="133"/>
      <c r="S17" s="133"/>
      <c r="T17" s="133"/>
      <c r="U17" s="133"/>
      <c r="V17" s="133"/>
      <c r="W17" s="133"/>
    </row>
    <row r="18" ht="33" customHeight="1" outlineLevel="1" spans="1:23">
      <c r="A18" s="131" t="s">
        <v>71</v>
      </c>
      <c r="B18" s="131" t="s">
        <v>261</v>
      </c>
      <c r="C18" s="131" t="s">
        <v>262</v>
      </c>
      <c r="D18" s="131" t="s">
        <v>136</v>
      </c>
      <c r="E18" s="131" t="s">
        <v>137</v>
      </c>
      <c r="F18" s="131" t="s">
        <v>259</v>
      </c>
      <c r="G18" s="131" t="s">
        <v>260</v>
      </c>
      <c r="H18" s="133">
        <v>684000</v>
      </c>
      <c r="I18" s="133">
        <v>684000</v>
      </c>
      <c r="J18" s="133"/>
      <c r="K18" s="133"/>
      <c r="L18" s="133">
        <v>684000</v>
      </c>
      <c r="M18" s="131"/>
      <c r="N18" s="133"/>
      <c r="O18" s="133"/>
      <c r="P18" s="133"/>
      <c r="Q18" s="133"/>
      <c r="R18" s="133"/>
      <c r="S18" s="133"/>
      <c r="T18" s="133"/>
      <c r="U18" s="133"/>
      <c r="V18" s="133"/>
      <c r="W18" s="133"/>
    </row>
    <row r="19" ht="39" customHeight="1" outlineLevel="1" spans="1:23">
      <c r="A19" s="131" t="s">
        <v>71</v>
      </c>
      <c r="B19" s="131" t="s">
        <v>263</v>
      </c>
      <c r="C19" s="131" t="s">
        <v>264</v>
      </c>
      <c r="D19" s="131" t="s">
        <v>136</v>
      </c>
      <c r="E19" s="131" t="s">
        <v>137</v>
      </c>
      <c r="F19" s="131" t="s">
        <v>259</v>
      </c>
      <c r="G19" s="131" t="s">
        <v>260</v>
      </c>
      <c r="H19" s="133">
        <v>789960</v>
      </c>
      <c r="I19" s="133">
        <v>789960</v>
      </c>
      <c r="J19" s="133"/>
      <c r="K19" s="133"/>
      <c r="L19" s="133">
        <v>789960</v>
      </c>
      <c r="M19" s="131"/>
      <c r="N19" s="133"/>
      <c r="O19" s="133"/>
      <c r="P19" s="133"/>
      <c r="Q19" s="133"/>
      <c r="R19" s="133"/>
      <c r="S19" s="133"/>
      <c r="T19" s="133"/>
      <c r="U19" s="133"/>
      <c r="V19" s="133"/>
      <c r="W19" s="133"/>
    </row>
    <row r="20" ht="51" customHeight="1" outlineLevel="1" spans="1:23">
      <c r="A20" s="131" t="s">
        <v>71</v>
      </c>
      <c r="B20" s="131" t="s">
        <v>265</v>
      </c>
      <c r="C20" s="131" t="s">
        <v>266</v>
      </c>
      <c r="D20" s="131" t="s">
        <v>98</v>
      </c>
      <c r="E20" s="131" t="s">
        <v>99</v>
      </c>
      <c r="F20" s="131" t="s">
        <v>267</v>
      </c>
      <c r="G20" s="131" t="s">
        <v>268</v>
      </c>
      <c r="H20" s="133">
        <v>1427404.38</v>
      </c>
      <c r="I20" s="133">
        <v>1427404.38</v>
      </c>
      <c r="J20" s="133"/>
      <c r="K20" s="133"/>
      <c r="L20" s="133">
        <v>1427404.38</v>
      </c>
      <c r="M20" s="131"/>
      <c r="N20" s="133"/>
      <c r="O20" s="133"/>
      <c r="P20" s="133"/>
      <c r="Q20" s="133"/>
      <c r="R20" s="133"/>
      <c r="S20" s="133"/>
      <c r="T20" s="133"/>
      <c r="U20" s="133"/>
      <c r="V20" s="133"/>
      <c r="W20" s="133"/>
    </row>
    <row r="21" ht="53.25" customHeight="1" outlineLevel="1" spans="1:23">
      <c r="A21" s="131" t="s">
        <v>71</v>
      </c>
      <c r="B21" s="131" t="s">
        <v>265</v>
      </c>
      <c r="C21" s="131" t="s">
        <v>266</v>
      </c>
      <c r="D21" s="131" t="s">
        <v>98</v>
      </c>
      <c r="E21" s="131" t="s">
        <v>99</v>
      </c>
      <c r="F21" s="131" t="s">
        <v>267</v>
      </c>
      <c r="G21" s="131" t="s">
        <v>268</v>
      </c>
      <c r="H21" s="133"/>
      <c r="I21" s="133"/>
      <c r="J21" s="133"/>
      <c r="K21" s="133"/>
      <c r="L21" s="133"/>
      <c r="M21" s="131"/>
      <c r="N21" s="133"/>
      <c r="O21" s="133"/>
      <c r="P21" s="133"/>
      <c r="Q21" s="133"/>
      <c r="R21" s="133"/>
      <c r="S21" s="133"/>
      <c r="T21" s="133"/>
      <c r="U21" s="133"/>
      <c r="V21" s="133"/>
      <c r="W21" s="133"/>
    </row>
    <row r="22" ht="43" customHeight="1" outlineLevel="1" spans="1:23">
      <c r="A22" s="131" t="s">
        <v>71</v>
      </c>
      <c r="B22" s="131" t="s">
        <v>265</v>
      </c>
      <c r="C22" s="131" t="s">
        <v>266</v>
      </c>
      <c r="D22" s="131" t="s">
        <v>100</v>
      </c>
      <c r="E22" s="131" t="s">
        <v>101</v>
      </c>
      <c r="F22" s="131" t="s">
        <v>269</v>
      </c>
      <c r="G22" s="131" t="s">
        <v>270</v>
      </c>
      <c r="H22" s="133">
        <v>1035314.58</v>
      </c>
      <c r="I22" s="133">
        <v>1035314.58</v>
      </c>
      <c r="J22" s="133"/>
      <c r="K22" s="133"/>
      <c r="L22" s="133">
        <v>1035314.58</v>
      </c>
      <c r="M22" s="131"/>
      <c r="N22" s="133"/>
      <c r="O22" s="133"/>
      <c r="P22" s="133"/>
      <c r="Q22" s="133"/>
      <c r="R22" s="133"/>
      <c r="S22" s="133"/>
      <c r="T22" s="133"/>
      <c r="U22" s="133"/>
      <c r="V22" s="133"/>
      <c r="W22" s="133"/>
    </row>
    <row r="23" ht="39" customHeight="1" outlineLevel="1" spans="1:23">
      <c r="A23" s="131" t="s">
        <v>71</v>
      </c>
      <c r="B23" s="131" t="s">
        <v>265</v>
      </c>
      <c r="C23" s="131" t="s">
        <v>266</v>
      </c>
      <c r="D23" s="131" t="s">
        <v>113</v>
      </c>
      <c r="E23" s="131" t="s">
        <v>114</v>
      </c>
      <c r="F23" s="131" t="s">
        <v>271</v>
      </c>
      <c r="G23" s="131" t="s">
        <v>272</v>
      </c>
      <c r="H23" s="133">
        <v>669095.81</v>
      </c>
      <c r="I23" s="133">
        <v>669095.81</v>
      </c>
      <c r="J23" s="133"/>
      <c r="K23" s="133"/>
      <c r="L23" s="133">
        <v>669095.81</v>
      </c>
      <c r="M23" s="131"/>
      <c r="N23" s="133"/>
      <c r="O23" s="133"/>
      <c r="P23" s="133"/>
      <c r="Q23" s="133"/>
      <c r="R23" s="133"/>
      <c r="S23" s="133"/>
      <c r="T23" s="133"/>
      <c r="U23" s="133"/>
      <c r="V23" s="133"/>
      <c r="W23" s="133"/>
    </row>
    <row r="24" ht="36" customHeight="1" outlineLevel="1" spans="1:23">
      <c r="A24" s="131" t="s">
        <v>71</v>
      </c>
      <c r="B24" s="131" t="s">
        <v>265</v>
      </c>
      <c r="C24" s="131" t="s">
        <v>266</v>
      </c>
      <c r="D24" s="131" t="s">
        <v>117</v>
      </c>
      <c r="E24" s="131" t="s">
        <v>118</v>
      </c>
      <c r="F24" s="131" t="s">
        <v>273</v>
      </c>
      <c r="G24" s="131" t="s">
        <v>274</v>
      </c>
      <c r="H24" s="133"/>
      <c r="I24" s="133"/>
      <c r="J24" s="133"/>
      <c r="K24" s="133"/>
      <c r="L24" s="133"/>
      <c r="M24" s="131"/>
      <c r="N24" s="133"/>
      <c r="O24" s="133"/>
      <c r="P24" s="133"/>
      <c r="Q24" s="133"/>
      <c r="R24" s="133"/>
      <c r="S24" s="133"/>
      <c r="T24" s="133"/>
      <c r="U24" s="133"/>
      <c r="V24" s="133"/>
      <c r="W24" s="133"/>
    </row>
    <row r="25" ht="36" customHeight="1" outlineLevel="1" spans="1:23">
      <c r="A25" s="131" t="s">
        <v>71</v>
      </c>
      <c r="B25" s="131" t="s">
        <v>265</v>
      </c>
      <c r="C25" s="131" t="s">
        <v>266</v>
      </c>
      <c r="D25" s="131" t="s">
        <v>117</v>
      </c>
      <c r="E25" s="131" t="s">
        <v>118</v>
      </c>
      <c r="F25" s="131" t="s">
        <v>273</v>
      </c>
      <c r="G25" s="131" t="s">
        <v>274</v>
      </c>
      <c r="H25" s="133">
        <v>17842.55</v>
      </c>
      <c r="I25" s="133">
        <v>17842.55</v>
      </c>
      <c r="J25" s="133"/>
      <c r="K25" s="133"/>
      <c r="L25" s="133">
        <v>17842.55</v>
      </c>
      <c r="M25" s="131"/>
      <c r="N25" s="133"/>
      <c r="O25" s="133"/>
      <c r="P25" s="133"/>
      <c r="Q25" s="133"/>
      <c r="R25" s="133"/>
      <c r="S25" s="133"/>
      <c r="T25" s="133"/>
      <c r="U25" s="133"/>
      <c r="V25" s="133"/>
      <c r="W25" s="133"/>
    </row>
    <row r="26" ht="41" customHeight="1" outlineLevel="1" spans="1:23">
      <c r="A26" s="131" t="s">
        <v>71</v>
      </c>
      <c r="B26" s="131" t="s">
        <v>265</v>
      </c>
      <c r="C26" s="131" t="s">
        <v>266</v>
      </c>
      <c r="D26" s="131" t="s">
        <v>115</v>
      </c>
      <c r="E26" s="131" t="s">
        <v>116</v>
      </c>
      <c r="F26" s="131" t="s">
        <v>271</v>
      </c>
      <c r="G26" s="131" t="s">
        <v>272</v>
      </c>
      <c r="H26" s="133"/>
      <c r="I26" s="133"/>
      <c r="J26" s="133"/>
      <c r="K26" s="133"/>
      <c r="L26" s="133"/>
      <c r="M26" s="131"/>
      <c r="N26" s="133"/>
      <c r="O26" s="133"/>
      <c r="P26" s="133"/>
      <c r="Q26" s="133"/>
      <c r="R26" s="133"/>
      <c r="S26" s="133"/>
      <c r="T26" s="133"/>
      <c r="U26" s="133"/>
      <c r="V26" s="133"/>
      <c r="W26" s="133"/>
    </row>
    <row r="27" ht="42" customHeight="1" outlineLevel="1" spans="1:23">
      <c r="A27" s="131" t="s">
        <v>71</v>
      </c>
      <c r="B27" s="131" t="s">
        <v>265</v>
      </c>
      <c r="C27" s="131" t="s">
        <v>266</v>
      </c>
      <c r="D27" s="131" t="s">
        <v>113</v>
      </c>
      <c r="E27" s="131" t="s">
        <v>114</v>
      </c>
      <c r="F27" s="131" t="s">
        <v>271</v>
      </c>
      <c r="G27" s="131" t="s">
        <v>272</v>
      </c>
      <c r="H27" s="133">
        <v>35685.11</v>
      </c>
      <c r="I27" s="133">
        <v>35685.11</v>
      </c>
      <c r="J27" s="133"/>
      <c r="K27" s="133"/>
      <c r="L27" s="133">
        <v>35685.11</v>
      </c>
      <c r="M27" s="131"/>
      <c r="N27" s="133"/>
      <c r="O27" s="133"/>
      <c r="P27" s="133"/>
      <c r="Q27" s="133"/>
      <c r="R27" s="133"/>
      <c r="S27" s="133"/>
      <c r="T27" s="133"/>
      <c r="U27" s="133"/>
      <c r="V27" s="133"/>
      <c r="W27" s="133"/>
    </row>
    <row r="28" ht="45" customHeight="1" outlineLevel="1" spans="1:23">
      <c r="A28" s="131" t="s">
        <v>71</v>
      </c>
      <c r="B28" s="131" t="s">
        <v>265</v>
      </c>
      <c r="C28" s="131" t="s">
        <v>266</v>
      </c>
      <c r="D28" s="131" t="s">
        <v>117</v>
      </c>
      <c r="E28" s="131" t="s">
        <v>118</v>
      </c>
      <c r="F28" s="131" t="s">
        <v>273</v>
      </c>
      <c r="G28" s="131" t="s">
        <v>274</v>
      </c>
      <c r="H28" s="133"/>
      <c r="I28" s="133"/>
      <c r="J28" s="133"/>
      <c r="K28" s="133"/>
      <c r="L28" s="133"/>
      <c r="M28" s="131"/>
      <c r="N28" s="133"/>
      <c r="O28" s="133"/>
      <c r="P28" s="133"/>
      <c r="Q28" s="133"/>
      <c r="R28" s="133"/>
      <c r="S28" s="133"/>
      <c r="T28" s="133"/>
      <c r="U28" s="133"/>
      <c r="V28" s="133"/>
      <c r="W28" s="133"/>
    </row>
    <row r="29" ht="36" customHeight="1" outlineLevel="1" spans="1:23">
      <c r="A29" s="131" t="s">
        <v>71</v>
      </c>
      <c r="B29" s="131" t="s">
        <v>265</v>
      </c>
      <c r="C29" s="131" t="s">
        <v>266</v>
      </c>
      <c r="D29" s="131" t="s">
        <v>117</v>
      </c>
      <c r="E29" s="131" t="s">
        <v>118</v>
      </c>
      <c r="F29" s="131" t="s">
        <v>273</v>
      </c>
      <c r="G29" s="131" t="s">
        <v>274</v>
      </c>
      <c r="H29" s="133">
        <v>40800</v>
      </c>
      <c r="I29" s="133">
        <v>40800</v>
      </c>
      <c r="J29" s="133"/>
      <c r="K29" s="133"/>
      <c r="L29" s="133">
        <v>40800</v>
      </c>
      <c r="M29" s="131"/>
      <c r="N29" s="133"/>
      <c r="O29" s="133"/>
      <c r="P29" s="133"/>
      <c r="Q29" s="133"/>
      <c r="R29" s="133"/>
      <c r="S29" s="133"/>
      <c r="T29" s="133"/>
      <c r="U29" s="133"/>
      <c r="V29" s="133"/>
      <c r="W29" s="133"/>
    </row>
    <row r="30" ht="45" customHeight="1" outlineLevel="1" spans="1:23">
      <c r="A30" s="131" t="s">
        <v>71</v>
      </c>
      <c r="B30" s="131" t="s">
        <v>265</v>
      </c>
      <c r="C30" s="131" t="s">
        <v>266</v>
      </c>
      <c r="D30" s="131" t="s">
        <v>108</v>
      </c>
      <c r="E30" s="131" t="s">
        <v>107</v>
      </c>
      <c r="F30" s="131" t="s">
        <v>273</v>
      </c>
      <c r="G30" s="131" t="s">
        <v>274</v>
      </c>
      <c r="H30" s="133">
        <v>52216.96</v>
      </c>
      <c r="I30" s="133">
        <v>52216.96</v>
      </c>
      <c r="J30" s="133"/>
      <c r="K30" s="133"/>
      <c r="L30" s="133">
        <v>52216.96</v>
      </c>
      <c r="M30" s="131"/>
      <c r="N30" s="133"/>
      <c r="O30" s="133"/>
      <c r="P30" s="133"/>
      <c r="Q30" s="133"/>
      <c r="R30" s="133"/>
      <c r="S30" s="133"/>
      <c r="T30" s="133"/>
      <c r="U30" s="133"/>
      <c r="V30" s="133"/>
      <c r="W30" s="133"/>
    </row>
    <row r="31" ht="39" customHeight="1" outlineLevel="1" spans="1:23">
      <c r="A31" s="131" t="s">
        <v>71</v>
      </c>
      <c r="B31" s="131" t="s">
        <v>265</v>
      </c>
      <c r="C31" s="131" t="s">
        <v>266</v>
      </c>
      <c r="D31" s="131" t="s">
        <v>108</v>
      </c>
      <c r="E31" s="131" t="s">
        <v>107</v>
      </c>
      <c r="F31" s="131" t="s">
        <v>273</v>
      </c>
      <c r="G31" s="131" t="s">
        <v>274</v>
      </c>
      <c r="H31" s="133"/>
      <c r="I31" s="133"/>
      <c r="J31" s="133"/>
      <c r="K31" s="133"/>
      <c r="L31" s="133"/>
      <c r="M31" s="131"/>
      <c r="N31" s="133"/>
      <c r="O31" s="133"/>
      <c r="P31" s="133"/>
      <c r="Q31" s="133"/>
      <c r="R31" s="133"/>
      <c r="S31" s="133"/>
      <c r="T31" s="133"/>
      <c r="U31" s="133"/>
      <c r="V31" s="133"/>
      <c r="W31" s="133"/>
    </row>
    <row r="32" ht="34" customHeight="1" outlineLevel="1" spans="1:23">
      <c r="A32" s="131" t="s">
        <v>71</v>
      </c>
      <c r="B32" s="131" t="s">
        <v>275</v>
      </c>
      <c r="C32" s="131" t="s">
        <v>155</v>
      </c>
      <c r="D32" s="131" t="s">
        <v>154</v>
      </c>
      <c r="E32" s="131" t="s">
        <v>155</v>
      </c>
      <c r="F32" s="131" t="s">
        <v>276</v>
      </c>
      <c r="G32" s="131" t="s">
        <v>155</v>
      </c>
      <c r="H32" s="133">
        <v>1036133</v>
      </c>
      <c r="I32" s="133">
        <v>1036133</v>
      </c>
      <c r="J32" s="133"/>
      <c r="K32" s="133"/>
      <c r="L32" s="133">
        <v>1036133</v>
      </c>
      <c r="M32" s="131"/>
      <c r="N32" s="133"/>
      <c r="O32" s="133"/>
      <c r="P32" s="133"/>
      <c r="Q32" s="133"/>
      <c r="R32" s="133"/>
      <c r="S32" s="133"/>
      <c r="T32" s="133"/>
      <c r="U32" s="133"/>
      <c r="V32" s="133"/>
      <c r="W32" s="133"/>
    </row>
    <row r="33" ht="39" customHeight="1" outlineLevel="1" spans="1:23">
      <c r="A33" s="131" t="s">
        <v>71</v>
      </c>
      <c r="B33" s="131" t="s">
        <v>277</v>
      </c>
      <c r="C33" s="131" t="s">
        <v>278</v>
      </c>
      <c r="D33" s="131" t="s">
        <v>135</v>
      </c>
      <c r="E33" s="131" t="s">
        <v>89</v>
      </c>
      <c r="F33" s="131" t="s">
        <v>279</v>
      </c>
      <c r="G33" s="131" t="s">
        <v>280</v>
      </c>
      <c r="H33" s="133">
        <v>37000</v>
      </c>
      <c r="I33" s="133">
        <v>37000</v>
      </c>
      <c r="J33" s="133"/>
      <c r="K33" s="133"/>
      <c r="L33" s="133">
        <v>37000</v>
      </c>
      <c r="M33" s="131"/>
      <c r="N33" s="133"/>
      <c r="O33" s="133"/>
      <c r="P33" s="133"/>
      <c r="Q33" s="133"/>
      <c r="R33" s="133"/>
      <c r="S33" s="133"/>
      <c r="T33" s="133"/>
      <c r="U33" s="133"/>
      <c r="V33" s="133"/>
      <c r="W33" s="133"/>
    </row>
    <row r="34" ht="35" customHeight="1" outlineLevel="1" spans="1:23">
      <c r="A34" s="131" t="s">
        <v>71</v>
      </c>
      <c r="B34" s="131" t="s">
        <v>281</v>
      </c>
      <c r="C34" s="131" t="s">
        <v>282</v>
      </c>
      <c r="D34" s="131" t="s">
        <v>135</v>
      </c>
      <c r="E34" s="131" t="s">
        <v>89</v>
      </c>
      <c r="F34" s="131" t="s">
        <v>283</v>
      </c>
      <c r="G34" s="131" t="s">
        <v>284</v>
      </c>
      <c r="H34" s="133">
        <v>20000</v>
      </c>
      <c r="I34" s="133">
        <v>20000</v>
      </c>
      <c r="J34" s="133"/>
      <c r="K34" s="133"/>
      <c r="L34" s="133">
        <v>20000</v>
      </c>
      <c r="M34" s="131"/>
      <c r="N34" s="133"/>
      <c r="O34" s="133"/>
      <c r="P34" s="133"/>
      <c r="Q34" s="133"/>
      <c r="R34" s="133"/>
      <c r="S34" s="133"/>
      <c r="T34" s="133"/>
      <c r="U34" s="133"/>
      <c r="V34" s="133"/>
      <c r="W34" s="133"/>
    </row>
    <row r="35" ht="36" customHeight="1" outlineLevel="1" spans="1:23">
      <c r="A35" s="131" t="s">
        <v>71</v>
      </c>
      <c r="B35" s="131" t="s">
        <v>281</v>
      </c>
      <c r="C35" s="131" t="s">
        <v>282</v>
      </c>
      <c r="D35" s="131" t="s">
        <v>135</v>
      </c>
      <c r="E35" s="131" t="s">
        <v>89</v>
      </c>
      <c r="F35" s="131" t="s">
        <v>285</v>
      </c>
      <c r="G35" s="131" t="s">
        <v>286</v>
      </c>
      <c r="H35" s="133">
        <v>13500</v>
      </c>
      <c r="I35" s="133">
        <v>13500</v>
      </c>
      <c r="J35" s="133"/>
      <c r="K35" s="133"/>
      <c r="L35" s="133">
        <v>13500</v>
      </c>
      <c r="M35" s="131"/>
      <c r="N35" s="133"/>
      <c r="O35" s="133"/>
      <c r="P35" s="133"/>
      <c r="Q35" s="133"/>
      <c r="R35" s="133"/>
      <c r="S35" s="133"/>
      <c r="T35" s="133"/>
      <c r="U35" s="133"/>
      <c r="V35" s="133"/>
      <c r="W35" s="133"/>
    </row>
    <row r="36" ht="33" customHeight="1" outlineLevel="1" spans="1:23">
      <c r="A36" s="131" t="s">
        <v>71</v>
      </c>
      <c r="B36" s="131" t="s">
        <v>281</v>
      </c>
      <c r="C36" s="131" t="s">
        <v>282</v>
      </c>
      <c r="D36" s="131" t="s">
        <v>135</v>
      </c>
      <c r="E36" s="131" t="s">
        <v>89</v>
      </c>
      <c r="F36" s="131" t="s">
        <v>287</v>
      </c>
      <c r="G36" s="131" t="s">
        <v>288</v>
      </c>
      <c r="H36" s="133">
        <v>8500</v>
      </c>
      <c r="I36" s="133">
        <v>8500</v>
      </c>
      <c r="J36" s="133"/>
      <c r="K36" s="133"/>
      <c r="L36" s="133">
        <v>8500</v>
      </c>
      <c r="M36" s="131"/>
      <c r="N36" s="133"/>
      <c r="O36" s="133"/>
      <c r="P36" s="133"/>
      <c r="Q36" s="133"/>
      <c r="R36" s="133"/>
      <c r="S36" s="133"/>
      <c r="T36" s="133"/>
      <c r="U36" s="133"/>
      <c r="V36" s="133"/>
      <c r="W36" s="133"/>
    </row>
    <row r="37" ht="40" customHeight="1" outlineLevel="1" spans="1:23">
      <c r="A37" s="131" t="s">
        <v>71</v>
      </c>
      <c r="B37" s="131" t="s">
        <v>289</v>
      </c>
      <c r="C37" s="131" t="s">
        <v>290</v>
      </c>
      <c r="D37" s="131" t="s">
        <v>135</v>
      </c>
      <c r="E37" s="131" t="s">
        <v>89</v>
      </c>
      <c r="F37" s="131" t="s">
        <v>291</v>
      </c>
      <c r="G37" s="131" t="s">
        <v>211</v>
      </c>
      <c r="H37" s="133">
        <v>2000</v>
      </c>
      <c r="I37" s="133">
        <v>2000</v>
      </c>
      <c r="J37" s="133"/>
      <c r="K37" s="133"/>
      <c r="L37" s="133">
        <v>2000</v>
      </c>
      <c r="M37" s="131"/>
      <c r="N37" s="133"/>
      <c r="O37" s="133"/>
      <c r="P37" s="133"/>
      <c r="Q37" s="133"/>
      <c r="R37" s="133"/>
      <c r="S37" s="133"/>
      <c r="T37" s="133"/>
      <c r="U37" s="133"/>
      <c r="V37" s="133"/>
      <c r="W37" s="133"/>
    </row>
    <row r="38" ht="42" customHeight="1" outlineLevel="1" spans="1:23">
      <c r="A38" s="131" t="s">
        <v>71</v>
      </c>
      <c r="B38" s="131" t="s">
        <v>277</v>
      </c>
      <c r="C38" s="131" t="s">
        <v>278</v>
      </c>
      <c r="D38" s="131" t="s">
        <v>136</v>
      </c>
      <c r="E38" s="131" t="s">
        <v>137</v>
      </c>
      <c r="F38" s="131" t="s">
        <v>279</v>
      </c>
      <c r="G38" s="131" t="s">
        <v>280</v>
      </c>
      <c r="H38" s="133">
        <v>70000</v>
      </c>
      <c r="I38" s="133">
        <v>70000</v>
      </c>
      <c r="J38" s="133"/>
      <c r="K38" s="133"/>
      <c r="L38" s="133">
        <v>70000</v>
      </c>
      <c r="M38" s="131"/>
      <c r="N38" s="133"/>
      <c r="O38" s="133"/>
      <c r="P38" s="133"/>
      <c r="Q38" s="133"/>
      <c r="R38" s="133"/>
      <c r="S38" s="133"/>
      <c r="T38" s="133"/>
      <c r="U38" s="133"/>
      <c r="V38" s="133"/>
      <c r="W38" s="133"/>
    </row>
    <row r="39" ht="36" customHeight="1" outlineLevel="1" spans="1:23">
      <c r="A39" s="131" t="s">
        <v>71</v>
      </c>
      <c r="B39" s="131" t="s">
        <v>281</v>
      </c>
      <c r="C39" s="131" t="s">
        <v>282</v>
      </c>
      <c r="D39" s="131" t="s">
        <v>136</v>
      </c>
      <c r="E39" s="131" t="s">
        <v>137</v>
      </c>
      <c r="F39" s="131" t="s">
        <v>283</v>
      </c>
      <c r="G39" s="131" t="s">
        <v>284</v>
      </c>
      <c r="H39" s="133">
        <v>20000</v>
      </c>
      <c r="I39" s="133">
        <v>20000</v>
      </c>
      <c r="J39" s="133"/>
      <c r="K39" s="133"/>
      <c r="L39" s="133">
        <v>20000</v>
      </c>
      <c r="M39" s="131"/>
      <c r="N39" s="133"/>
      <c r="O39" s="133"/>
      <c r="P39" s="133"/>
      <c r="Q39" s="133"/>
      <c r="R39" s="133"/>
      <c r="S39" s="133"/>
      <c r="T39" s="133"/>
      <c r="U39" s="133"/>
      <c r="V39" s="133"/>
      <c r="W39" s="133"/>
    </row>
    <row r="40" ht="41" customHeight="1" outlineLevel="1" spans="1:23">
      <c r="A40" s="131" t="s">
        <v>71</v>
      </c>
      <c r="B40" s="131" t="s">
        <v>281</v>
      </c>
      <c r="C40" s="131" t="s">
        <v>282</v>
      </c>
      <c r="D40" s="131" t="s">
        <v>136</v>
      </c>
      <c r="E40" s="131" t="s">
        <v>137</v>
      </c>
      <c r="F40" s="131" t="s">
        <v>292</v>
      </c>
      <c r="G40" s="131" t="s">
        <v>293</v>
      </c>
      <c r="H40" s="133">
        <v>5500</v>
      </c>
      <c r="I40" s="133">
        <v>5500</v>
      </c>
      <c r="J40" s="133"/>
      <c r="K40" s="133"/>
      <c r="L40" s="133">
        <v>5500</v>
      </c>
      <c r="M40" s="131"/>
      <c r="N40" s="133"/>
      <c r="O40" s="133"/>
      <c r="P40" s="133"/>
      <c r="Q40" s="133"/>
      <c r="R40" s="133"/>
      <c r="S40" s="133"/>
      <c r="T40" s="133"/>
      <c r="U40" s="133"/>
      <c r="V40" s="133"/>
      <c r="W40" s="133"/>
    </row>
    <row r="41" ht="53.25" customHeight="1" outlineLevel="1" spans="1:23">
      <c r="A41" s="131" t="s">
        <v>71</v>
      </c>
      <c r="B41" s="131" t="s">
        <v>281</v>
      </c>
      <c r="C41" s="131" t="s">
        <v>282</v>
      </c>
      <c r="D41" s="131" t="s">
        <v>136</v>
      </c>
      <c r="E41" s="131" t="s">
        <v>137</v>
      </c>
      <c r="F41" s="131" t="s">
        <v>294</v>
      </c>
      <c r="G41" s="131" t="s">
        <v>295</v>
      </c>
      <c r="H41" s="133">
        <v>40000</v>
      </c>
      <c r="I41" s="133">
        <v>40000</v>
      </c>
      <c r="J41" s="133"/>
      <c r="K41" s="133"/>
      <c r="L41" s="133">
        <v>40000</v>
      </c>
      <c r="M41" s="131"/>
      <c r="N41" s="133"/>
      <c r="O41" s="133"/>
      <c r="P41" s="133"/>
      <c r="Q41" s="133"/>
      <c r="R41" s="133"/>
      <c r="S41" s="133"/>
      <c r="T41" s="133"/>
      <c r="U41" s="133"/>
      <c r="V41" s="133"/>
      <c r="W41" s="133"/>
    </row>
    <row r="42" ht="53.25" customHeight="1" outlineLevel="1" spans="1:23">
      <c r="A42" s="131" t="s">
        <v>71</v>
      </c>
      <c r="B42" s="131" t="s">
        <v>281</v>
      </c>
      <c r="C42" s="131" t="s">
        <v>282</v>
      </c>
      <c r="D42" s="131" t="s">
        <v>136</v>
      </c>
      <c r="E42" s="131" t="s">
        <v>137</v>
      </c>
      <c r="F42" s="131" t="s">
        <v>296</v>
      </c>
      <c r="G42" s="131" t="s">
        <v>297</v>
      </c>
      <c r="H42" s="133">
        <v>10000</v>
      </c>
      <c r="I42" s="133">
        <v>10000</v>
      </c>
      <c r="J42" s="133"/>
      <c r="K42" s="133"/>
      <c r="L42" s="133">
        <v>10000</v>
      </c>
      <c r="M42" s="131"/>
      <c r="N42" s="133"/>
      <c r="O42" s="133"/>
      <c r="P42" s="133"/>
      <c r="Q42" s="133"/>
      <c r="R42" s="133"/>
      <c r="S42" s="133"/>
      <c r="T42" s="133"/>
      <c r="U42" s="133"/>
      <c r="V42" s="133"/>
      <c r="W42" s="133"/>
    </row>
    <row r="43" ht="53.25" customHeight="1" outlineLevel="1" spans="1:23">
      <c r="A43" s="131" t="s">
        <v>71</v>
      </c>
      <c r="B43" s="131" t="s">
        <v>281</v>
      </c>
      <c r="C43" s="131" t="s">
        <v>282</v>
      </c>
      <c r="D43" s="131" t="s">
        <v>136</v>
      </c>
      <c r="E43" s="131" t="s">
        <v>137</v>
      </c>
      <c r="F43" s="131" t="s">
        <v>285</v>
      </c>
      <c r="G43" s="131" t="s">
        <v>286</v>
      </c>
      <c r="H43" s="133">
        <v>70000</v>
      </c>
      <c r="I43" s="133">
        <v>70000</v>
      </c>
      <c r="J43" s="133"/>
      <c r="K43" s="133"/>
      <c r="L43" s="133">
        <v>70000</v>
      </c>
      <c r="M43" s="131"/>
      <c r="N43" s="133"/>
      <c r="O43" s="133"/>
      <c r="P43" s="133"/>
      <c r="Q43" s="133"/>
      <c r="R43" s="133"/>
      <c r="S43" s="133"/>
      <c r="T43" s="133"/>
      <c r="U43" s="133"/>
      <c r="V43" s="133"/>
      <c r="W43" s="133"/>
    </row>
    <row r="44" ht="53.25" customHeight="1" outlineLevel="1" spans="1:23">
      <c r="A44" s="131" t="s">
        <v>71</v>
      </c>
      <c r="B44" s="131" t="s">
        <v>289</v>
      </c>
      <c r="C44" s="131" t="s">
        <v>290</v>
      </c>
      <c r="D44" s="131" t="s">
        <v>136</v>
      </c>
      <c r="E44" s="131" t="s">
        <v>137</v>
      </c>
      <c r="F44" s="131" t="s">
        <v>291</v>
      </c>
      <c r="G44" s="131" t="s">
        <v>211</v>
      </c>
      <c r="H44" s="133">
        <v>5000</v>
      </c>
      <c r="I44" s="133">
        <v>5000</v>
      </c>
      <c r="J44" s="133"/>
      <c r="K44" s="133"/>
      <c r="L44" s="133">
        <v>5000</v>
      </c>
      <c r="M44" s="131"/>
      <c r="N44" s="133"/>
      <c r="O44" s="133"/>
      <c r="P44" s="133"/>
      <c r="Q44" s="133"/>
      <c r="R44" s="133"/>
      <c r="S44" s="133"/>
      <c r="T44" s="133"/>
      <c r="U44" s="133"/>
      <c r="V44" s="133"/>
      <c r="W44" s="133"/>
    </row>
    <row r="45" ht="53.25" customHeight="1" outlineLevel="1" spans="1:23">
      <c r="A45" s="131" t="s">
        <v>71</v>
      </c>
      <c r="B45" s="131" t="s">
        <v>298</v>
      </c>
      <c r="C45" s="131" t="s">
        <v>299</v>
      </c>
      <c r="D45" s="131" t="s">
        <v>136</v>
      </c>
      <c r="E45" s="131" t="s">
        <v>137</v>
      </c>
      <c r="F45" s="131" t="s">
        <v>300</v>
      </c>
      <c r="G45" s="131" t="s">
        <v>301</v>
      </c>
      <c r="H45" s="133">
        <v>36000</v>
      </c>
      <c r="I45" s="133">
        <v>36000</v>
      </c>
      <c r="J45" s="133"/>
      <c r="K45" s="133"/>
      <c r="L45" s="133">
        <v>36000</v>
      </c>
      <c r="M45" s="131"/>
      <c r="N45" s="133"/>
      <c r="O45" s="133"/>
      <c r="P45" s="133"/>
      <c r="Q45" s="133"/>
      <c r="R45" s="133"/>
      <c r="S45" s="133"/>
      <c r="T45" s="133"/>
      <c r="U45" s="133"/>
      <c r="V45" s="133"/>
      <c r="W45" s="133"/>
    </row>
    <row r="46" ht="53.25" customHeight="1" outlineLevel="1" spans="1:23">
      <c r="A46" s="131" t="s">
        <v>71</v>
      </c>
      <c r="B46" s="131" t="s">
        <v>302</v>
      </c>
      <c r="C46" s="131" t="s">
        <v>303</v>
      </c>
      <c r="D46" s="131" t="s">
        <v>94</v>
      </c>
      <c r="E46" s="131" t="s">
        <v>95</v>
      </c>
      <c r="F46" s="131" t="s">
        <v>283</v>
      </c>
      <c r="G46" s="131" t="s">
        <v>284</v>
      </c>
      <c r="H46" s="133">
        <v>20000</v>
      </c>
      <c r="I46" s="133">
        <v>20000</v>
      </c>
      <c r="J46" s="133"/>
      <c r="K46" s="133"/>
      <c r="L46" s="133">
        <v>20000</v>
      </c>
      <c r="M46" s="131"/>
      <c r="N46" s="133"/>
      <c r="O46" s="133"/>
      <c r="P46" s="133"/>
      <c r="Q46" s="133"/>
      <c r="R46" s="133"/>
      <c r="S46" s="133"/>
      <c r="T46" s="133"/>
      <c r="U46" s="133"/>
      <c r="V46" s="133"/>
      <c r="W46" s="133"/>
    </row>
    <row r="47" ht="53.25" customHeight="1" outlineLevel="1" spans="1:23">
      <c r="A47" s="131" t="s">
        <v>71</v>
      </c>
      <c r="B47" s="131" t="s">
        <v>302</v>
      </c>
      <c r="C47" s="131" t="s">
        <v>303</v>
      </c>
      <c r="D47" s="131" t="s">
        <v>96</v>
      </c>
      <c r="E47" s="131" t="s">
        <v>97</v>
      </c>
      <c r="F47" s="131" t="s">
        <v>283</v>
      </c>
      <c r="G47" s="131" t="s">
        <v>284</v>
      </c>
      <c r="H47" s="133">
        <v>44000</v>
      </c>
      <c r="I47" s="133">
        <v>44000</v>
      </c>
      <c r="J47" s="133"/>
      <c r="K47" s="133"/>
      <c r="L47" s="133">
        <v>44000</v>
      </c>
      <c r="M47" s="131"/>
      <c r="N47" s="133"/>
      <c r="O47" s="133"/>
      <c r="P47" s="133"/>
      <c r="Q47" s="133"/>
      <c r="R47" s="133"/>
      <c r="S47" s="133"/>
      <c r="T47" s="133"/>
      <c r="U47" s="133"/>
      <c r="V47" s="133"/>
      <c r="W47" s="133"/>
    </row>
    <row r="48" ht="53.25" customHeight="1" outlineLevel="1" spans="1:23">
      <c r="A48" s="131" t="s">
        <v>71</v>
      </c>
      <c r="B48" s="131" t="s">
        <v>304</v>
      </c>
      <c r="C48" s="131" t="s">
        <v>305</v>
      </c>
      <c r="D48" s="131" t="s">
        <v>135</v>
      </c>
      <c r="E48" s="131" t="s">
        <v>89</v>
      </c>
      <c r="F48" s="131" t="s">
        <v>306</v>
      </c>
      <c r="G48" s="131" t="s">
        <v>305</v>
      </c>
      <c r="H48" s="133">
        <v>32311.2</v>
      </c>
      <c r="I48" s="133">
        <v>32311.2</v>
      </c>
      <c r="J48" s="133"/>
      <c r="K48" s="133"/>
      <c r="L48" s="133">
        <v>32311.2</v>
      </c>
      <c r="M48" s="131"/>
      <c r="N48" s="133"/>
      <c r="O48" s="133"/>
      <c r="P48" s="133"/>
      <c r="Q48" s="133"/>
      <c r="R48" s="133"/>
      <c r="S48" s="133"/>
      <c r="T48" s="133"/>
      <c r="U48" s="133"/>
      <c r="V48" s="133"/>
      <c r="W48" s="133"/>
    </row>
    <row r="49" ht="53.25" customHeight="1" outlineLevel="1" spans="1:23">
      <c r="A49" s="131" t="s">
        <v>71</v>
      </c>
      <c r="B49" s="131" t="s">
        <v>304</v>
      </c>
      <c r="C49" s="131" t="s">
        <v>305</v>
      </c>
      <c r="D49" s="131" t="s">
        <v>136</v>
      </c>
      <c r="E49" s="131" t="s">
        <v>137</v>
      </c>
      <c r="F49" s="131" t="s">
        <v>306</v>
      </c>
      <c r="G49" s="131" t="s">
        <v>305</v>
      </c>
      <c r="H49" s="133">
        <v>99996.48</v>
      </c>
      <c r="I49" s="133">
        <v>99996.48</v>
      </c>
      <c r="J49" s="133"/>
      <c r="K49" s="133"/>
      <c r="L49" s="133">
        <v>99996.48</v>
      </c>
      <c r="M49" s="131"/>
      <c r="N49" s="133"/>
      <c r="O49" s="133"/>
      <c r="P49" s="133"/>
      <c r="Q49" s="133"/>
      <c r="R49" s="133"/>
      <c r="S49" s="133"/>
      <c r="T49" s="133"/>
      <c r="U49" s="133"/>
      <c r="V49" s="133"/>
      <c r="W49" s="133"/>
    </row>
    <row r="50" ht="53.25" customHeight="1" outlineLevel="1" spans="1:23">
      <c r="A50" s="131" t="s">
        <v>71</v>
      </c>
      <c r="B50" s="131" t="s">
        <v>307</v>
      </c>
      <c r="C50" s="131" t="s">
        <v>308</v>
      </c>
      <c r="D50" s="131" t="s">
        <v>135</v>
      </c>
      <c r="E50" s="131" t="s">
        <v>89</v>
      </c>
      <c r="F50" s="131" t="s">
        <v>309</v>
      </c>
      <c r="G50" s="131" t="s">
        <v>310</v>
      </c>
      <c r="H50" s="133">
        <v>131400</v>
      </c>
      <c r="I50" s="133">
        <v>131400</v>
      </c>
      <c r="J50" s="133"/>
      <c r="K50" s="133"/>
      <c r="L50" s="133">
        <v>131400</v>
      </c>
      <c r="M50" s="131"/>
      <c r="N50" s="133"/>
      <c r="O50" s="133"/>
      <c r="P50" s="133"/>
      <c r="Q50" s="133"/>
      <c r="R50" s="133"/>
      <c r="S50" s="133"/>
      <c r="T50" s="133"/>
      <c r="U50" s="133"/>
      <c r="V50" s="133"/>
      <c r="W50" s="133"/>
    </row>
    <row r="51" ht="53.25" customHeight="1" outlineLevel="1" spans="1:23">
      <c r="A51" s="131" t="s">
        <v>71</v>
      </c>
      <c r="B51" s="131" t="s">
        <v>311</v>
      </c>
      <c r="C51" s="131" t="s">
        <v>312</v>
      </c>
      <c r="D51" s="131" t="s">
        <v>136</v>
      </c>
      <c r="E51" s="131" t="s">
        <v>137</v>
      </c>
      <c r="F51" s="131" t="s">
        <v>279</v>
      </c>
      <c r="G51" s="131" t="s">
        <v>280</v>
      </c>
      <c r="H51" s="133">
        <v>13200</v>
      </c>
      <c r="I51" s="133">
        <v>13200</v>
      </c>
      <c r="J51" s="133"/>
      <c r="K51" s="133"/>
      <c r="L51" s="133">
        <v>13200</v>
      </c>
      <c r="M51" s="131"/>
      <c r="N51" s="133"/>
      <c r="O51" s="133"/>
      <c r="P51" s="133"/>
      <c r="Q51" s="133"/>
      <c r="R51" s="133"/>
      <c r="S51" s="133"/>
      <c r="T51" s="133"/>
      <c r="U51" s="133"/>
      <c r="V51" s="133"/>
      <c r="W51" s="133"/>
    </row>
    <row r="52" ht="53.25" customHeight="1" outlineLevel="1" spans="1:23">
      <c r="A52" s="131" t="s">
        <v>71</v>
      </c>
      <c r="B52" s="131" t="s">
        <v>313</v>
      </c>
      <c r="C52" s="131" t="s">
        <v>314</v>
      </c>
      <c r="D52" s="131" t="s">
        <v>88</v>
      </c>
      <c r="E52" s="131" t="s">
        <v>89</v>
      </c>
      <c r="F52" s="131" t="s">
        <v>279</v>
      </c>
      <c r="G52" s="131" t="s">
        <v>280</v>
      </c>
      <c r="H52" s="133">
        <v>3600</v>
      </c>
      <c r="I52" s="133">
        <v>3600</v>
      </c>
      <c r="J52" s="133"/>
      <c r="K52" s="133"/>
      <c r="L52" s="133">
        <v>3600</v>
      </c>
      <c r="M52" s="131"/>
      <c r="N52" s="133"/>
      <c r="O52" s="133"/>
      <c r="P52" s="133"/>
      <c r="Q52" s="133"/>
      <c r="R52" s="133"/>
      <c r="S52" s="133"/>
      <c r="T52" s="133"/>
      <c r="U52" s="133"/>
      <c r="V52" s="133"/>
      <c r="W52" s="133"/>
    </row>
    <row r="53" ht="53.25" customHeight="1" outlineLevel="1" spans="1:23">
      <c r="A53" s="131" t="s">
        <v>71</v>
      </c>
      <c r="B53" s="131" t="s">
        <v>315</v>
      </c>
      <c r="C53" s="131" t="s">
        <v>316</v>
      </c>
      <c r="D53" s="131" t="s">
        <v>88</v>
      </c>
      <c r="E53" s="131" t="s">
        <v>89</v>
      </c>
      <c r="F53" s="131" t="s">
        <v>279</v>
      </c>
      <c r="G53" s="131" t="s">
        <v>280</v>
      </c>
      <c r="H53" s="133">
        <v>4800</v>
      </c>
      <c r="I53" s="133">
        <v>4800</v>
      </c>
      <c r="J53" s="133"/>
      <c r="K53" s="133"/>
      <c r="L53" s="133">
        <v>4800</v>
      </c>
      <c r="M53" s="131"/>
      <c r="N53" s="133"/>
      <c r="O53" s="133"/>
      <c r="P53" s="133"/>
      <c r="Q53" s="133"/>
      <c r="R53" s="133"/>
      <c r="S53" s="133"/>
      <c r="T53" s="133"/>
      <c r="U53" s="133"/>
      <c r="V53" s="133"/>
      <c r="W53" s="133"/>
    </row>
    <row r="54" ht="53.25" customHeight="1" outlineLevel="1" spans="1:23">
      <c r="A54" s="131" t="s">
        <v>71</v>
      </c>
      <c r="B54" s="131" t="s">
        <v>317</v>
      </c>
      <c r="C54" s="131" t="s">
        <v>318</v>
      </c>
      <c r="D54" s="131" t="s">
        <v>104</v>
      </c>
      <c r="E54" s="131" t="s">
        <v>105</v>
      </c>
      <c r="F54" s="131" t="s">
        <v>279</v>
      </c>
      <c r="G54" s="131" t="s">
        <v>280</v>
      </c>
      <c r="H54" s="133">
        <v>50796</v>
      </c>
      <c r="I54" s="133">
        <v>50796</v>
      </c>
      <c r="J54" s="133"/>
      <c r="K54" s="133"/>
      <c r="L54" s="133">
        <v>50796</v>
      </c>
      <c r="M54" s="131"/>
      <c r="N54" s="133"/>
      <c r="O54" s="133"/>
      <c r="P54" s="133"/>
      <c r="Q54" s="133"/>
      <c r="R54" s="133"/>
      <c r="S54" s="133"/>
      <c r="T54" s="133"/>
      <c r="U54" s="133"/>
      <c r="V54" s="133"/>
      <c r="W54" s="133"/>
    </row>
    <row r="55" ht="30.75" customHeight="1" spans="1:23">
      <c r="A55" s="137" t="s">
        <v>55</v>
      </c>
      <c r="B55" s="137"/>
      <c r="C55" s="137"/>
      <c r="D55" s="137"/>
      <c r="E55" s="137"/>
      <c r="F55" s="137"/>
      <c r="G55" s="137"/>
      <c r="H55" s="133">
        <v>12080881.07</v>
      </c>
      <c r="I55" s="133">
        <v>12080881.07</v>
      </c>
      <c r="J55" s="133"/>
      <c r="K55" s="133"/>
      <c r="L55" s="133">
        <v>12080881.07</v>
      </c>
      <c r="M55" s="133"/>
      <c r="N55" s="133"/>
      <c r="O55" s="133"/>
      <c r="P55" s="133"/>
      <c r="Q55" s="133"/>
      <c r="R55" s="133"/>
      <c r="S55" s="133"/>
      <c r="T55" s="133"/>
      <c r="U55" s="133"/>
      <c r="V55" s="133"/>
      <c r="W55" s="133"/>
    </row>
  </sheetData>
  <mergeCells count="32">
    <mergeCell ref="T1:W1"/>
    <mergeCell ref="A2:W2"/>
    <mergeCell ref="A3:G3"/>
    <mergeCell ref="T3:W3"/>
    <mergeCell ref="H4:W4"/>
    <mergeCell ref="I5:M5"/>
    <mergeCell ref="N5:P5"/>
    <mergeCell ref="R5:W5"/>
    <mergeCell ref="A55:G5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0.393055555555556" bottom="0.393055555555556" header="0.5" footer="0.5"/>
  <pageSetup paperSize="9" scale="6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2"/>
  <sheetViews>
    <sheetView showZeros="0" topLeftCell="A32" workbookViewId="0">
      <selection activeCell="M11" sqref="M11"/>
    </sheetView>
  </sheetViews>
  <sheetFormatPr defaultColWidth="10.2857142857143" defaultRowHeight="15" customHeight="1"/>
  <cols>
    <col min="1" max="1" width="6.57142857142857" customWidth="1"/>
    <col min="2" max="2" width="13" customWidth="1"/>
    <col min="3" max="3" width="20.8571428571429" customWidth="1"/>
    <col min="4" max="4" width="11.2857142857143" customWidth="1"/>
    <col min="5" max="5" width="7.71428571428571" customWidth="1"/>
    <col min="6" max="6" width="7.28571428571429" customWidth="1"/>
    <col min="7" max="7" width="5.28571428571429" customWidth="1"/>
    <col min="8" max="8" width="6.71428571428571" customWidth="1"/>
    <col min="9" max="11" width="12.847619047619" customWidth="1"/>
    <col min="12" max="12" width="7.28571428571429" customWidth="1"/>
    <col min="13" max="13" width="5.84761904761905" customWidth="1"/>
    <col min="14" max="16" width="4.71428571428571" customWidth="1"/>
    <col min="17" max="17" width="8" customWidth="1"/>
    <col min="18" max="18" width="8.42857142857143" customWidth="1"/>
    <col min="19" max="19" width="6" customWidth="1"/>
    <col min="20" max="20" width="6.28571428571429" customWidth="1"/>
    <col min="21" max="21" width="6.42857142857143" customWidth="1"/>
    <col min="22" max="22" width="5" customWidth="1"/>
    <col min="23" max="23" width="8.71428571428571" customWidth="1"/>
  </cols>
  <sheetData>
    <row r="1" ht="18.75" customHeight="1" spans="1:23">
      <c r="A1" s="127" t="s">
        <v>319</v>
      </c>
      <c r="B1" s="127"/>
      <c r="C1" s="127"/>
      <c r="D1" s="127"/>
      <c r="E1" s="127"/>
      <c r="F1" s="127"/>
      <c r="G1" s="127"/>
      <c r="H1" s="127"/>
      <c r="I1" s="127"/>
      <c r="J1" s="127"/>
      <c r="K1" s="127"/>
      <c r="L1" s="127"/>
      <c r="M1" s="127"/>
      <c r="N1" s="127"/>
      <c r="O1" s="127"/>
      <c r="P1" s="127"/>
      <c r="Q1" s="127"/>
      <c r="R1" s="127"/>
      <c r="S1" s="127"/>
      <c r="T1" s="127"/>
      <c r="U1" s="127"/>
      <c r="V1" s="127"/>
      <c r="W1" s="127"/>
    </row>
    <row r="2" ht="26.25" customHeight="1" spans="1:23">
      <c r="A2" s="123" t="s">
        <v>320</v>
      </c>
      <c r="B2" s="123"/>
      <c r="C2" s="123" t="s">
        <v>200</v>
      </c>
      <c r="D2" s="123"/>
      <c r="E2" s="123"/>
      <c r="F2" s="123"/>
      <c r="G2" s="123"/>
      <c r="H2" s="123"/>
      <c r="I2" s="123"/>
      <c r="J2" s="123"/>
      <c r="K2" s="123"/>
      <c r="L2" s="123"/>
      <c r="M2" s="123"/>
      <c r="N2" s="123"/>
      <c r="O2" s="123"/>
      <c r="P2" s="123"/>
      <c r="Q2" s="123"/>
      <c r="R2" s="123"/>
      <c r="S2" s="123"/>
      <c r="T2" s="123"/>
      <c r="U2" s="123"/>
      <c r="V2" s="123"/>
      <c r="W2" s="123"/>
    </row>
    <row r="3" ht="18.75" customHeight="1" spans="1:23">
      <c r="A3" s="128" t="str">
        <f>"单位名称："&amp;"盈江县林业和草原局"</f>
        <v>单位名称：盈江县林业和草原局</v>
      </c>
      <c r="B3" s="128"/>
      <c r="C3" s="128"/>
      <c r="D3" s="128"/>
      <c r="E3" s="128"/>
      <c r="F3" s="128"/>
      <c r="G3" s="128"/>
      <c r="H3" s="129"/>
      <c r="I3" s="129"/>
      <c r="J3" s="129"/>
      <c r="K3" s="129"/>
      <c r="L3" s="129"/>
      <c r="M3" s="129"/>
      <c r="N3" s="129"/>
      <c r="O3" s="129"/>
      <c r="P3" s="129"/>
      <c r="Q3" s="129"/>
      <c r="R3" s="129"/>
      <c r="S3" s="129"/>
      <c r="T3" s="129"/>
      <c r="U3" s="129"/>
      <c r="V3" s="127" t="s">
        <v>52</v>
      </c>
      <c r="W3" s="127"/>
    </row>
    <row r="4" ht="26.25" customHeight="1" spans="1:23">
      <c r="A4" s="130" t="s">
        <v>321</v>
      </c>
      <c r="B4" s="130" t="s">
        <v>217</v>
      </c>
      <c r="C4" s="130" t="s">
        <v>218</v>
      </c>
      <c r="D4" s="130" t="s">
        <v>322</v>
      </c>
      <c r="E4" s="130" t="s">
        <v>219</v>
      </c>
      <c r="F4" s="130" t="s">
        <v>220</v>
      </c>
      <c r="G4" s="130" t="s">
        <v>323</v>
      </c>
      <c r="H4" s="130" t="s">
        <v>324</v>
      </c>
      <c r="I4" s="130" t="s">
        <v>55</v>
      </c>
      <c r="J4" s="130" t="s">
        <v>325</v>
      </c>
      <c r="K4" s="130"/>
      <c r="L4" s="130"/>
      <c r="M4" s="130"/>
      <c r="N4" s="130" t="s">
        <v>229</v>
      </c>
      <c r="O4" s="130"/>
      <c r="P4" s="130"/>
      <c r="Q4" s="130" t="s">
        <v>62</v>
      </c>
      <c r="R4" s="130" t="s">
        <v>76</v>
      </c>
      <c r="S4" s="130"/>
      <c r="T4" s="130"/>
      <c r="U4" s="130"/>
      <c r="V4" s="130"/>
      <c r="W4" s="130"/>
    </row>
    <row r="5" ht="26.25" customHeight="1" spans="1:23">
      <c r="A5" s="130"/>
      <c r="B5" s="130"/>
      <c r="C5" s="130"/>
      <c r="D5" s="130"/>
      <c r="E5" s="130"/>
      <c r="F5" s="130"/>
      <c r="G5" s="130"/>
      <c r="H5" s="130"/>
      <c r="I5" s="130"/>
      <c r="J5" s="130" t="s">
        <v>59</v>
      </c>
      <c r="K5" s="130"/>
      <c r="L5" s="130" t="s">
        <v>60</v>
      </c>
      <c r="M5" s="130" t="s">
        <v>61</v>
      </c>
      <c r="N5" s="130" t="s">
        <v>59</v>
      </c>
      <c r="O5" s="130" t="s">
        <v>60</v>
      </c>
      <c r="P5" s="130" t="s">
        <v>61</v>
      </c>
      <c r="Q5" s="130"/>
      <c r="R5" s="130" t="s">
        <v>58</v>
      </c>
      <c r="S5" s="130" t="s">
        <v>65</v>
      </c>
      <c r="T5" s="130" t="s">
        <v>66</v>
      </c>
      <c r="U5" s="130" t="s">
        <v>67</v>
      </c>
      <c r="V5" s="130" t="s">
        <v>68</v>
      </c>
      <c r="W5" s="130" t="s">
        <v>69</v>
      </c>
    </row>
    <row r="6" ht="26.25" customHeight="1" spans="1:23">
      <c r="A6" s="130"/>
      <c r="B6" s="130"/>
      <c r="C6" s="130"/>
      <c r="D6" s="130"/>
      <c r="E6" s="130"/>
      <c r="F6" s="130"/>
      <c r="G6" s="130"/>
      <c r="H6" s="130"/>
      <c r="I6" s="130"/>
      <c r="J6" s="130" t="s">
        <v>58</v>
      </c>
      <c r="K6" s="130" t="s">
        <v>326</v>
      </c>
      <c r="L6" s="130"/>
      <c r="M6" s="130"/>
      <c r="N6" s="130"/>
      <c r="O6" s="130"/>
      <c r="P6" s="130"/>
      <c r="Q6" s="130"/>
      <c r="R6" s="130"/>
      <c r="S6" s="130"/>
      <c r="T6" s="130"/>
      <c r="U6" s="130"/>
      <c r="V6" s="130"/>
      <c r="W6" s="130"/>
    </row>
    <row r="7" ht="18.75" customHeight="1" spans="1:23">
      <c r="A7" s="130" t="s">
        <v>200</v>
      </c>
      <c r="B7" s="130" t="s">
        <v>201</v>
      </c>
      <c r="C7" s="130" t="s">
        <v>202</v>
      </c>
      <c r="D7" s="130" t="s">
        <v>203</v>
      </c>
      <c r="E7" s="130" t="s">
        <v>204</v>
      </c>
      <c r="F7" s="130" t="s">
        <v>205</v>
      </c>
      <c r="G7" s="130" t="s">
        <v>206</v>
      </c>
      <c r="H7" s="130" t="s">
        <v>231</v>
      </c>
      <c r="I7" s="130" t="s">
        <v>232</v>
      </c>
      <c r="J7" s="130" t="s">
        <v>233</v>
      </c>
      <c r="K7" s="130" t="s">
        <v>234</v>
      </c>
      <c r="L7" s="130" t="s">
        <v>235</v>
      </c>
      <c r="M7" s="130" t="s">
        <v>236</v>
      </c>
      <c r="N7" s="130" t="s">
        <v>237</v>
      </c>
      <c r="O7" s="130" t="s">
        <v>238</v>
      </c>
      <c r="P7" s="130" t="s">
        <v>239</v>
      </c>
      <c r="Q7" s="130" t="s">
        <v>240</v>
      </c>
      <c r="R7" s="130" t="s">
        <v>241</v>
      </c>
      <c r="S7" s="130" t="s">
        <v>242</v>
      </c>
      <c r="T7" s="130" t="s">
        <v>243</v>
      </c>
      <c r="U7" s="130" t="s">
        <v>244</v>
      </c>
      <c r="V7" s="130" t="s">
        <v>245</v>
      </c>
      <c r="W7" s="130" t="s">
        <v>246</v>
      </c>
    </row>
    <row r="8" ht="23" customHeight="1" spans="1:23">
      <c r="A8" s="131"/>
      <c r="B8" s="131"/>
      <c r="C8" s="131" t="s">
        <v>327</v>
      </c>
      <c r="D8" s="131"/>
      <c r="E8" s="131"/>
      <c r="F8" s="131"/>
      <c r="G8" s="131"/>
      <c r="H8" s="131"/>
      <c r="I8" s="133">
        <v>300000</v>
      </c>
      <c r="J8" s="133">
        <v>300000</v>
      </c>
      <c r="K8" s="133">
        <v>300000</v>
      </c>
      <c r="L8" s="133"/>
      <c r="M8" s="133"/>
      <c r="N8" s="133"/>
      <c r="O8" s="133"/>
      <c r="P8" s="133"/>
      <c r="Q8" s="133"/>
      <c r="R8" s="133"/>
      <c r="S8" s="133"/>
      <c r="T8" s="133"/>
      <c r="U8" s="133"/>
      <c r="V8" s="133"/>
      <c r="W8" s="133"/>
    </row>
    <row r="9" ht="33" customHeight="1" outlineLevel="1" spans="1:23">
      <c r="A9" s="131" t="s">
        <v>328</v>
      </c>
      <c r="B9" s="131" t="s">
        <v>329</v>
      </c>
      <c r="C9" s="131" t="s">
        <v>327</v>
      </c>
      <c r="D9" s="131" t="s">
        <v>71</v>
      </c>
      <c r="E9" s="131" t="s">
        <v>138</v>
      </c>
      <c r="F9" s="131" t="s">
        <v>139</v>
      </c>
      <c r="G9" s="131" t="s">
        <v>283</v>
      </c>
      <c r="H9" s="131" t="s">
        <v>284</v>
      </c>
      <c r="I9" s="133">
        <v>120000</v>
      </c>
      <c r="J9" s="133">
        <v>120000</v>
      </c>
      <c r="K9" s="133">
        <v>120000</v>
      </c>
      <c r="L9" s="133"/>
      <c r="M9" s="133"/>
      <c r="N9" s="133"/>
      <c r="O9" s="133"/>
      <c r="P9" s="133"/>
      <c r="Q9" s="133"/>
      <c r="R9" s="133"/>
      <c r="S9" s="133"/>
      <c r="T9" s="133"/>
      <c r="U9" s="133"/>
      <c r="V9" s="133"/>
      <c r="W9" s="133"/>
    </row>
    <row r="10" ht="37" customHeight="1" outlineLevel="1" spans="1:23">
      <c r="A10" s="131" t="s">
        <v>328</v>
      </c>
      <c r="B10" s="131" t="s">
        <v>329</v>
      </c>
      <c r="C10" s="131" t="s">
        <v>327</v>
      </c>
      <c r="D10" s="131" t="s">
        <v>71</v>
      </c>
      <c r="E10" s="131" t="s">
        <v>138</v>
      </c>
      <c r="F10" s="131" t="s">
        <v>139</v>
      </c>
      <c r="G10" s="131" t="s">
        <v>330</v>
      </c>
      <c r="H10" s="131" t="s">
        <v>331</v>
      </c>
      <c r="I10" s="133">
        <v>150000</v>
      </c>
      <c r="J10" s="133">
        <v>150000</v>
      </c>
      <c r="K10" s="133">
        <v>150000</v>
      </c>
      <c r="L10" s="133"/>
      <c r="M10" s="133"/>
      <c r="N10" s="131"/>
      <c r="O10" s="131"/>
      <c r="P10" s="131"/>
      <c r="Q10" s="133"/>
      <c r="R10" s="133"/>
      <c r="S10" s="133"/>
      <c r="T10" s="133"/>
      <c r="U10" s="133"/>
      <c r="V10" s="133"/>
      <c r="W10" s="133"/>
    </row>
    <row r="11" ht="39" customHeight="1" outlineLevel="1" spans="1:23">
      <c r="A11" s="131" t="s">
        <v>328</v>
      </c>
      <c r="B11" s="131" t="s">
        <v>329</v>
      </c>
      <c r="C11" s="131" t="s">
        <v>327</v>
      </c>
      <c r="D11" s="131" t="s">
        <v>71</v>
      </c>
      <c r="E11" s="131" t="s">
        <v>138</v>
      </c>
      <c r="F11" s="131" t="s">
        <v>139</v>
      </c>
      <c r="G11" s="131" t="s">
        <v>332</v>
      </c>
      <c r="H11" s="131" t="s">
        <v>333</v>
      </c>
      <c r="I11" s="133">
        <v>30000</v>
      </c>
      <c r="J11" s="133">
        <v>30000</v>
      </c>
      <c r="K11" s="133">
        <v>30000</v>
      </c>
      <c r="L11" s="133"/>
      <c r="M11" s="133"/>
      <c r="N11" s="131"/>
      <c r="O11" s="131"/>
      <c r="P11" s="131"/>
      <c r="Q11" s="133"/>
      <c r="R11" s="133"/>
      <c r="S11" s="133"/>
      <c r="T11" s="133"/>
      <c r="U11" s="133"/>
      <c r="V11" s="133"/>
      <c r="W11" s="133"/>
    </row>
    <row r="12" ht="35" customHeight="1" spans="1:23">
      <c r="A12" s="131"/>
      <c r="B12" s="131"/>
      <c r="C12" s="131" t="s">
        <v>334</v>
      </c>
      <c r="D12" s="131"/>
      <c r="E12" s="131"/>
      <c r="F12" s="131"/>
      <c r="G12" s="131"/>
      <c r="H12" s="131"/>
      <c r="I12" s="133">
        <v>1151000</v>
      </c>
      <c r="J12" s="133">
        <v>1151000</v>
      </c>
      <c r="K12" s="133">
        <v>1151000</v>
      </c>
      <c r="L12" s="133"/>
      <c r="M12" s="133"/>
      <c r="N12" s="131"/>
      <c r="O12" s="131"/>
      <c r="P12" s="131"/>
      <c r="Q12" s="133"/>
      <c r="R12" s="133"/>
      <c r="S12" s="133"/>
      <c r="T12" s="133"/>
      <c r="U12" s="133"/>
      <c r="V12" s="133"/>
      <c r="W12" s="133"/>
    </row>
    <row r="13" ht="40" customHeight="1" outlineLevel="1" spans="1:23">
      <c r="A13" s="131" t="s">
        <v>328</v>
      </c>
      <c r="B13" s="131" t="s">
        <v>335</v>
      </c>
      <c r="C13" s="131" t="s">
        <v>334</v>
      </c>
      <c r="D13" s="131" t="s">
        <v>71</v>
      </c>
      <c r="E13" s="131" t="s">
        <v>140</v>
      </c>
      <c r="F13" s="131" t="s">
        <v>141</v>
      </c>
      <c r="G13" s="131" t="s">
        <v>279</v>
      </c>
      <c r="H13" s="131" t="s">
        <v>280</v>
      </c>
      <c r="I13" s="133">
        <v>1025000</v>
      </c>
      <c r="J13" s="133">
        <v>1025000</v>
      </c>
      <c r="K13" s="133">
        <v>1025000</v>
      </c>
      <c r="L13" s="133"/>
      <c r="M13" s="133"/>
      <c r="N13" s="131"/>
      <c r="O13" s="131"/>
      <c r="P13" s="131"/>
      <c r="Q13" s="133"/>
      <c r="R13" s="133"/>
      <c r="S13" s="133"/>
      <c r="T13" s="133"/>
      <c r="U13" s="133"/>
      <c r="V13" s="133"/>
      <c r="W13" s="133"/>
    </row>
    <row r="14" ht="38" customHeight="1" outlineLevel="1" spans="1:23">
      <c r="A14" s="131" t="s">
        <v>328</v>
      </c>
      <c r="B14" s="131" t="s">
        <v>335</v>
      </c>
      <c r="C14" s="131" t="s">
        <v>334</v>
      </c>
      <c r="D14" s="131" t="s">
        <v>71</v>
      </c>
      <c r="E14" s="131" t="s">
        <v>140</v>
      </c>
      <c r="F14" s="131" t="s">
        <v>141</v>
      </c>
      <c r="G14" s="131" t="s">
        <v>279</v>
      </c>
      <c r="H14" s="131" t="s">
        <v>280</v>
      </c>
      <c r="I14" s="133">
        <v>126000</v>
      </c>
      <c r="J14" s="133">
        <v>126000</v>
      </c>
      <c r="K14" s="133">
        <v>126000</v>
      </c>
      <c r="L14" s="133"/>
      <c r="M14" s="133"/>
      <c r="N14" s="131"/>
      <c r="O14" s="131"/>
      <c r="P14" s="131"/>
      <c r="Q14" s="133"/>
      <c r="R14" s="133"/>
      <c r="S14" s="133"/>
      <c r="T14" s="133"/>
      <c r="U14" s="133"/>
      <c r="V14" s="133"/>
      <c r="W14" s="133"/>
    </row>
    <row r="15" ht="36" customHeight="1" spans="1:23">
      <c r="A15" s="131"/>
      <c r="B15" s="131"/>
      <c r="C15" s="131" t="s">
        <v>336</v>
      </c>
      <c r="D15" s="131"/>
      <c r="E15" s="131"/>
      <c r="F15" s="131"/>
      <c r="G15" s="131"/>
      <c r="H15" s="131"/>
      <c r="I15" s="133">
        <v>323567</v>
      </c>
      <c r="J15" s="133">
        <v>323567</v>
      </c>
      <c r="K15" s="133">
        <v>323567</v>
      </c>
      <c r="L15" s="133"/>
      <c r="M15" s="133"/>
      <c r="N15" s="131"/>
      <c r="O15" s="131"/>
      <c r="P15" s="131"/>
      <c r="Q15" s="133"/>
      <c r="R15" s="133"/>
      <c r="S15" s="133"/>
      <c r="T15" s="133"/>
      <c r="U15" s="133"/>
      <c r="V15" s="133"/>
      <c r="W15" s="133"/>
    </row>
    <row r="16" ht="41" customHeight="1" outlineLevel="1" spans="1:23">
      <c r="A16" s="131" t="s">
        <v>328</v>
      </c>
      <c r="B16" s="131" t="s">
        <v>337</v>
      </c>
      <c r="C16" s="131" t="s">
        <v>336</v>
      </c>
      <c r="D16" s="131" t="s">
        <v>71</v>
      </c>
      <c r="E16" s="131" t="s">
        <v>138</v>
      </c>
      <c r="F16" s="131" t="s">
        <v>139</v>
      </c>
      <c r="G16" s="131" t="s">
        <v>279</v>
      </c>
      <c r="H16" s="131" t="s">
        <v>280</v>
      </c>
      <c r="I16" s="133">
        <v>323567</v>
      </c>
      <c r="J16" s="133">
        <v>323567</v>
      </c>
      <c r="K16" s="133">
        <v>323567</v>
      </c>
      <c r="L16" s="133"/>
      <c r="M16" s="133"/>
      <c r="N16" s="131"/>
      <c r="O16" s="131"/>
      <c r="P16" s="131"/>
      <c r="Q16" s="133"/>
      <c r="R16" s="133"/>
      <c r="S16" s="133"/>
      <c r="T16" s="133"/>
      <c r="U16" s="133"/>
      <c r="V16" s="133"/>
      <c r="W16" s="133"/>
    </row>
    <row r="17" ht="33" customHeight="1" spans="1:23">
      <c r="A17" s="131"/>
      <c r="B17" s="131"/>
      <c r="C17" s="131" t="s">
        <v>338</v>
      </c>
      <c r="D17" s="131"/>
      <c r="E17" s="131"/>
      <c r="F17" s="131"/>
      <c r="G17" s="131"/>
      <c r="H17" s="131"/>
      <c r="I17" s="133">
        <v>3000</v>
      </c>
      <c r="J17" s="133">
        <v>3000</v>
      </c>
      <c r="K17" s="133">
        <v>3000</v>
      </c>
      <c r="L17" s="133"/>
      <c r="M17" s="133"/>
      <c r="N17" s="131"/>
      <c r="O17" s="131"/>
      <c r="P17" s="131"/>
      <c r="Q17" s="133"/>
      <c r="R17" s="133"/>
      <c r="S17" s="133"/>
      <c r="T17" s="133"/>
      <c r="U17" s="133"/>
      <c r="V17" s="133"/>
      <c r="W17" s="133"/>
    </row>
    <row r="18" ht="39" customHeight="1" outlineLevel="1" spans="1:23">
      <c r="A18" s="131" t="s">
        <v>328</v>
      </c>
      <c r="B18" s="131" t="s">
        <v>339</v>
      </c>
      <c r="C18" s="131" t="s">
        <v>338</v>
      </c>
      <c r="D18" s="131" t="s">
        <v>71</v>
      </c>
      <c r="E18" s="131" t="s">
        <v>135</v>
      </c>
      <c r="F18" s="131" t="s">
        <v>89</v>
      </c>
      <c r="G18" s="131" t="s">
        <v>283</v>
      </c>
      <c r="H18" s="131" t="s">
        <v>284</v>
      </c>
      <c r="I18" s="133">
        <v>3000</v>
      </c>
      <c r="J18" s="133">
        <v>3000</v>
      </c>
      <c r="K18" s="133">
        <v>3000</v>
      </c>
      <c r="L18" s="133"/>
      <c r="M18" s="133"/>
      <c r="N18" s="131"/>
      <c r="O18" s="131"/>
      <c r="P18" s="131"/>
      <c r="Q18" s="133"/>
      <c r="R18" s="133"/>
      <c r="S18" s="133"/>
      <c r="T18" s="133"/>
      <c r="U18" s="133"/>
      <c r="V18" s="133"/>
      <c r="W18" s="133"/>
    </row>
    <row r="19" ht="41" customHeight="1" spans="1:23">
      <c r="A19" s="131"/>
      <c r="B19" s="131"/>
      <c r="C19" s="131" t="s">
        <v>340</v>
      </c>
      <c r="D19" s="131"/>
      <c r="E19" s="131"/>
      <c r="F19" s="131"/>
      <c r="G19" s="131"/>
      <c r="H19" s="131"/>
      <c r="I19" s="133">
        <v>519000</v>
      </c>
      <c r="J19" s="133">
        <v>519000</v>
      </c>
      <c r="K19" s="133">
        <v>519000</v>
      </c>
      <c r="L19" s="133"/>
      <c r="M19" s="133"/>
      <c r="N19" s="131"/>
      <c r="O19" s="131"/>
      <c r="P19" s="131"/>
      <c r="Q19" s="133"/>
      <c r="R19" s="133"/>
      <c r="S19" s="133"/>
      <c r="T19" s="133"/>
      <c r="U19" s="133"/>
      <c r="V19" s="133"/>
      <c r="W19" s="133"/>
    </row>
    <row r="20" ht="45" customHeight="1" outlineLevel="1" spans="1:23">
      <c r="A20" s="131" t="s">
        <v>328</v>
      </c>
      <c r="B20" s="131" t="s">
        <v>341</v>
      </c>
      <c r="C20" s="131" t="s">
        <v>340</v>
      </c>
      <c r="D20" s="131" t="s">
        <v>71</v>
      </c>
      <c r="E20" s="131" t="s">
        <v>140</v>
      </c>
      <c r="F20" s="131" t="s">
        <v>141</v>
      </c>
      <c r="G20" s="131" t="s">
        <v>283</v>
      </c>
      <c r="H20" s="131" t="s">
        <v>284</v>
      </c>
      <c r="I20" s="133">
        <v>309000</v>
      </c>
      <c r="J20" s="133">
        <v>309000</v>
      </c>
      <c r="K20" s="133">
        <v>309000</v>
      </c>
      <c r="L20" s="133"/>
      <c r="M20" s="133"/>
      <c r="N20" s="131"/>
      <c r="O20" s="131"/>
      <c r="P20" s="131"/>
      <c r="Q20" s="133"/>
      <c r="R20" s="133"/>
      <c r="S20" s="133"/>
      <c r="T20" s="133"/>
      <c r="U20" s="133"/>
      <c r="V20" s="133"/>
      <c r="W20" s="133"/>
    </row>
    <row r="21" ht="42" customHeight="1" outlineLevel="1" spans="1:23">
      <c r="A21" s="131" t="s">
        <v>328</v>
      </c>
      <c r="B21" s="131" t="s">
        <v>341</v>
      </c>
      <c r="C21" s="131" t="s">
        <v>340</v>
      </c>
      <c r="D21" s="131" t="s">
        <v>71</v>
      </c>
      <c r="E21" s="131" t="s">
        <v>140</v>
      </c>
      <c r="F21" s="131" t="s">
        <v>141</v>
      </c>
      <c r="G21" s="131" t="s">
        <v>342</v>
      </c>
      <c r="H21" s="131" t="s">
        <v>343</v>
      </c>
      <c r="I21" s="133">
        <v>10000</v>
      </c>
      <c r="J21" s="133">
        <v>10000</v>
      </c>
      <c r="K21" s="133">
        <v>10000</v>
      </c>
      <c r="L21" s="133"/>
      <c r="M21" s="133"/>
      <c r="N21" s="131"/>
      <c r="O21" s="131"/>
      <c r="P21" s="131"/>
      <c r="Q21" s="133"/>
      <c r="R21" s="133"/>
      <c r="S21" s="133"/>
      <c r="T21" s="133"/>
      <c r="U21" s="133"/>
      <c r="V21" s="133"/>
      <c r="W21" s="133"/>
    </row>
    <row r="22" ht="45" customHeight="1" outlineLevel="1" spans="1:23">
      <c r="A22" s="131" t="s">
        <v>328</v>
      </c>
      <c r="B22" s="131" t="s">
        <v>341</v>
      </c>
      <c r="C22" s="131" t="s">
        <v>340</v>
      </c>
      <c r="D22" s="131" t="s">
        <v>71</v>
      </c>
      <c r="E22" s="131" t="s">
        <v>140</v>
      </c>
      <c r="F22" s="131" t="s">
        <v>141</v>
      </c>
      <c r="G22" s="131" t="s">
        <v>330</v>
      </c>
      <c r="H22" s="131" t="s">
        <v>331</v>
      </c>
      <c r="I22" s="133">
        <v>130000</v>
      </c>
      <c r="J22" s="133">
        <v>130000</v>
      </c>
      <c r="K22" s="133">
        <v>130000</v>
      </c>
      <c r="L22" s="133"/>
      <c r="M22" s="133"/>
      <c r="N22" s="131"/>
      <c r="O22" s="131"/>
      <c r="P22" s="131"/>
      <c r="Q22" s="133"/>
      <c r="R22" s="133"/>
      <c r="S22" s="133"/>
      <c r="T22" s="133"/>
      <c r="U22" s="133"/>
      <c r="V22" s="133"/>
      <c r="W22" s="133"/>
    </row>
    <row r="23" ht="45" customHeight="1" outlineLevel="1" spans="1:23">
      <c r="A23" s="131" t="s">
        <v>328</v>
      </c>
      <c r="B23" s="131" t="s">
        <v>341</v>
      </c>
      <c r="C23" s="131" t="s">
        <v>340</v>
      </c>
      <c r="D23" s="131" t="s">
        <v>71</v>
      </c>
      <c r="E23" s="131" t="s">
        <v>140</v>
      </c>
      <c r="F23" s="131" t="s">
        <v>141</v>
      </c>
      <c r="G23" s="131" t="s">
        <v>300</v>
      </c>
      <c r="H23" s="131" t="s">
        <v>301</v>
      </c>
      <c r="I23" s="133">
        <v>50000</v>
      </c>
      <c r="J23" s="133">
        <v>50000</v>
      </c>
      <c r="K23" s="133">
        <v>50000</v>
      </c>
      <c r="L23" s="133"/>
      <c r="M23" s="133"/>
      <c r="N23" s="131"/>
      <c r="O23" s="131"/>
      <c r="P23" s="131"/>
      <c r="Q23" s="133"/>
      <c r="R23" s="133"/>
      <c r="S23" s="133"/>
      <c r="T23" s="133"/>
      <c r="U23" s="133"/>
      <c r="V23" s="133"/>
      <c r="W23" s="133"/>
    </row>
    <row r="24" ht="40" customHeight="1" outlineLevel="1" spans="1:23">
      <c r="A24" s="131" t="s">
        <v>328</v>
      </c>
      <c r="B24" s="131" t="s">
        <v>341</v>
      </c>
      <c r="C24" s="131" t="s">
        <v>340</v>
      </c>
      <c r="D24" s="131" t="s">
        <v>71</v>
      </c>
      <c r="E24" s="131" t="s">
        <v>140</v>
      </c>
      <c r="F24" s="131" t="s">
        <v>141</v>
      </c>
      <c r="G24" s="131" t="s">
        <v>332</v>
      </c>
      <c r="H24" s="131" t="s">
        <v>333</v>
      </c>
      <c r="I24" s="133">
        <v>20000</v>
      </c>
      <c r="J24" s="133">
        <v>20000</v>
      </c>
      <c r="K24" s="133">
        <v>20000</v>
      </c>
      <c r="L24" s="133"/>
      <c r="M24" s="133"/>
      <c r="N24" s="131"/>
      <c r="O24" s="131"/>
      <c r="P24" s="131"/>
      <c r="Q24" s="133"/>
      <c r="R24" s="133"/>
      <c r="S24" s="133"/>
      <c r="T24" s="133"/>
      <c r="U24" s="133"/>
      <c r="V24" s="133"/>
      <c r="W24" s="133"/>
    </row>
    <row r="25" ht="35" customHeight="1" spans="1:23">
      <c r="A25" s="131"/>
      <c r="B25" s="131"/>
      <c r="C25" s="131" t="s">
        <v>344</v>
      </c>
      <c r="D25" s="131"/>
      <c r="E25" s="131"/>
      <c r="F25" s="131"/>
      <c r="G25" s="131"/>
      <c r="H25" s="131"/>
      <c r="I25" s="133">
        <v>150000</v>
      </c>
      <c r="J25" s="133">
        <v>150000</v>
      </c>
      <c r="K25" s="133">
        <v>150000</v>
      </c>
      <c r="L25" s="133"/>
      <c r="M25" s="133"/>
      <c r="N25" s="131"/>
      <c r="O25" s="131"/>
      <c r="P25" s="131"/>
      <c r="Q25" s="133"/>
      <c r="R25" s="133"/>
      <c r="S25" s="133"/>
      <c r="T25" s="133"/>
      <c r="U25" s="133"/>
      <c r="V25" s="133"/>
      <c r="W25" s="133"/>
    </row>
    <row r="26" ht="37" customHeight="1" outlineLevel="1" spans="1:23">
      <c r="A26" s="131" t="s">
        <v>328</v>
      </c>
      <c r="B26" s="131" t="s">
        <v>345</v>
      </c>
      <c r="C26" s="131" t="s">
        <v>344</v>
      </c>
      <c r="D26" s="131" t="s">
        <v>71</v>
      </c>
      <c r="E26" s="131" t="s">
        <v>140</v>
      </c>
      <c r="F26" s="131" t="s">
        <v>141</v>
      </c>
      <c r="G26" s="131" t="s">
        <v>283</v>
      </c>
      <c r="H26" s="131" t="s">
        <v>284</v>
      </c>
      <c r="I26" s="133">
        <v>45000</v>
      </c>
      <c r="J26" s="133">
        <v>45000</v>
      </c>
      <c r="K26" s="133">
        <v>45000</v>
      </c>
      <c r="L26" s="133"/>
      <c r="M26" s="133"/>
      <c r="N26" s="131"/>
      <c r="O26" s="131"/>
      <c r="P26" s="131"/>
      <c r="Q26" s="133"/>
      <c r="R26" s="133"/>
      <c r="S26" s="133"/>
      <c r="T26" s="133"/>
      <c r="U26" s="133"/>
      <c r="V26" s="133"/>
      <c r="W26" s="133"/>
    </row>
    <row r="27" ht="40" customHeight="1" outlineLevel="1" spans="1:23">
      <c r="A27" s="131" t="s">
        <v>328</v>
      </c>
      <c r="B27" s="131" t="s">
        <v>345</v>
      </c>
      <c r="C27" s="131" t="s">
        <v>344</v>
      </c>
      <c r="D27" s="131" t="s">
        <v>71</v>
      </c>
      <c r="E27" s="131" t="s">
        <v>140</v>
      </c>
      <c r="F27" s="131" t="s">
        <v>141</v>
      </c>
      <c r="G27" s="131" t="s">
        <v>292</v>
      </c>
      <c r="H27" s="131" t="s">
        <v>293</v>
      </c>
      <c r="I27" s="133">
        <v>2000</v>
      </c>
      <c r="J27" s="133">
        <v>2000</v>
      </c>
      <c r="K27" s="133">
        <v>2000</v>
      </c>
      <c r="L27" s="133"/>
      <c r="M27" s="133"/>
      <c r="N27" s="131"/>
      <c r="O27" s="131"/>
      <c r="P27" s="131"/>
      <c r="Q27" s="133"/>
      <c r="R27" s="133"/>
      <c r="S27" s="133"/>
      <c r="T27" s="133"/>
      <c r="U27" s="133"/>
      <c r="V27" s="133"/>
      <c r="W27" s="133"/>
    </row>
    <row r="28" ht="52.5" customHeight="1" outlineLevel="1" spans="1:23">
      <c r="A28" s="131" t="s">
        <v>328</v>
      </c>
      <c r="B28" s="131" t="s">
        <v>345</v>
      </c>
      <c r="C28" s="131" t="s">
        <v>344</v>
      </c>
      <c r="D28" s="131" t="s">
        <v>71</v>
      </c>
      <c r="E28" s="131" t="s">
        <v>140</v>
      </c>
      <c r="F28" s="131" t="s">
        <v>141</v>
      </c>
      <c r="G28" s="131" t="s">
        <v>294</v>
      </c>
      <c r="H28" s="131" t="s">
        <v>295</v>
      </c>
      <c r="I28" s="133">
        <v>3000</v>
      </c>
      <c r="J28" s="133">
        <v>3000</v>
      </c>
      <c r="K28" s="133">
        <v>3000</v>
      </c>
      <c r="L28" s="133"/>
      <c r="M28" s="133"/>
      <c r="N28" s="131"/>
      <c r="O28" s="131"/>
      <c r="P28" s="131"/>
      <c r="Q28" s="133"/>
      <c r="R28" s="133"/>
      <c r="S28" s="133"/>
      <c r="T28" s="133"/>
      <c r="U28" s="133"/>
      <c r="V28" s="133"/>
      <c r="W28" s="133"/>
    </row>
    <row r="29" ht="52.5" customHeight="1" outlineLevel="1" spans="1:23">
      <c r="A29" s="131" t="s">
        <v>328</v>
      </c>
      <c r="B29" s="131" t="s">
        <v>345</v>
      </c>
      <c r="C29" s="131" t="s">
        <v>344</v>
      </c>
      <c r="D29" s="131" t="s">
        <v>71</v>
      </c>
      <c r="E29" s="131" t="s">
        <v>140</v>
      </c>
      <c r="F29" s="131" t="s">
        <v>141</v>
      </c>
      <c r="G29" s="131" t="s">
        <v>285</v>
      </c>
      <c r="H29" s="131" t="s">
        <v>286</v>
      </c>
      <c r="I29" s="133">
        <v>10000</v>
      </c>
      <c r="J29" s="133">
        <v>10000</v>
      </c>
      <c r="K29" s="133">
        <v>10000</v>
      </c>
      <c r="L29" s="133"/>
      <c r="M29" s="133"/>
      <c r="N29" s="131"/>
      <c r="O29" s="131"/>
      <c r="P29" s="131"/>
      <c r="Q29" s="133"/>
      <c r="R29" s="133"/>
      <c r="S29" s="133"/>
      <c r="T29" s="133"/>
      <c r="U29" s="133"/>
      <c r="V29" s="133"/>
      <c r="W29" s="133"/>
    </row>
    <row r="30" ht="52.5" customHeight="1" outlineLevel="1" spans="1:23">
      <c r="A30" s="131" t="s">
        <v>328</v>
      </c>
      <c r="B30" s="131" t="s">
        <v>345</v>
      </c>
      <c r="C30" s="131" t="s">
        <v>344</v>
      </c>
      <c r="D30" s="131" t="s">
        <v>71</v>
      </c>
      <c r="E30" s="131" t="s">
        <v>140</v>
      </c>
      <c r="F30" s="131" t="s">
        <v>141</v>
      </c>
      <c r="G30" s="131" t="s">
        <v>287</v>
      </c>
      <c r="H30" s="131" t="s">
        <v>288</v>
      </c>
      <c r="I30" s="133">
        <v>20000</v>
      </c>
      <c r="J30" s="133">
        <v>20000</v>
      </c>
      <c r="K30" s="133">
        <v>20000</v>
      </c>
      <c r="L30" s="133"/>
      <c r="M30" s="133"/>
      <c r="N30" s="131"/>
      <c r="O30" s="131"/>
      <c r="P30" s="131"/>
      <c r="Q30" s="133"/>
      <c r="R30" s="133"/>
      <c r="S30" s="133"/>
      <c r="T30" s="133"/>
      <c r="U30" s="133"/>
      <c r="V30" s="133"/>
      <c r="W30" s="133"/>
    </row>
    <row r="31" ht="52.5" customHeight="1" outlineLevel="1" spans="1:23">
      <c r="A31" s="131" t="s">
        <v>328</v>
      </c>
      <c r="B31" s="131" t="s">
        <v>345</v>
      </c>
      <c r="C31" s="131" t="s">
        <v>344</v>
      </c>
      <c r="D31" s="131" t="s">
        <v>71</v>
      </c>
      <c r="E31" s="131" t="s">
        <v>140</v>
      </c>
      <c r="F31" s="131" t="s">
        <v>141</v>
      </c>
      <c r="G31" s="131" t="s">
        <v>346</v>
      </c>
      <c r="H31" s="131" t="s">
        <v>347</v>
      </c>
      <c r="I31" s="133">
        <v>10000</v>
      </c>
      <c r="J31" s="133">
        <v>10000</v>
      </c>
      <c r="K31" s="133">
        <v>10000</v>
      </c>
      <c r="L31" s="133"/>
      <c r="M31" s="133"/>
      <c r="N31" s="131"/>
      <c r="O31" s="131"/>
      <c r="P31" s="131"/>
      <c r="Q31" s="133"/>
      <c r="R31" s="133"/>
      <c r="S31" s="133"/>
      <c r="T31" s="133"/>
      <c r="U31" s="133"/>
      <c r="V31" s="133"/>
      <c r="W31" s="133"/>
    </row>
    <row r="32" ht="52.5" customHeight="1" outlineLevel="1" spans="1:23">
      <c r="A32" s="131" t="s">
        <v>328</v>
      </c>
      <c r="B32" s="131" t="s">
        <v>345</v>
      </c>
      <c r="C32" s="131" t="s">
        <v>344</v>
      </c>
      <c r="D32" s="131" t="s">
        <v>71</v>
      </c>
      <c r="E32" s="131" t="s">
        <v>140</v>
      </c>
      <c r="F32" s="131" t="s">
        <v>141</v>
      </c>
      <c r="G32" s="131" t="s">
        <v>309</v>
      </c>
      <c r="H32" s="131" t="s">
        <v>310</v>
      </c>
      <c r="I32" s="133">
        <v>30000</v>
      </c>
      <c r="J32" s="133">
        <v>30000</v>
      </c>
      <c r="K32" s="133">
        <v>30000</v>
      </c>
      <c r="L32" s="133"/>
      <c r="M32" s="133"/>
      <c r="N32" s="131"/>
      <c r="O32" s="131"/>
      <c r="P32" s="131"/>
      <c r="Q32" s="133"/>
      <c r="R32" s="133"/>
      <c r="S32" s="133"/>
      <c r="T32" s="133"/>
      <c r="U32" s="133"/>
      <c r="V32" s="133"/>
      <c r="W32" s="133"/>
    </row>
    <row r="33" ht="52.5" customHeight="1" outlineLevel="1" spans="1:23">
      <c r="A33" s="131" t="s">
        <v>328</v>
      </c>
      <c r="B33" s="131" t="s">
        <v>345</v>
      </c>
      <c r="C33" s="131" t="s">
        <v>344</v>
      </c>
      <c r="D33" s="131" t="s">
        <v>71</v>
      </c>
      <c r="E33" s="131" t="s">
        <v>140</v>
      </c>
      <c r="F33" s="131" t="s">
        <v>141</v>
      </c>
      <c r="G33" s="131" t="s">
        <v>348</v>
      </c>
      <c r="H33" s="131" t="s">
        <v>349</v>
      </c>
      <c r="I33" s="133">
        <v>30000</v>
      </c>
      <c r="J33" s="133">
        <v>30000</v>
      </c>
      <c r="K33" s="133">
        <v>30000</v>
      </c>
      <c r="L33" s="133"/>
      <c r="M33" s="133"/>
      <c r="N33" s="131"/>
      <c r="O33" s="131"/>
      <c r="P33" s="131"/>
      <c r="Q33" s="133"/>
      <c r="R33" s="133"/>
      <c r="S33" s="133"/>
      <c r="T33" s="133"/>
      <c r="U33" s="133"/>
      <c r="V33" s="133"/>
      <c r="W33" s="133"/>
    </row>
    <row r="34" ht="36" customHeight="1" spans="1:23">
      <c r="A34" s="131"/>
      <c r="B34" s="131"/>
      <c r="C34" s="131" t="s">
        <v>350</v>
      </c>
      <c r="D34" s="131"/>
      <c r="E34" s="131"/>
      <c r="F34" s="131"/>
      <c r="G34" s="131"/>
      <c r="H34" s="131"/>
      <c r="I34" s="133">
        <v>337500</v>
      </c>
      <c r="J34" s="133">
        <v>337500</v>
      </c>
      <c r="K34" s="133">
        <v>337500</v>
      </c>
      <c r="L34" s="133"/>
      <c r="M34" s="133"/>
      <c r="N34" s="131"/>
      <c r="O34" s="131"/>
      <c r="P34" s="131"/>
      <c r="Q34" s="133"/>
      <c r="R34" s="133"/>
      <c r="S34" s="133"/>
      <c r="T34" s="133"/>
      <c r="U34" s="133"/>
      <c r="V34" s="133"/>
      <c r="W34" s="133"/>
    </row>
    <row r="35" ht="37" customHeight="1" outlineLevel="1" spans="1:23">
      <c r="A35" s="131" t="s">
        <v>328</v>
      </c>
      <c r="B35" s="131" t="s">
        <v>351</v>
      </c>
      <c r="C35" s="131" t="s">
        <v>350</v>
      </c>
      <c r="D35" s="131" t="s">
        <v>71</v>
      </c>
      <c r="E35" s="131" t="s">
        <v>148</v>
      </c>
      <c r="F35" s="131" t="s">
        <v>149</v>
      </c>
      <c r="G35" s="131" t="s">
        <v>352</v>
      </c>
      <c r="H35" s="131" t="s">
        <v>353</v>
      </c>
      <c r="I35" s="133">
        <v>337500</v>
      </c>
      <c r="J35" s="133">
        <v>337500</v>
      </c>
      <c r="K35" s="133">
        <v>337500</v>
      </c>
      <c r="L35" s="133"/>
      <c r="M35" s="133"/>
      <c r="N35" s="131"/>
      <c r="O35" s="131"/>
      <c r="P35" s="131"/>
      <c r="Q35" s="133"/>
      <c r="R35" s="133"/>
      <c r="S35" s="133"/>
      <c r="T35" s="133"/>
      <c r="U35" s="133"/>
      <c r="V35" s="133"/>
      <c r="W35" s="133"/>
    </row>
    <row r="36" ht="33" customHeight="1" spans="1:23">
      <c r="A36" s="131"/>
      <c r="B36" s="131"/>
      <c r="C36" s="131" t="s">
        <v>354</v>
      </c>
      <c r="D36" s="131"/>
      <c r="E36" s="131"/>
      <c r="F36" s="131"/>
      <c r="G36" s="131"/>
      <c r="H36" s="131"/>
      <c r="I36" s="133">
        <v>144600</v>
      </c>
      <c r="J36" s="133">
        <v>144600</v>
      </c>
      <c r="K36" s="133">
        <v>144600</v>
      </c>
      <c r="L36" s="133"/>
      <c r="M36" s="133"/>
      <c r="N36" s="131"/>
      <c r="O36" s="131"/>
      <c r="P36" s="131"/>
      <c r="Q36" s="133"/>
      <c r="R36" s="133"/>
      <c r="S36" s="133"/>
      <c r="T36" s="133"/>
      <c r="U36" s="133"/>
      <c r="V36" s="133"/>
      <c r="W36" s="133"/>
    </row>
    <row r="37" ht="44" customHeight="1" outlineLevel="1" spans="1:23">
      <c r="A37" s="131" t="s">
        <v>328</v>
      </c>
      <c r="B37" s="131" t="s">
        <v>355</v>
      </c>
      <c r="C37" s="131" t="s">
        <v>354</v>
      </c>
      <c r="D37" s="131" t="s">
        <v>71</v>
      </c>
      <c r="E37" s="131" t="s">
        <v>148</v>
      </c>
      <c r="F37" s="131" t="s">
        <v>149</v>
      </c>
      <c r="G37" s="131" t="s">
        <v>352</v>
      </c>
      <c r="H37" s="131" t="s">
        <v>353</v>
      </c>
      <c r="I37" s="133">
        <v>144600</v>
      </c>
      <c r="J37" s="133">
        <v>144600</v>
      </c>
      <c r="K37" s="133">
        <v>144600</v>
      </c>
      <c r="L37" s="133"/>
      <c r="M37" s="133"/>
      <c r="N37" s="131"/>
      <c r="O37" s="131"/>
      <c r="P37" s="131"/>
      <c r="Q37" s="133"/>
      <c r="R37" s="133"/>
      <c r="S37" s="133"/>
      <c r="T37" s="133"/>
      <c r="U37" s="133"/>
      <c r="V37" s="133"/>
      <c r="W37" s="133"/>
    </row>
    <row r="38" ht="39" customHeight="1" spans="1:23">
      <c r="A38" s="131"/>
      <c r="B38" s="131"/>
      <c r="C38" s="131" t="s">
        <v>356</v>
      </c>
      <c r="D38" s="131"/>
      <c r="E38" s="131"/>
      <c r="F38" s="131"/>
      <c r="G38" s="131"/>
      <c r="H38" s="131"/>
      <c r="I38" s="133">
        <v>8800</v>
      </c>
      <c r="J38" s="133">
        <v>8800</v>
      </c>
      <c r="K38" s="133">
        <v>8800</v>
      </c>
      <c r="L38" s="133"/>
      <c r="M38" s="133"/>
      <c r="N38" s="131"/>
      <c r="O38" s="131"/>
      <c r="P38" s="131"/>
      <c r="Q38" s="133"/>
      <c r="R38" s="133"/>
      <c r="S38" s="133"/>
      <c r="T38" s="133"/>
      <c r="U38" s="133"/>
      <c r="V38" s="133"/>
      <c r="W38" s="133"/>
    </row>
    <row r="39" ht="52.5" customHeight="1" outlineLevel="1" spans="1:23">
      <c r="A39" s="131" t="s">
        <v>328</v>
      </c>
      <c r="B39" s="131" t="s">
        <v>357</v>
      </c>
      <c r="C39" s="131" t="s">
        <v>356</v>
      </c>
      <c r="D39" s="131" t="s">
        <v>71</v>
      </c>
      <c r="E39" s="131" t="s">
        <v>135</v>
      </c>
      <c r="F39" s="131" t="s">
        <v>89</v>
      </c>
      <c r="G39" s="131" t="s">
        <v>283</v>
      </c>
      <c r="H39" s="131" t="s">
        <v>284</v>
      </c>
      <c r="I39" s="133">
        <v>8800</v>
      </c>
      <c r="J39" s="133">
        <v>8800</v>
      </c>
      <c r="K39" s="133">
        <v>8800</v>
      </c>
      <c r="L39" s="133"/>
      <c r="M39" s="133"/>
      <c r="N39" s="131"/>
      <c r="O39" s="131"/>
      <c r="P39" s="131"/>
      <c r="Q39" s="133"/>
      <c r="R39" s="133"/>
      <c r="S39" s="133"/>
      <c r="T39" s="133"/>
      <c r="U39" s="133"/>
      <c r="V39" s="133"/>
      <c r="W39" s="133"/>
    </row>
    <row r="40" ht="56" customHeight="1" spans="1:23">
      <c r="A40" s="131"/>
      <c r="B40" s="131"/>
      <c r="C40" s="131" t="s">
        <v>358</v>
      </c>
      <c r="D40" s="131"/>
      <c r="E40" s="131"/>
      <c r="F40" s="131"/>
      <c r="G40" s="131"/>
      <c r="H40" s="131"/>
      <c r="I40" s="133">
        <v>6000</v>
      </c>
      <c r="J40" s="133"/>
      <c r="K40" s="133"/>
      <c r="L40" s="133"/>
      <c r="M40" s="133"/>
      <c r="N40" s="131"/>
      <c r="O40" s="131"/>
      <c r="P40" s="131"/>
      <c r="Q40" s="133"/>
      <c r="R40" s="133">
        <v>6000</v>
      </c>
      <c r="S40" s="133"/>
      <c r="T40" s="133"/>
      <c r="U40" s="133"/>
      <c r="V40" s="133"/>
      <c r="W40" s="133">
        <v>6000</v>
      </c>
    </row>
    <row r="41" ht="64" customHeight="1" outlineLevel="1" spans="1:23">
      <c r="A41" s="131" t="s">
        <v>328</v>
      </c>
      <c r="B41" s="131" t="s">
        <v>359</v>
      </c>
      <c r="C41" s="131" t="s">
        <v>358</v>
      </c>
      <c r="D41" s="131" t="s">
        <v>71</v>
      </c>
      <c r="E41" s="131" t="s">
        <v>136</v>
      </c>
      <c r="F41" s="131" t="s">
        <v>137</v>
      </c>
      <c r="G41" s="131" t="s">
        <v>360</v>
      </c>
      <c r="H41" s="131" t="s">
        <v>361</v>
      </c>
      <c r="I41" s="133">
        <v>6000</v>
      </c>
      <c r="J41" s="133"/>
      <c r="K41" s="133"/>
      <c r="L41" s="133"/>
      <c r="M41" s="133"/>
      <c r="N41" s="131"/>
      <c r="O41" s="131"/>
      <c r="P41" s="131"/>
      <c r="Q41" s="133"/>
      <c r="R41" s="133">
        <v>6000</v>
      </c>
      <c r="S41" s="133"/>
      <c r="T41" s="133"/>
      <c r="U41" s="133"/>
      <c r="V41" s="133"/>
      <c r="W41" s="133">
        <v>6000</v>
      </c>
    </row>
    <row r="42" ht="30" customHeight="1" spans="1:23">
      <c r="A42" s="132" t="s">
        <v>55</v>
      </c>
      <c r="B42" s="132"/>
      <c r="C42" s="132"/>
      <c r="D42" s="132"/>
      <c r="E42" s="132"/>
      <c r="F42" s="132"/>
      <c r="G42" s="132"/>
      <c r="H42" s="132"/>
      <c r="I42" s="133">
        <v>2943467</v>
      </c>
      <c r="J42" s="133">
        <v>2937467</v>
      </c>
      <c r="K42" s="133">
        <v>2937467</v>
      </c>
      <c r="L42" s="133"/>
      <c r="M42" s="133"/>
      <c r="N42" s="133"/>
      <c r="O42" s="133"/>
      <c r="P42" s="133"/>
      <c r="Q42" s="133"/>
      <c r="R42" s="133">
        <v>6000</v>
      </c>
      <c r="S42" s="133"/>
      <c r="T42" s="133"/>
      <c r="U42" s="133"/>
      <c r="V42" s="133"/>
      <c r="W42" s="133">
        <v>6000</v>
      </c>
    </row>
  </sheetData>
  <mergeCells count="30">
    <mergeCell ref="A1:W1"/>
    <mergeCell ref="A2:W2"/>
    <mergeCell ref="A3:G3"/>
    <mergeCell ref="V3:W3"/>
    <mergeCell ref="J4:M4"/>
    <mergeCell ref="N4:P4"/>
    <mergeCell ref="R4:W4"/>
    <mergeCell ref="J5:K5"/>
    <mergeCell ref="A42:H4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0.393055555555556" bottom="0.393055555555556" header="0.5" footer="0.5"/>
  <pageSetup paperSize="9" scale="67"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5"/>
  <sheetViews>
    <sheetView showZeros="0" topLeftCell="A56" workbookViewId="0">
      <selection activeCell="E67" sqref="E67"/>
    </sheetView>
  </sheetViews>
  <sheetFormatPr defaultColWidth="10.2857142857143" defaultRowHeight="15" customHeight="1"/>
  <cols>
    <col min="1" max="1" width="18.8571428571429" customWidth="1"/>
    <col min="2" max="2" width="24.8571428571429" customWidth="1"/>
    <col min="3" max="4" width="14.2857142857143" customWidth="1"/>
    <col min="5" max="5" width="20.7142857142857" customWidth="1"/>
    <col min="6" max="6" width="12.7142857142857" customWidth="1"/>
    <col min="7" max="9" width="14.2857142857143" customWidth="1"/>
    <col min="10" max="10" width="34.2857142857143" customWidth="1"/>
  </cols>
  <sheetData>
    <row r="1" ht="18.75" customHeight="1" spans="1:10">
      <c r="A1" s="122"/>
      <c r="B1" s="122"/>
      <c r="C1" s="122"/>
      <c r="D1" s="122"/>
      <c r="E1" s="122"/>
      <c r="F1" s="122"/>
      <c r="G1" s="122"/>
      <c r="H1" s="122"/>
      <c r="I1" s="122"/>
      <c r="J1" s="126" t="s">
        <v>362</v>
      </c>
    </row>
    <row r="2" ht="28" customHeight="1" spans="1:10">
      <c r="A2" s="123" t="str">
        <f>"2025"&amp;"年项目支出绩效目标表"</f>
        <v>2025年项目支出绩效目标表</v>
      </c>
      <c r="B2" s="123"/>
      <c r="C2" s="123"/>
      <c r="D2" s="123"/>
      <c r="E2" s="123"/>
      <c r="F2" s="123"/>
      <c r="G2" s="123"/>
      <c r="H2" s="123"/>
      <c r="I2" s="123"/>
      <c r="J2" s="123"/>
    </row>
    <row r="3" ht="18.75" customHeight="1" spans="1:10">
      <c r="A3" s="122" t="str">
        <f>"单位名称："&amp;"盈江县林业和草原局"</f>
        <v>单位名称：盈江县林业和草原局</v>
      </c>
      <c r="B3" s="122"/>
      <c r="C3" s="122"/>
      <c r="D3" s="122"/>
      <c r="E3" s="122"/>
      <c r="F3" s="122"/>
      <c r="G3" s="122"/>
      <c r="H3" s="122"/>
      <c r="I3" s="122"/>
      <c r="J3" s="122"/>
    </row>
    <row r="4" ht="22.5" customHeight="1" spans="1:10">
      <c r="A4" s="124" t="s">
        <v>363</v>
      </c>
      <c r="B4" s="124" t="s">
        <v>364</v>
      </c>
      <c r="C4" s="124" t="s">
        <v>365</v>
      </c>
      <c r="D4" s="124" t="s">
        <v>366</v>
      </c>
      <c r="E4" s="124" t="s">
        <v>367</v>
      </c>
      <c r="F4" s="124" t="s">
        <v>368</v>
      </c>
      <c r="G4" s="124" t="s">
        <v>369</v>
      </c>
      <c r="H4" s="124" t="s">
        <v>370</v>
      </c>
      <c r="I4" s="124" t="s">
        <v>371</v>
      </c>
      <c r="J4" s="124" t="s">
        <v>372</v>
      </c>
    </row>
    <row r="5" ht="22.5" customHeight="1" spans="1:10">
      <c r="A5" s="124" t="s">
        <v>200</v>
      </c>
      <c r="B5" s="124" t="s">
        <v>201</v>
      </c>
      <c r="C5" s="124" t="s">
        <v>202</v>
      </c>
      <c r="D5" s="124" t="s">
        <v>203</v>
      </c>
      <c r="E5" s="124" t="s">
        <v>204</v>
      </c>
      <c r="F5" s="124" t="s">
        <v>205</v>
      </c>
      <c r="G5" s="124" t="s">
        <v>206</v>
      </c>
      <c r="H5" s="124" t="s">
        <v>231</v>
      </c>
      <c r="I5" s="124" t="s">
        <v>232</v>
      </c>
      <c r="J5" s="124" t="s">
        <v>233</v>
      </c>
    </row>
    <row r="6" ht="24" customHeight="1" spans="1:10">
      <c r="A6" s="124" t="s">
        <v>71</v>
      </c>
      <c r="B6" s="124"/>
      <c r="C6" s="124"/>
      <c r="D6" s="124"/>
      <c r="E6" s="124"/>
      <c r="F6" s="124"/>
      <c r="G6" s="124"/>
      <c r="H6" s="124"/>
      <c r="I6" s="124"/>
      <c r="J6" s="124"/>
    </row>
    <row r="7" ht="56" customHeight="1" outlineLevel="1" spans="1:10">
      <c r="A7" s="125" t="s">
        <v>350</v>
      </c>
      <c r="B7" s="125" t="s">
        <v>373</v>
      </c>
      <c r="C7" s="125" t="s">
        <v>374</v>
      </c>
      <c r="D7" s="125" t="s">
        <v>375</v>
      </c>
      <c r="E7" s="125" t="s">
        <v>376</v>
      </c>
      <c r="F7" s="125" t="s">
        <v>377</v>
      </c>
      <c r="G7" s="124" t="s">
        <v>378</v>
      </c>
      <c r="H7" s="124" t="s">
        <v>379</v>
      </c>
      <c r="I7" s="125" t="s">
        <v>380</v>
      </c>
      <c r="J7" s="125" t="s">
        <v>381</v>
      </c>
    </row>
    <row r="8" ht="56" customHeight="1" outlineLevel="1" spans="1:10">
      <c r="A8" s="125" t="s">
        <v>350</v>
      </c>
      <c r="B8" s="125" t="s">
        <v>373</v>
      </c>
      <c r="C8" s="125" t="s">
        <v>382</v>
      </c>
      <c r="D8" s="125" t="s">
        <v>383</v>
      </c>
      <c r="E8" s="125" t="s">
        <v>384</v>
      </c>
      <c r="F8" s="125" t="s">
        <v>377</v>
      </c>
      <c r="G8" s="124" t="s">
        <v>385</v>
      </c>
      <c r="H8" s="124" t="s">
        <v>386</v>
      </c>
      <c r="I8" s="125" t="s">
        <v>380</v>
      </c>
      <c r="J8" s="125" t="s">
        <v>381</v>
      </c>
    </row>
    <row r="9" ht="56" customHeight="1" outlineLevel="1" spans="1:10">
      <c r="A9" s="125" t="s">
        <v>350</v>
      </c>
      <c r="B9" s="125" t="s">
        <v>373</v>
      </c>
      <c r="C9" s="125" t="s">
        <v>382</v>
      </c>
      <c r="D9" s="125" t="s">
        <v>387</v>
      </c>
      <c r="E9" s="125" t="s">
        <v>388</v>
      </c>
      <c r="F9" s="125" t="s">
        <v>389</v>
      </c>
      <c r="G9" s="124" t="s">
        <v>390</v>
      </c>
      <c r="H9" s="124" t="s">
        <v>386</v>
      </c>
      <c r="I9" s="125" t="s">
        <v>380</v>
      </c>
      <c r="J9" s="125" t="s">
        <v>391</v>
      </c>
    </row>
    <row r="10" ht="56" customHeight="1" outlineLevel="1" spans="1:10">
      <c r="A10" s="125" t="s">
        <v>350</v>
      </c>
      <c r="B10" s="125" t="s">
        <v>373</v>
      </c>
      <c r="C10" s="125" t="s">
        <v>392</v>
      </c>
      <c r="D10" s="125" t="s">
        <v>393</v>
      </c>
      <c r="E10" s="125" t="s">
        <v>394</v>
      </c>
      <c r="F10" s="125" t="s">
        <v>377</v>
      </c>
      <c r="G10" s="124" t="s">
        <v>395</v>
      </c>
      <c r="H10" s="124" t="s">
        <v>386</v>
      </c>
      <c r="I10" s="125" t="s">
        <v>380</v>
      </c>
      <c r="J10" s="125" t="s">
        <v>396</v>
      </c>
    </row>
    <row r="11" ht="27" customHeight="1" outlineLevel="1" spans="1:10">
      <c r="A11" s="125" t="s">
        <v>340</v>
      </c>
      <c r="B11" s="125" t="s">
        <v>397</v>
      </c>
      <c r="C11" s="125" t="s">
        <v>374</v>
      </c>
      <c r="D11" s="125" t="s">
        <v>375</v>
      </c>
      <c r="E11" s="125" t="s">
        <v>398</v>
      </c>
      <c r="F11" s="125" t="s">
        <v>377</v>
      </c>
      <c r="G11" s="124" t="s">
        <v>244</v>
      </c>
      <c r="H11" s="124" t="s">
        <v>399</v>
      </c>
      <c r="I11" s="125" t="s">
        <v>380</v>
      </c>
      <c r="J11" s="125" t="s">
        <v>400</v>
      </c>
    </row>
    <row r="12" ht="27" customHeight="1" outlineLevel="1" spans="1:10">
      <c r="A12" s="125" t="s">
        <v>340</v>
      </c>
      <c r="B12" s="125" t="s">
        <v>397</v>
      </c>
      <c r="C12" s="125" t="s">
        <v>374</v>
      </c>
      <c r="D12" s="125" t="s">
        <v>375</v>
      </c>
      <c r="E12" s="125" t="s">
        <v>401</v>
      </c>
      <c r="F12" s="125" t="s">
        <v>389</v>
      </c>
      <c r="G12" s="124" t="s">
        <v>402</v>
      </c>
      <c r="H12" s="124" t="s">
        <v>403</v>
      </c>
      <c r="I12" s="125" t="s">
        <v>380</v>
      </c>
      <c r="J12" s="125" t="s">
        <v>404</v>
      </c>
    </row>
    <row r="13" ht="27" customHeight="1" outlineLevel="1" spans="1:10">
      <c r="A13" s="125" t="s">
        <v>340</v>
      </c>
      <c r="B13" s="125" t="s">
        <v>397</v>
      </c>
      <c r="C13" s="125" t="s">
        <v>374</v>
      </c>
      <c r="D13" s="125" t="s">
        <v>375</v>
      </c>
      <c r="E13" s="125" t="s">
        <v>405</v>
      </c>
      <c r="F13" s="125" t="s">
        <v>377</v>
      </c>
      <c r="G13" s="124" t="s">
        <v>406</v>
      </c>
      <c r="H13" s="124" t="s">
        <v>407</v>
      </c>
      <c r="I13" s="125" t="s">
        <v>380</v>
      </c>
      <c r="J13" s="125" t="s">
        <v>408</v>
      </c>
    </row>
    <row r="14" ht="27" customHeight="1" outlineLevel="1" spans="1:10">
      <c r="A14" s="125" t="s">
        <v>340</v>
      </c>
      <c r="B14" s="125" t="s">
        <v>397</v>
      </c>
      <c r="C14" s="125" t="s">
        <v>374</v>
      </c>
      <c r="D14" s="125" t="s">
        <v>409</v>
      </c>
      <c r="E14" s="125" t="s">
        <v>410</v>
      </c>
      <c r="F14" s="125" t="s">
        <v>377</v>
      </c>
      <c r="G14" s="124" t="s">
        <v>411</v>
      </c>
      <c r="H14" s="124" t="s">
        <v>386</v>
      </c>
      <c r="I14" s="125" t="s">
        <v>380</v>
      </c>
      <c r="J14" s="125" t="s">
        <v>412</v>
      </c>
    </row>
    <row r="15" ht="27" customHeight="1" outlineLevel="1" spans="1:10">
      <c r="A15" s="125" t="s">
        <v>340</v>
      </c>
      <c r="B15" s="125" t="s">
        <v>397</v>
      </c>
      <c r="C15" s="125" t="s">
        <v>374</v>
      </c>
      <c r="D15" s="125" t="s">
        <v>409</v>
      </c>
      <c r="E15" s="125" t="s">
        <v>413</v>
      </c>
      <c r="F15" s="125" t="s">
        <v>414</v>
      </c>
      <c r="G15" s="124" t="s">
        <v>415</v>
      </c>
      <c r="H15" s="124" t="s">
        <v>416</v>
      </c>
      <c r="I15" s="125" t="s">
        <v>380</v>
      </c>
      <c r="J15" s="125" t="s">
        <v>400</v>
      </c>
    </row>
    <row r="16" ht="27" customHeight="1" outlineLevel="1" spans="1:10">
      <c r="A16" s="125" t="s">
        <v>340</v>
      </c>
      <c r="B16" s="125" t="s">
        <v>397</v>
      </c>
      <c r="C16" s="125" t="s">
        <v>374</v>
      </c>
      <c r="D16" s="125" t="s">
        <v>417</v>
      </c>
      <c r="E16" s="125" t="s">
        <v>418</v>
      </c>
      <c r="F16" s="125" t="s">
        <v>389</v>
      </c>
      <c r="G16" s="124" t="s">
        <v>390</v>
      </c>
      <c r="H16" s="124" t="s">
        <v>386</v>
      </c>
      <c r="I16" s="125" t="s">
        <v>380</v>
      </c>
      <c r="J16" s="125" t="s">
        <v>419</v>
      </c>
    </row>
    <row r="17" ht="27" customHeight="1" outlineLevel="1" spans="1:10">
      <c r="A17" s="125" t="s">
        <v>340</v>
      </c>
      <c r="B17" s="125" t="s">
        <v>397</v>
      </c>
      <c r="C17" s="125" t="s">
        <v>382</v>
      </c>
      <c r="D17" s="125" t="s">
        <v>387</v>
      </c>
      <c r="E17" s="125" t="s">
        <v>420</v>
      </c>
      <c r="F17" s="125" t="s">
        <v>377</v>
      </c>
      <c r="G17" s="124" t="s">
        <v>421</v>
      </c>
      <c r="H17" s="124" t="s">
        <v>386</v>
      </c>
      <c r="I17" s="125" t="s">
        <v>380</v>
      </c>
      <c r="J17" s="125" t="s">
        <v>422</v>
      </c>
    </row>
    <row r="18" ht="27" customHeight="1" outlineLevel="1" spans="1:10">
      <c r="A18" s="125" t="s">
        <v>340</v>
      </c>
      <c r="B18" s="125" t="s">
        <v>397</v>
      </c>
      <c r="C18" s="125" t="s">
        <v>382</v>
      </c>
      <c r="D18" s="125" t="s">
        <v>387</v>
      </c>
      <c r="E18" s="125" t="s">
        <v>423</v>
      </c>
      <c r="F18" s="125" t="s">
        <v>389</v>
      </c>
      <c r="G18" s="124" t="s">
        <v>424</v>
      </c>
      <c r="H18" s="124" t="s">
        <v>425</v>
      </c>
      <c r="I18" s="125" t="s">
        <v>426</v>
      </c>
      <c r="J18" s="125" t="s">
        <v>427</v>
      </c>
    </row>
    <row r="19" ht="27" customHeight="1" outlineLevel="1" spans="1:10">
      <c r="A19" s="125" t="s">
        <v>340</v>
      </c>
      <c r="B19" s="125" t="s">
        <v>397</v>
      </c>
      <c r="C19" s="125" t="s">
        <v>392</v>
      </c>
      <c r="D19" s="125" t="s">
        <v>393</v>
      </c>
      <c r="E19" s="125" t="s">
        <v>428</v>
      </c>
      <c r="F19" s="125" t="s">
        <v>377</v>
      </c>
      <c r="G19" s="124" t="s">
        <v>429</v>
      </c>
      <c r="H19" s="124" t="s">
        <v>386</v>
      </c>
      <c r="I19" s="125" t="s">
        <v>380</v>
      </c>
      <c r="J19" s="125" t="s">
        <v>430</v>
      </c>
    </row>
    <row r="20" ht="52.5" customHeight="1" outlineLevel="1" spans="1:10">
      <c r="A20" s="125" t="s">
        <v>354</v>
      </c>
      <c r="B20" s="125" t="s">
        <v>431</v>
      </c>
      <c r="C20" s="125" t="s">
        <v>374</v>
      </c>
      <c r="D20" s="125" t="s">
        <v>375</v>
      </c>
      <c r="E20" s="125" t="s">
        <v>376</v>
      </c>
      <c r="F20" s="125" t="s">
        <v>377</v>
      </c>
      <c r="G20" s="124" t="s">
        <v>378</v>
      </c>
      <c r="H20" s="124" t="s">
        <v>379</v>
      </c>
      <c r="I20" s="125" t="s">
        <v>380</v>
      </c>
      <c r="J20" s="125" t="s">
        <v>381</v>
      </c>
    </row>
    <row r="21" ht="52.5" customHeight="1" outlineLevel="1" spans="1:10">
      <c r="A21" s="125" t="s">
        <v>354</v>
      </c>
      <c r="B21" s="125" t="s">
        <v>431</v>
      </c>
      <c r="C21" s="125" t="s">
        <v>382</v>
      </c>
      <c r="D21" s="125" t="s">
        <v>383</v>
      </c>
      <c r="E21" s="125" t="s">
        <v>384</v>
      </c>
      <c r="F21" s="125" t="s">
        <v>377</v>
      </c>
      <c r="G21" s="124" t="s">
        <v>385</v>
      </c>
      <c r="H21" s="124" t="s">
        <v>386</v>
      </c>
      <c r="I21" s="125" t="s">
        <v>380</v>
      </c>
      <c r="J21" s="125" t="s">
        <v>381</v>
      </c>
    </row>
    <row r="22" ht="52.5" customHeight="1" outlineLevel="1" spans="1:10">
      <c r="A22" s="125" t="s">
        <v>354</v>
      </c>
      <c r="B22" s="125" t="s">
        <v>431</v>
      </c>
      <c r="C22" s="125" t="s">
        <v>382</v>
      </c>
      <c r="D22" s="125" t="s">
        <v>387</v>
      </c>
      <c r="E22" s="125" t="s">
        <v>388</v>
      </c>
      <c r="F22" s="125" t="s">
        <v>389</v>
      </c>
      <c r="G22" s="124" t="s">
        <v>390</v>
      </c>
      <c r="H22" s="124" t="s">
        <v>386</v>
      </c>
      <c r="I22" s="125" t="s">
        <v>380</v>
      </c>
      <c r="J22" s="125" t="s">
        <v>391</v>
      </c>
    </row>
    <row r="23" ht="52.5" customHeight="1" outlineLevel="1" spans="1:10">
      <c r="A23" s="125" t="s">
        <v>354</v>
      </c>
      <c r="B23" s="125" t="s">
        <v>431</v>
      </c>
      <c r="C23" s="125" t="s">
        <v>392</v>
      </c>
      <c r="D23" s="125" t="s">
        <v>393</v>
      </c>
      <c r="E23" s="125" t="s">
        <v>394</v>
      </c>
      <c r="F23" s="125" t="s">
        <v>377</v>
      </c>
      <c r="G23" s="124" t="s">
        <v>395</v>
      </c>
      <c r="H23" s="124" t="s">
        <v>386</v>
      </c>
      <c r="I23" s="125" t="s">
        <v>380</v>
      </c>
      <c r="J23" s="125" t="s">
        <v>432</v>
      </c>
    </row>
    <row r="24" ht="36" customHeight="1" outlineLevel="1" spans="1:10">
      <c r="A24" s="125" t="s">
        <v>356</v>
      </c>
      <c r="B24" s="125" t="s">
        <v>356</v>
      </c>
      <c r="C24" s="125" t="s">
        <v>374</v>
      </c>
      <c r="D24" s="125" t="s">
        <v>375</v>
      </c>
      <c r="E24" s="125" t="s">
        <v>433</v>
      </c>
      <c r="F24" s="125" t="s">
        <v>389</v>
      </c>
      <c r="G24" s="124" t="s">
        <v>434</v>
      </c>
      <c r="H24" s="124" t="s">
        <v>435</v>
      </c>
      <c r="I24" s="125" t="s">
        <v>380</v>
      </c>
      <c r="J24" s="125" t="s">
        <v>436</v>
      </c>
    </row>
    <row r="25" ht="36" customHeight="1" outlineLevel="1" spans="1:10">
      <c r="A25" s="125" t="s">
        <v>356</v>
      </c>
      <c r="B25" s="125" t="s">
        <v>356</v>
      </c>
      <c r="C25" s="125" t="s">
        <v>374</v>
      </c>
      <c r="D25" s="125" t="s">
        <v>437</v>
      </c>
      <c r="E25" s="125" t="s">
        <v>438</v>
      </c>
      <c r="F25" s="125" t="s">
        <v>389</v>
      </c>
      <c r="G25" s="124" t="s">
        <v>439</v>
      </c>
      <c r="H25" s="124" t="s">
        <v>440</v>
      </c>
      <c r="I25" s="125" t="s">
        <v>380</v>
      </c>
      <c r="J25" s="125" t="s">
        <v>441</v>
      </c>
    </row>
    <row r="26" ht="36" customHeight="1" outlineLevel="1" spans="1:10">
      <c r="A26" s="125" t="s">
        <v>356</v>
      </c>
      <c r="B26" s="125" t="s">
        <v>356</v>
      </c>
      <c r="C26" s="125" t="s">
        <v>382</v>
      </c>
      <c r="D26" s="125" t="s">
        <v>387</v>
      </c>
      <c r="E26" s="125" t="s">
        <v>442</v>
      </c>
      <c r="F26" s="125" t="s">
        <v>389</v>
      </c>
      <c r="G26" s="124" t="s">
        <v>443</v>
      </c>
      <c r="H26" s="124" t="s">
        <v>425</v>
      </c>
      <c r="I26" s="125" t="s">
        <v>380</v>
      </c>
      <c r="J26" s="125" t="s">
        <v>444</v>
      </c>
    </row>
    <row r="27" ht="36" customHeight="1" outlineLevel="1" spans="1:10">
      <c r="A27" s="125" t="s">
        <v>356</v>
      </c>
      <c r="B27" s="125" t="s">
        <v>356</v>
      </c>
      <c r="C27" s="125" t="s">
        <v>392</v>
      </c>
      <c r="D27" s="125" t="s">
        <v>393</v>
      </c>
      <c r="E27" s="125" t="s">
        <v>445</v>
      </c>
      <c r="F27" s="125" t="s">
        <v>377</v>
      </c>
      <c r="G27" s="124" t="s">
        <v>421</v>
      </c>
      <c r="H27" s="124" t="s">
        <v>386</v>
      </c>
      <c r="I27" s="125" t="s">
        <v>380</v>
      </c>
      <c r="J27" s="125" t="s">
        <v>446</v>
      </c>
    </row>
    <row r="28" ht="51" customHeight="1" outlineLevel="1" spans="1:10">
      <c r="A28" s="125" t="s">
        <v>327</v>
      </c>
      <c r="B28" s="125" t="s">
        <v>447</v>
      </c>
      <c r="C28" s="125" t="s">
        <v>374</v>
      </c>
      <c r="D28" s="125" t="s">
        <v>375</v>
      </c>
      <c r="E28" s="125" t="s">
        <v>448</v>
      </c>
      <c r="F28" s="125" t="s">
        <v>377</v>
      </c>
      <c r="G28" s="124" t="s">
        <v>406</v>
      </c>
      <c r="H28" s="124" t="s">
        <v>407</v>
      </c>
      <c r="I28" s="125" t="s">
        <v>380</v>
      </c>
      <c r="J28" s="125" t="s">
        <v>449</v>
      </c>
    </row>
    <row r="29" ht="51" customHeight="1" outlineLevel="1" spans="1:10">
      <c r="A29" s="125" t="s">
        <v>327</v>
      </c>
      <c r="B29" s="125" t="s">
        <v>447</v>
      </c>
      <c r="C29" s="125" t="s">
        <v>374</v>
      </c>
      <c r="D29" s="125" t="s">
        <v>375</v>
      </c>
      <c r="E29" s="125" t="s">
        <v>450</v>
      </c>
      <c r="F29" s="125" t="s">
        <v>377</v>
      </c>
      <c r="G29" s="124" t="s">
        <v>451</v>
      </c>
      <c r="H29" s="124" t="s">
        <v>452</v>
      </c>
      <c r="I29" s="125" t="s">
        <v>380</v>
      </c>
      <c r="J29" s="125" t="s">
        <v>453</v>
      </c>
    </row>
    <row r="30" ht="51" customHeight="1" outlineLevel="1" spans="1:10">
      <c r="A30" s="125" t="s">
        <v>327</v>
      </c>
      <c r="B30" s="125" t="s">
        <v>447</v>
      </c>
      <c r="C30" s="125" t="s">
        <v>374</v>
      </c>
      <c r="D30" s="125" t="s">
        <v>409</v>
      </c>
      <c r="E30" s="125" t="s">
        <v>454</v>
      </c>
      <c r="F30" s="125" t="s">
        <v>389</v>
      </c>
      <c r="G30" s="124" t="s">
        <v>424</v>
      </c>
      <c r="H30" s="124" t="s">
        <v>425</v>
      </c>
      <c r="I30" s="125" t="s">
        <v>426</v>
      </c>
      <c r="J30" s="125" t="s">
        <v>455</v>
      </c>
    </row>
    <row r="31" ht="51" customHeight="1" outlineLevel="1" spans="1:10">
      <c r="A31" s="125" t="s">
        <v>327</v>
      </c>
      <c r="B31" s="125" t="s">
        <v>447</v>
      </c>
      <c r="C31" s="125" t="s">
        <v>382</v>
      </c>
      <c r="D31" s="125" t="s">
        <v>383</v>
      </c>
      <c r="E31" s="125" t="s">
        <v>456</v>
      </c>
      <c r="F31" s="125" t="s">
        <v>377</v>
      </c>
      <c r="G31" s="124" t="s">
        <v>457</v>
      </c>
      <c r="H31" s="124" t="s">
        <v>458</v>
      </c>
      <c r="I31" s="125" t="s">
        <v>380</v>
      </c>
      <c r="J31" s="125" t="s">
        <v>459</v>
      </c>
    </row>
    <row r="32" ht="51" customHeight="1" outlineLevel="1" spans="1:10">
      <c r="A32" s="125" t="s">
        <v>327</v>
      </c>
      <c r="B32" s="125" t="s">
        <v>447</v>
      </c>
      <c r="C32" s="125" t="s">
        <v>382</v>
      </c>
      <c r="D32" s="125" t="s">
        <v>387</v>
      </c>
      <c r="E32" s="125" t="s">
        <v>420</v>
      </c>
      <c r="F32" s="125" t="s">
        <v>377</v>
      </c>
      <c r="G32" s="124" t="s">
        <v>421</v>
      </c>
      <c r="H32" s="124" t="s">
        <v>386</v>
      </c>
      <c r="I32" s="125" t="s">
        <v>380</v>
      </c>
      <c r="J32" s="125" t="s">
        <v>460</v>
      </c>
    </row>
    <row r="33" ht="51" customHeight="1" outlineLevel="1" spans="1:10">
      <c r="A33" s="125" t="s">
        <v>327</v>
      </c>
      <c r="B33" s="125" t="s">
        <v>447</v>
      </c>
      <c r="C33" s="125" t="s">
        <v>382</v>
      </c>
      <c r="D33" s="125" t="s">
        <v>387</v>
      </c>
      <c r="E33" s="125" t="s">
        <v>461</v>
      </c>
      <c r="F33" s="125" t="s">
        <v>389</v>
      </c>
      <c r="G33" s="124" t="s">
        <v>424</v>
      </c>
      <c r="H33" s="124" t="s">
        <v>425</v>
      </c>
      <c r="I33" s="125" t="s">
        <v>426</v>
      </c>
      <c r="J33" s="125" t="s">
        <v>462</v>
      </c>
    </row>
    <row r="34" ht="51" customHeight="1" outlineLevel="1" spans="1:10">
      <c r="A34" s="125" t="s">
        <v>327</v>
      </c>
      <c r="B34" s="125" t="s">
        <v>447</v>
      </c>
      <c r="C34" s="125" t="s">
        <v>382</v>
      </c>
      <c r="D34" s="125" t="s">
        <v>463</v>
      </c>
      <c r="E34" s="125" t="s">
        <v>464</v>
      </c>
      <c r="F34" s="125" t="s">
        <v>377</v>
      </c>
      <c r="G34" s="124" t="s">
        <v>465</v>
      </c>
      <c r="H34" s="124" t="s">
        <v>425</v>
      </c>
      <c r="I34" s="125" t="s">
        <v>426</v>
      </c>
      <c r="J34" s="125" t="s">
        <v>466</v>
      </c>
    </row>
    <row r="35" ht="51" customHeight="1" outlineLevel="1" spans="1:10">
      <c r="A35" s="125" t="s">
        <v>327</v>
      </c>
      <c r="B35" s="125" t="s">
        <v>447</v>
      </c>
      <c r="C35" s="125" t="s">
        <v>392</v>
      </c>
      <c r="D35" s="125" t="s">
        <v>393</v>
      </c>
      <c r="E35" s="125" t="s">
        <v>428</v>
      </c>
      <c r="F35" s="125" t="s">
        <v>377</v>
      </c>
      <c r="G35" s="124" t="s">
        <v>429</v>
      </c>
      <c r="H35" s="124" t="s">
        <v>386</v>
      </c>
      <c r="I35" s="125" t="s">
        <v>426</v>
      </c>
      <c r="J35" s="125" t="s">
        <v>467</v>
      </c>
    </row>
    <row r="36" ht="35" customHeight="1" outlineLevel="1" spans="1:10">
      <c r="A36" s="125" t="s">
        <v>338</v>
      </c>
      <c r="B36" s="125" t="s">
        <v>468</v>
      </c>
      <c r="C36" s="125" t="s">
        <v>374</v>
      </c>
      <c r="D36" s="125" t="s">
        <v>375</v>
      </c>
      <c r="E36" s="125" t="s">
        <v>469</v>
      </c>
      <c r="F36" s="125" t="s">
        <v>377</v>
      </c>
      <c r="G36" s="124" t="s">
        <v>406</v>
      </c>
      <c r="H36" s="124" t="s">
        <v>470</v>
      </c>
      <c r="I36" s="125" t="s">
        <v>380</v>
      </c>
      <c r="J36" s="125" t="s">
        <v>471</v>
      </c>
    </row>
    <row r="37" ht="35" customHeight="1" outlineLevel="1" spans="1:10">
      <c r="A37" s="125" t="s">
        <v>338</v>
      </c>
      <c r="B37" s="125" t="s">
        <v>468</v>
      </c>
      <c r="C37" s="125" t="s">
        <v>374</v>
      </c>
      <c r="D37" s="125" t="s">
        <v>437</v>
      </c>
      <c r="E37" s="125" t="s">
        <v>438</v>
      </c>
      <c r="F37" s="125" t="s">
        <v>389</v>
      </c>
      <c r="G37" s="124" t="s">
        <v>472</v>
      </c>
      <c r="H37" s="124" t="s">
        <v>473</v>
      </c>
      <c r="I37" s="125" t="s">
        <v>380</v>
      </c>
      <c r="J37" s="125" t="s">
        <v>474</v>
      </c>
    </row>
    <row r="38" ht="35" customHeight="1" outlineLevel="1" spans="1:10">
      <c r="A38" s="125" t="s">
        <v>338</v>
      </c>
      <c r="B38" s="125" t="s">
        <v>468</v>
      </c>
      <c r="C38" s="125" t="s">
        <v>382</v>
      </c>
      <c r="D38" s="125" t="s">
        <v>387</v>
      </c>
      <c r="E38" s="125" t="s">
        <v>475</v>
      </c>
      <c r="F38" s="125" t="s">
        <v>389</v>
      </c>
      <c r="G38" s="124" t="s">
        <v>424</v>
      </c>
      <c r="H38" s="124" t="s">
        <v>425</v>
      </c>
      <c r="I38" s="125" t="s">
        <v>426</v>
      </c>
      <c r="J38" s="125" t="s">
        <v>476</v>
      </c>
    </row>
    <row r="39" ht="35" customHeight="1" outlineLevel="1" spans="1:10">
      <c r="A39" s="125" t="s">
        <v>338</v>
      </c>
      <c r="B39" s="125" t="s">
        <v>468</v>
      </c>
      <c r="C39" s="125" t="s">
        <v>392</v>
      </c>
      <c r="D39" s="125" t="s">
        <v>393</v>
      </c>
      <c r="E39" s="125" t="s">
        <v>445</v>
      </c>
      <c r="F39" s="125" t="s">
        <v>377</v>
      </c>
      <c r="G39" s="124" t="s">
        <v>421</v>
      </c>
      <c r="H39" s="124" t="s">
        <v>386</v>
      </c>
      <c r="I39" s="125" t="s">
        <v>380</v>
      </c>
      <c r="J39" s="125" t="s">
        <v>446</v>
      </c>
    </row>
    <row r="40" ht="36" customHeight="1" outlineLevel="1" spans="1:10">
      <c r="A40" s="125" t="s">
        <v>334</v>
      </c>
      <c r="B40" s="125" t="s">
        <v>477</v>
      </c>
      <c r="C40" s="125" t="s">
        <v>374</v>
      </c>
      <c r="D40" s="125" t="s">
        <v>375</v>
      </c>
      <c r="E40" s="125" t="s">
        <v>398</v>
      </c>
      <c r="F40" s="125" t="s">
        <v>414</v>
      </c>
      <c r="G40" s="124" t="s">
        <v>244</v>
      </c>
      <c r="H40" s="124" t="s">
        <v>407</v>
      </c>
      <c r="I40" s="125" t="s">
        <v>380</v>
      </c>
      <c r="J40" s="125" t="s">
        <v>478</v>
      </c>
    </row>
    <row r="41" ht="36" customHeight="1" outlineLevel="1" spans="1:10">
      <c r="A41" s="125" t="s">
        <v>334</v>
      </c>
      <c r="B41" s="125" t="s">
        <v>477</v>
      </c>
      <c r="C41" s="125" t="s">
        <v>374</v>
      </c>
      <c r="D41" s="125" t="s">
        <v>375</v>
      </c>
      <c r="E41" s="125" t="s">
        <v>401</v>
      </c>
      <c r="F41" s="125" t="s">
        <v>389</v>
      </c>
      <c r="G41" s="124" t="s">
        <v>402</v>
      </c>
      <c r="H41" s="124" t="s">
        <v>403</v>
      </c>
      <c r="I41" s="125" t="s">
        <v>380</v>
      </c>
      <c r="J41" s="125" t="s">
        <v>404</v>
      </c>
    </row>
    <row r="42" ht="36" customHeight="1" outlineLevel="1" spans="1:10">
      <c r="A42" s="125" t="s">
        <v>334</v>
      </c>
      <c r="B42" s="125" t="s">
        <v>477</v>
      </c>
      <c r="C42" s="125" t="s">
        <v>374</v>
      </c>
      <c r="D42" s="125" t="s">
        <v>375</v>
      </c>
      <c r="E42" s="125" t="s">
        <v>405</v>
      </c>
      <c r="F42" s="125" t="s">
        <v>377</v>
      </c>
      <c r="G42" s="124" t="s">
        <v>406</v>
      </c>
      <c r="H42" s="124" t="s">
        <v>407</v>
      </c>
      <c r="I42" s="125" t="s">
        <v>380</v>
      </c>
      <c r="J42" s="125" t="s">
        <v>408</v>
      </c>
    </row>
    <row r="43" ht="36" customHeight="1" outlineLevel="1" spans="1:10">
      <c r="A43" s="125" t="s">
        <v>334</v>
      </c>
      <c r="B43" s="125" t="s">
        <v>477</v>
      </c>
      <c r="C43" s="125" t="s">
        <v>374</v>
      </c>
      <c r="D43" s="125" t="s">
        <v>409</v>
      </c>
      <c r="E43" s="125" t="s">
        <v>410</v>
      </c>
      <c r="F43" s="125" t="s">
        <v>377</v>
      </c>
      <c r="G43" s="124" t="s">
        <v>411</v>
      </c>
      <c r="H43" s="124" t="s">
        <v>386</v>
      </c>
      <c r="I43" s="125" t="s">
        <v>380</v>
      </c>
      <c r="J43" s="125" t="s">
        <v>412</v>
      </c>
    </row>
    <row r="44" ht="36" customHeight="1" outlineLevel="1" spans="1:10">
      <c r="A44" s="125" t="s">
        <v>334</v>
      </c>
      <c r="B44" s="125" t="s">
        <v>477</v>
      </c>
      <c r="C44" s="125" t="s">
        <v>374</v>
      </c>
      <c r="D44" s="125" t="s">
        <v>409</v>
      </c>
      <c r="E44" s="125" t="s">
        <v>413</v>
      </c>
      <c r="F44" s="125" t="s">
        <v>414</v>
      </c>
      <c r="G44" s="124" t="s">
        <v>415</v>
      </c>
      <c r="H44" s="124" t="s">
        <v>416</v>
      </c>
      <c r="I44" s="125" t="s">
        <v>380</v>
      </c>
      <c r="J44" s="125" t="s">
        <v>400</v>
      </c>
    </row>
    <row r="45" ht="36" customHeight="1" outlineLevel="1" spans="1:10">
      <c r="A45" s="125" t="s">
        <v>334</v>
      </c>
      <c r="B45" s="125" t="s">
        <v>477</v>
      </c>
      <c r="C45" s="125" t="s">
        <v>374</v>
      </c>
      <c r="D45" s="125" t="s">
        <v>417</v>
      </c>
      <c r="E45" s="125" t="s">
        <v>418</v>
      </c>
      <c r="F45" s="125" t="s">
        <v>389</v>
      </c>
      <c r="G45" s="124" t="s">
        <v>390</v>
      </c>
      <c r="H45" s="124" t="s">
        <v>386</v>
      </c>
      <c r="I45" s="125" t="s">
        <v>380</v>
      </c>
      <c r="J45" s="125" t="s">
        <v>419</v>
      </c>
    </row>
    <row r="46" ht="36" customHeight="1" outlineLevel="1" spans="1:10">
      <c r="A46" s="125" t="s">
        <v>334</v>
      </c>
      <c r="B46" s="125" t="s">
        <v>477</v>
      </c>
      <c r="C46" s="125" t="s">
        <v>382</v>
      </c>
      <c r="D46" s="125" t="s">
        <v>387</v>
      </c>
      <c r="E46" s="125" t="s">
        <v>420</v>
      </c>
      <c r="F46" s="125" t="s">
        <v>377</v>
      </c>
      <c r="G46" s="124" t="s">
        <v>421</v>
      </c>
      <c r="H46" s="124" t="s">
        <v>386</v>
      </c>
      <c r="I46" s="125" t="s">
        <v>380</v>
      </c>
      <c r="J46" s="125" t="s">
        <v>422</v>
      </c>
    </row>
    <row r="47" ht="36" customHeight="1" outlineLevel="1" spans="1:10">
      <c r="A47" s="125" t="s">
        <v>334</v>
      </c>
      <c r="B47" s="125" t="s">
        <v>477</v>
      </c>
      <c r="C47" s="125" t="s">
        <v>382</v>
      </c>
      <c r="D47" s="125" t="s">
        <v>387</v>
      </c>
      <c r="E47" s="125" t="s">
        <v>423</v>
      </c>
      <c r="F47" s="125" t="s">
        <v>389</v>
      </c>
      <c r="G47" s="124" t="s">
        <v>424</v>
      </c>
      <c r="H47" s="124" t="s">
        <v>425</v>
      </c>
      <c r="I47" s="125" t="s">
        <v>426</v>
      </c>
      <c r="J47" s="125" t="s">
        <v>427</v>
      </c>
    </row>
    <row r="48" ht="36" customHeight="1" outlineLevel="1" spans="1:10">
      <c r="A48" s="125" t="s">
        <v>334</v>
      </c>
      <c r="B48" s="125" t="s">
        <v>477</v>
      </c>
      <c r="C48" s="125" t="s">
        <v>392</v>
      </c>
      <c r="D48" s="125" t="s">
        <v>393</v>
      </c>
      <c r="E48" s="125" t="s">
        <v>428</v>
      </c>
      <c r="F48" s="125" t="s">
        <v>377</v>
      </c>
      <c r="G48" s="124" t="s">
        <v>429</v>
      </c>
      <c r="H48" s="124" t="s">
        <v>386</v>
      </c>
      <c r="I48" s="125" t="s">
        <v>380</v>
      </c>
      <c r="J48" s="125" t="s">
        <v>430</v>
      </c>
    </row>
    <row r="49" ht="36" customHeight="1" outlineLevel="1" spans="1:10">
      <c r="A49" s="125" t="s">
        <v>336</v>
      </c>
      <c r="B49" s="125" t="s">
        <v>479</v>
      </c>
      <c r="C49" s="125" t="s">
        <v>374</v>
      </c>
      <c r="D49" s="125" t="s">
        <v>375</v>
      </c>
      <c r="E49" s="125" t="s">
        <v>480</v>
      </c>
      <c r="F49" s="125" t="s">
        <v>377</v>
      </c>
      <c r="G49" s="124" t="s">
        <v>481</v>
      </c>
      <c r="H49" s="124" t="s">
        <v>403</v>
      </c>
      <c r="I49" s="125" t="s">
        <v>380</v>
      </c>
      <c r="J49" s="125" t="s">
        <v>480</v>
      </c>
    </row>
    <row r="50" ht="36" customHeight="1" outlineLevel="1" spans="1:10">
      <c r="A50" s="125" t="s">
        <v>336</v>
      </c>
      <c r="B50" s="125" t="s">
        <v>479</v>
      </c>
      <c r="C50" s="125" t="s">
        <v>374</v>
      </c>
      <c r="D50" s="125" t="s">
        <v>417</v>
      </c>
      <c r="E50" s="125" t="s">
        <v>482</v>
      </c>
      <c r="F50" s="125" t="s">
        <v>377</v>
      </c>
      <c r="G50" s="124" t="s">
        <v>421</v>
      </c>
      <c r="H50" s="124" t="s">
        <v>386</v>
      </c>
      <c r="I50" s="125" t="s">
        <v>380</v>
      </c>
      <c r="J50" s="125" t="s">
        <v>482</v>
      </c>
    </row>
    <row r="51" ht="36" customHeight="1" outlineLevel="1" spans="1:10">
      <c r="A51" s="125" t="s">
        <v>336</v>
      </c>
      <c r="B51" s="125" t="s">
        <v>479</v>
      </c>
      <c r="C51" s="125" t="s">
        <v>374</v>
      </c>
      <c r="D51" s="125" t="s">
        <v>437</v>
      </c>
      <c r="E51" s="125" t="s">
        <v>438</v>
      </c>
      <c r="F51" s="125" t="s">
        <v>389</v>
      </c>
      <c r="G51" s="124" t="s">
        <v>233</v>
      </c>
      <c r="H51" s="124" t="s">
        <v>483</v>
      </c>
      <c r="I51" s="125" t="s">
        <v>380</v>
      </c>
      <c r="J51" s="125" t="s">
        <v>484</v>
      </c>
    </row>
    <row r="52" ht="36" customHeight="1" outlineLevel="1" spans="1:10">
      <c r="A52" s="125" t="s">
        <v>336</v>
      </c>
      <c r="B52" s="125" t="s">
        <v>479</v>
      </c>
      <c r="C52" s="125" t="s">
        <v>382</v>
      </c>
      <c r="D52" s="125" t="s">
        <v>463</v>
      </c>
      <c r="E52" s="125" t="s">
        <v>485</v>
      </c>
      <c r="F52" s="125" t="s">
        <v>389</v>
      </c>
      <c r="G52" s="124" t="s">
        <v>424</v>
      </c>
      <c r="H52" s="124" t="s">
        <v>425</v>
      </c>
      <c r="I52" s="125" t="s">
        <v>380</v>
      </c>
      <c r="J52" s="125" t="s">
        <v>485</v>
      </c>
    </row>
    <row r="53" ht="36" customHeight="1" outlineLevel="1" spans="1:10">
      <c r="A53" s="125" t="s">
        <v>336</v>
      </c>
      <c r="B53" s="125" t="s">
        <v>479</v>
      </c>
      <c r="C53" s="125" t="s">
        <v>392</v>
      </c>
      <c r="D53" s="125" t="s">
        <v>393</v>
      </c>
      <c r="E53" s="125" t="s">
        <v>486</v>
      </c>
      <c r="F53" s="125" t="s">
        <v>377</v>
      </c>
      <c r="G53" s="124" t="s">
        <v>429</v>
      </c>
      <c r="H53" s="124" t="s">
        <v>386</v>
      </c>
      <c r="I53" s="125" t="s">
        <v>380</v>
      </c>
      <c r="J53" s="125" t="s">
        <v>486</v>
      </c>
    </row>
    <row r="54" ht="113" customHeight="1" outlineLevel="1" spans="1:10">
      <c r="A54" s="125" t="s">
        <v>358</v>
      </c>
      <c r="B54" s="125" t="s">
        <v>487</v>
      </c>
      <c r="C54" s="125" t="s">
        <v>374</v>
      </c>
      <c r="D54" s="125" t="s">
        <v>375</v>
      </c>
      <c r="E54" s="125" t="s">
        <v>488</v>
      </c>
      <c r="F54" s="125" t="s">
        <v>389</v>
      </c>
      <c r="G54" s="124" t="s">
        <v>205</v>
      </c>
      <c r="H54" s="124" t="s">
        <v>489</v>
      </c>
      <c r="I54" s="125" t="s">
        <v>380</v>
      </c>
      <c r="J54" s="125" t="s">
        <v>488</v>
      </c>
    </row>
    <row r="55" ht="113" customHeight="1" outlineLevel="1" spans="1:10">
      <c r="A55" s="125" t="s">
        <v>358</v>
      </c>
      <c r="B55" s="125" t="s">
        <v>487</v>
      </c>
      <c r="C55" s="125" t="s">
        <v>382</v>
      </c>
      <c r="D55" s="125" t="s">
        <v>383</v>
      </c>
      <c r="E55" s="125" t="s">
        <v>490</v>
      </c>
      <c r="F55" s="125" t="s">
        <v>377</v>
      </c>
      <c r="G55" s="124" t="s">
        <v>233</v>
      </c>
      <c r="H55" s="124" t="s">
        <v>386</v>
      </c>
      <c r="I55" s="125" t="s">
        <v>380</v>
      </c>
      <c r="J55" s="125" t="s">
        <v>491</v>
      </c>
    </row>
    <row r="56" ht="113" customHeight="1" outlineLevel="1" spans="1:10">
      <c r="A56" s="125" t="s">
        <v>358</v>
      </c>
      <c r="B56" s="125" t="s">
        <v>487</v>
      </c>
      <c r="C56" s="125" t="s">
        <v>392</v>
      </c>
      <c r="D56" s="125" t="s">
        <v>393</v>
      </c>
      <c r="E56" s="125" t="s">
        <v>492</v>
      </c>
      <c r="F56" s="125" t="s">
        <v>377</v>
      </c>
      <c r="G56" s="124" t="s">
        <v>429</v>
      </c>
      <c r="H56" s="124" t="s">
        <v>386</v>
      </c>
      <c r="I56" s="125" t="s">
        <v>380</v>
      </c>
      <c r="J56" s="125" t="s">
        <v>493</v>
      </c>
    </row>
    <row r="57" ht="30" customHeight="1" outlineLevel="1" spans="1:10">
      <c r="A57" s="125" t="s">
        <v>344</v>
      </c>
      <c r="B57" s="125" t="s">
        <v>397</v>
      </c>
      <c r="C57" s="125" t="s">
        <v>374</v>
      </c>
      <c r="D57" s="125" t="s">
        <v>375</v>
      </c>
      <c r="E57" s="125" t="s">
        <v>398</v>
      </c>
      <c r="F57" s="125" t="s">
        <v>377</v>
      </c>
      <c r="G57" s="124" t="s">
        <v>244</v>
      </c>
      <c r="H57" s="124" t="s">
        <v>399</v>
      </c>
      <c r="I57" s="125" t="s">
        <v>380</v>
      </c>
      <c r="J57" s="125" t="s">
        <v>400</v>
      </c>
    </row>
    <row r="58" ht="30" customHeight="1" outlineLevel="1" spans="1:10">
      <c r="A58" s="125" t="s">
        <v>344</v>
      </c>
      <c r="B58" s="125" t="s">
        <v>397</v>
      </c>
      <c r="C58" s="125" t="s">
        <v>374</v>
      </c>
      <c r="D58" s="125" t="s">
        <v>375</v>
      </c>
      <c r="E58" s="125" t="s">
        <v>401</v>
      </c>
      <c r="F58" s="125" t="s">
        <v>389</v>
      </c>
      <c r="G58" s="124" t="s">
        <v>402</v>
      </c>
      <c r="H58" s="124" t="s">
        <v>403</v>
      </c>
      <c r="I58" s="125" t="s">
        <v>380</v>
      </c>
      <c r="J58" s="125" t="s">
        <v>404</v>
      </c>
    </row>
    <row r="59" ht="30" customHeight="1" outlineLevel="1" spans="1:10">
      <c r="A59" s="125" t="s">
        <v>344</v>
      </c>
      <c r="B59" s="125" t="s">
        <v>397</v>
      </c>
      <c r="C59" s="125" t="s">
        <v>374</v>
      </c>
      <c r="D59" s="125" t="s">
        <v>375</v>
      </c>
      <c r="E59" s="125" t="s">
        <v>405</v>
      </c>
      <c r="F59" s="125" t="s">
        <v>377</v>
      </c>
      <c r="G59" s="124" t="s">
        <v>406</v>
      </c>
      <c r="H59" s="124" t="s">
        <v>407</v>
      </c>
      <c r="I59" s="125" t="s">
        <v>380</v>
      </c>
      <c r="J59" s="125" t="s">
        <v>405</v>
      </c>
    </row>
    <row r="60" ht="30" customHeight="1" outlineLevel="1" spans="1:10">
      <c r="A60" s="125" t="s">
        <v>344</v>
      </c>
      <c r="B60" s="125" t="s">
        <v>397</v>
      </c>
      <c r="C60" s="125" t="s">
        <v>374</v>
      </c>
      <c r="D60" s="125" t="s">
        <v>409</v>
      </c>
      <c r="E60" s="125" t="s">
        <v>410</v>
      </c>
      <c r="F60" s="125" t="s">
        <v>377</v>
      </c>
      <c r="G60" s="124" t="s">
        <v>411</v>
      </c>
      <c r="H60" s="124" t="s">
        <v>386</v>
      </c>
      <c r="I60" s="125" t="s">
        <v>380</v>
      </c>
      <c r="J60" s="125" t="s">
        <v>412</v>
      </c>
    </row>
    <row r="61" ht="30" customHeight="1" outlineLevel="1" spans="1:10">
      <c r="A61" s="125" t="s">
        <v>344</v>
      </c>
      <c r="B61" s="125" t="s">
        <v>397</v>
      </c>
      <c r="C61" s="125" t="s">
        <v>374</v>
      </c>
      <c r="D61" s="125" t="s">
        <v>409</v>
      </c>
      <c r="E61" s="125" t="s">
        <v>413</v>
      </c>
      <c r="F61" s="125" t="s">
        <v>377</v>
      </c>
      <c r="G61" s="124" t="s">
        <v>415</v>
      </c>
      <c r="H61" s="124" t="s">
        <v>416</v>
      </c>
      <c r="I61" s="125" t="s">
        <v>380</v>
      </c>
      <c r="J61" s="125" t="s">
        <v>400</v>
      </c>
    </row>
    <row r="62" ht="30" customHeight="1" outlineLevel="1" spans="1:10">
      <c r="A62" s="125" t="s">
        <v>344</v>
      </c>
      <c r="B62" s="125" t="s">
        <v>397</v>
      </c>
      <c r="C62" s="125" t="s">
        <v>374</v>
      </c>
      <c r="D62" s="125" t="s">
        <v>417</v>
      </c>
      <c r="E62" s="125" t="s">
        <v>418</v>
      </c>
      <c r="F62" s="125" t="s">
        <v>389</v>
      </c>
      <c r="G62" s="124" t="s">
        <v>390</v>
      </c>
      <c r="H62" s="124" t="s">
        <v>386</v>
      </c>
      <c r="I62" s="125" t="s">
        <v>380</v>
      </c>
      <c r="J62" s="125" t="s">
        <v>419</v>
      </c>
    </row>
    <row r="63" ht="30" customHeight="1" outlineLevel="1" spans="1:10">
      <c r="A63" s="125" t="s">
        <v>344</v>
      </c>
      <c r="B63" s="125" t="s">
        <v>397</v>
      </c>
      <c r="C63" s="125" t="s">
        <v>382</v>
      </c>
      <c r="D63" s="125" t="s">
        <v>387</v>
      </c>
      <c r="E63" s="125" t="s">
        <v>420</v>
      </c>
      <c r="F63" s="125" t="s">
        <v>377</v>
      </c>
      <c r="G63" s="124" t="s">
        <v>421</v>
      </c>
      <c r="H63" s="124" t="s">
        <v>386</v>
      </c>
      <c r="I63" s="125" t="s">
        <v>380</v>
      </c>
      <c r="J63" s="125" t="s">
        <v>422</v>
      </c>
    </row>
    <row r="64" ht="30" customHeight="1" outlineLevel="1" spans="1:10">
      <c r="A64" s="125" t="s">
        <v>344</v>
      </c>
      <c r="B64" s="125" t="s">
        <v>397</v>
      </c>
      <c r="C64" s="125" t="s">
        <v>382</v>
      </c>
      <c r="D64" s="125" t="s">
        <v>387</v>
      </c>
      <c r="E64" s="125" t="s">
        <v>423</v>
      </c>
      <c r="F64" s="125" t="s">
        <v>389</v>
      </c>
      <c r="G64" s="124" t="s">
        <v>424</v>
      </c>
      <c r="H64" s="124" t="s">
        <v>425</v>
      </c>
      <c r="I64" s="125" t="s">
        <v>426</v>
      </c>
      <c r="J64" s="125" t="s">
        <v>427</v>
      </c>
    </row>
    <row r="65" ht="30" customHeight="1" outlineLevel="1" spans="1:10">
      <c r="A65" s="125" t="s">
        <v>344</v>
      </c>
      <c r="B65" s="125" t="s">
        <v>397</v>
      </c>
      <c r="C65" s="125" t="s">
        <v>392</v>
      </c>
      <c r="D65" s="125" t="s">
        <v>393</v>
      </c>
      <c r="E65" s="125" t="s">
        <v>428</v>
      </c>
      <c r="F65" s="125" t="s">
        <v>377</v>
      </c>
      <c r="G65" s="124" t="s">
        <v>429</v>
      </c>
      <c r="H65" s="124" t="s">
        <v>386</v>
      </c>
      <c r="I65" s="125" t="s">
        <v>380</v>
      </c>
      <c r="J65" s="125" t="s">
        <v>430</v>
      </c>
    </row>
  </sheetData>
  <mergeCells count="22">
    <mergeCell ref="A2:J2"/>
    <mergeCell ref="A3:E3"/>
    <mergeCell ref="A7:A10"/>
    <mergeCell ref="A11:A19"/>
    <mergeCell ref="A20:A23"/>
    <mergeCell ref="A24:A27"/>
    <mergeCell ref="A28:A35"/>
    <mergeCell ref="A36:A39"/>
    <mergeCell ref="A40:A48"/>
    <mergeCell ref="A49:A53"/>
    <mergeCell ref="A54:A56"/>
    <mergeCell ref="A57:A65"/>
    <mergeCell ref="B7:B10"/>
    <mergeCell ref="B11:B19"/>
    <mergeCell ref="B20:B23"/>
    <mergeCell ref="B24:B27"/>
    <mergeCell ref="B28:B35"/>
    <mergeCell ref="B36:B39"/>
    <mergeCell ref="B40:B48"/>
    <mergeCell ref="B49:B53"/>
    <mergeCell ref="B54:B56"/>
    <mergeCell ref="B57:B65"/>
  </mergeCells>
  <pageMargins left="0.75" right="0.75" top="1" bottom="1" header="0.5" footer="0.5"/>
  <pageSetup paperSize="9" scale="7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黄开敏</cp:lastModifiedBy>
  <dcterms:created xsi:type="dcterms:W3CDTF">2025-03-31T06:42:00Z</dcterms:created>
  <dcterms:modified xsi:type="dcterms:W3CDTF">2025-10-29T03:32:12Z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74FB79A5AC3C4A3B9188787F6199DA94_13</vt:lpwstr>
  </property>
</Properties>
</file>