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部门财务收支预算总表 01-1" sheetId="1" r:id="rId1"/>
    <sheet name="部门收入预算表01-2" sheetId="2" r:id="rId2"/>
    <sheet name="部门支出预算表01-3" sheetId="3" r:id="rId3"/>
    <sheet name="部门财政拨款收支预算总表 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<sst xmlns="http://schemas.openxmlformats.org/spreadsheetml/2006/main" count="1905" uniqueCount="508">
  <si>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</si>
  <si>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</si>
  <si>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</si>
  <si>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</si>
  <si>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</si>
  <si>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</si>
  <si>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</si>
  <si>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</si>
  <si>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</si>
  <si>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</si>
  <si>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</si>
  <si>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</si>
  <si>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</si>
  <si>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</si>
  <si>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</si>
  <si>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</si>
  <si>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</si>
  <si>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</si>
  <si>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</si>
  <si>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</si>
  <si>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</si>
  <si>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</si>
  <si>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</si>
  <si>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</si>
  <si>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</si>
  <si>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</si>
  <si>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</si>
  <si>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</si>
  <si>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</si>
  <si>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</si>
  <si>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</si>
  <si>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</si>
  <si>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</si>
  <si>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</si>
  <si>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</si>
  <si>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</si>
  <si>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</si>
  <si>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</si>
  <si>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</si>
  <si>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</si>
  <si>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</si>
  <si>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</si>
  <si>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</si>
  <si>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</si>
  <si>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</si>
  <si>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190001</t>
  </si>
  <si>
    <t>中国共产党盈江县委员会统一战线工作部</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</si>
  <si>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</si>
  <si>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</si>
  <si>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</si>
  <si>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</si>
  <si>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</si>
  <si>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</si>
  <si>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</si>
  <si>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</si>
  <si>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</si>
  <si>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</si>
  <si>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</si>
  <si>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</si>
  <si>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</si>
  <si>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</si>
  <si>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</si>
  <si>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</si>
  <si>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</si>
  <si>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</si>
  <si>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</si>
  <si>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</si>
  <si>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</si>
  <si>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</si>
  <si>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</si>
  <si>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</si>
  <si>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</si>
  <si>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</si>
  <si>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</si>
  <si>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</si>
  <si>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</si>
  <si>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20123</t>
  </si>
  <si>
    <t>民族事务</t>
  </si>
  <si>
    <t>2012301</t>
  </si>
  <si>
    <t>行政运行</t>
  </si>
  <si>
    <t>2012302</t>
  </si>
  <si>
    <t>一般行政管理事务</t>
  </si>
  <si>
    <t>2012304</t>
  </si>
  <si>
    <t>民族工作专项</t>
  </si>
  <si>
    <t>20134</t>
  </si>
  <si>
    <t>统战事务</t>
  </si>
  <si>
    <t>2013401</t>
  </si>
  <si>
    <t>2013402</t>
  </si>
  <si>
    <t>2013404</t>
  </si>
  <si>
    <t>宗教事务</t>
  </si>
  <si>
    <t>2013499</t>
  </si>
  <si>
    <t>其他统战事务支出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</si>
  <si>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</si>
  <si>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</si>
  <si>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</si>
  <si>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</si>
  <si>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</si>
  <si>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</si>
  <si>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</si>
  <si>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</si>
  <si>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</si>
  <si>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</si>
  <si>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</si>
  <si>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</si>
  <si>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</si>
  <si>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</si>
  <si>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</si>
  <si>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</si>
  <si>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</si>
  <si>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</si>
  <si>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</si>
  <si>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</si>
  <si>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</si>
  <si>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</si>
  <si>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</si>
  <si>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</si>
  <si>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</si>
  <si>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21305</t>
  </si>
  <si>
    <t>巩固拓展脱贫攻坚成果衔接乡村振兴</t>
  </si>
  <si>
    <t>2130504</t>
  </si>
  <si>
    <t>农村基础设施建设</t>
  </si>
  <si>
    <t>2130505</t>
  </si>
  <si>
    <t>生产发展</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</si>
  <si>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</si>
  <si>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</si>
  <si>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</si>
  <si>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</si>
  <si>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</si>
  <si>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</si>
  <si>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</si>
  <si>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</si>
  <si>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</si>
  <si>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</si>
  <si>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</si>
  <si>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</si>
  <si>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</si>
  <si>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</si>
  <si>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</si>
  <si>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</si>
  <si>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</si>
  <si>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</si>
  <si>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</si>
  <si>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</si>
  <si>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</si>
  <si>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</si>
  <si>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</si>
  <si>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</si>
  <si>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</si>
  <si>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</si>
  <si>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</si>
  <si>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</si>
  <si>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</si>
  <si>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</si>
  <si>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</si>
  <si>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</si>
  <si>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</si>
  <si>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</si>
  <si>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</si>
  <si>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</si>
  <si>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</si>
  <si>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</si>
  <si>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</si>
  <si>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</si>
  <si>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</si>
  <si>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</si>
  <si>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</si>
  <si>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</si>
  <si>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</si>
  <si>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</si>
  <si>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</si>
  <si>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</si>
  <si>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</si>
  <si>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</si>
  <si>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</si>
  <si>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</si>
  <si>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</si>
  <si>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</si>
  <si>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533123210000000003340</t>
  </si>
  <si>
    <t>行政人员支出工资</t>
  </si>
  <si>
    <t>30101</t>
  </si>
  <si>
    <t>基本工资</t>
  </si>
  <si>
    <t>30102</t>
  </si>
  <si>
    <t>津贴补贴</t>
  </si>
  <si>
    <t>30103</t>
  </si>
  <si>
    <t>奖金</t>
  </si>
  <si>
    <t>533123231100001432379</t>
  </si>
  <si>
    <t>行政绩效奖励</t>
  </si>
  <si>
    <t>533123221100000300994</t>
  </si>
  <si>
    <t>社会保障缴费</t>
  </si>
  <si>
    <t>30108</t>
  </si>
  <si>
    <t>机关事业单位基本养老保险缴费</t>
  </si>
  <si>
    <t>30109</t>
  </si>
  <si>
    <t>职业年金缴费</t>
  </si>
  <si>
    <t>30110</t>
  </si>
  <si>
    <t>职工基本医疗保险缴费</t>
  </si>
  <si>
    <t>30112</t>
  </si>
  <si>
    <t>其他社会保障缴费</t>
  </si>
  <si>
    <t>533123210000000003342</t>
  </si>
  <si>
    <t>30113</t>
  </si>
  <si>
    <t>533123210000000003346</t>
  </si>
  <si>
    <t>一般公用经费</t>
  </si>
  <si>
    <t>30201</t>
  </si>
  <si>
    <t>办公费</t>
  </si>
  <si>
    <t>30207</t>
  </si>
  <si>
    <t>邮电费</t>
  </si>
  <si>
    <t>30211</t>
  </si>
  <si>
    <t>差旅费</t>
  </si>
  <si>
    <t>533123251100003753337</t>
  </si>
  <si>
    <t>公用经费安排的公车购置及运维费</t>
  </si>
  <si>
    <t>30231</t>
  </si>
  <si>
    <t>公务用车运行维护费</t>
  </si>
  <si>
    <t>533123221100000293574</t>
  </si>
  <si>
    <t>公用经费安排的公务接待费</t>
  </si>
  <si>
    <t>30217</t>
  </si>
  <si>
    <t>533123221100000294115</t>
  </si>
  <si>
    <t>公用经费安排的工会经费</t>
  </si>
  <si>
    <t>30228</t>
  </si>
  <si>
    <t>工会经费</t>
  </si>
  <si>
    <t>533123231100001197627</t>
  </si>
  <si>
    <t>公用经费安排的生活补助</t>
  </si>
  <si>
    <t>30305</t>
  </si>
  <si>
    <t>生活补助</t>
  </si>
  <si>
    <t>30229</t>
  </si>
  <si>
    <t>福利费</t>
  </si>
  <si>
    <t>533123210000000003345</t>
  </si>
  <si>
    <t>退休公用经费</t>
  </si>
  <si>
    <t>533123221100000301005</t>
  </si>
  <si>
    <t>533123210000000003343</t>
  </si>
  <si>
    <t>公务交通补贴</t>
  </si>
  <si>
    <t>30239</t>
  </si>
  <si>
    <t>其他交通费用</t>
  </si>
  <si>
    <t>533123251100003807843</t>
  </si>
  <si>
    <t>管理事务协管员</t>
  </si>
  <si>
    <t>30199</t>
  </si>
  <si>
    <t>其他工资福利支出</t>
  </si>
  <si>
    <t>预算05-1表</t>
  </si>
  <si>
    <t>2025年部门项目支出预算表</t>
  </si>
  <si>
    <t>项目分类</t>
  </si>
  <si>
    <t>项目单位</t>
  </si>
  <si>
    <t>经济科目编码</t>
  </si>
  <si>
    <t>经济科目名称</t>
  </si>
  <si>
    <t>本年拨款</t>
  </si>
  <si>
    <t>其中：本次下达</t>
  </si>
  <si>
    <t>2个宗教团体、3个宗教管理小组工作经费</t>
  </si>
  <si>
    <t>专项业务类</t>
  </si>
  <si>
    <t>533123241100002141528</t>
  </si>
  <si>
    <t>30213</t>
  </si>
  <si>
    <t>维修（护）费</t>
  </si>
  <si>
    <t>阿昌族学会工作经费</t>
  </si>
  <si>
    <t>533123251100003731052</t>
  </si>
  <si>
    <t>30308</t>
  </si>
  <si>
    <t>助学金</t>
  </si>
  <si>
    <t>单位资金安排统战民宗资金</t>
  </si>
  <si>
    <t>533123241100002368380</t>
  </si>
  <si>
    <t>德昂族学会工作经费</t>
  </si>
  <si>
    <t>533123251100003731408</t>
  </si>
  <si>
    <t>机关事业单位党组织工作经费</t>
  </si>
  <si>
    <t>533123221100000580046</t>
  </si>
  <si>
    <t>景颇族学会工作经费</t>
  </si>
  <si>
    <t>533123251100003731056</t>
  </si>
  <si>
    <t>傈僳族学会工作经费</t>
  </si>
  <si>
    <t>533123251100003731041</t>
  </si>
  <si>
    <t>统战各项专项经费</t>
  </si>
  <si>
    <t>533123200000000000198</t>
  </si>
  <si>
    <t>盈江县傣学会工作经费</t>
  </si>
  <si>
    <t>533123251100003731737</t>
  </si>
  <si>
    <t>盈江县民族团结进步示范创建工作经费</t>
  </si>
  <si>
    <t>533123251100003731400</t>
  </si>
  <si>
    <t>宗教工作专项经费</t>
  </si>
  <si>
    <t>533123251100003730942</t>
  </si>
  <si>
    <t>预算05-2表</t>
  </si>
  <si>
    <t>单位名称、项目名称</t>
  </si>
  <si>
    <t>项目年度绩效目标</t>
  </si>
  <si>
    <t>一级指标</t>
  </si>
  <si>
    <t>二级指标</t>
  </si>
  <si>
    <t>三级指标</t>
  </si>
  <si>
    <t>指标性质</t>
  </si>
  <si>
    <t>指标值</t>
  </si>
  <si>
    <t>度量单位</t>
  </si>
  <si>
    <t>指标属性</t>
  </si>
  <si>
    <t>指标内容</t>
  </si>
  <si>
    <t>保护和传承民族文化，各民族共同团结奋斗，共同繁荣发展。</t>
  </si>
  <si>
    <t>产出指标</t>
  </si>
  <si>
    <t>数量指标</t>
  </si>
  <si>
    <t>获补对象数</t>
  </si>
  <si>
    <t>&gt;=</t>
  </si>
  <si>
    <t>人次</t>
  </si>
  <si>
    <t>定量指标</t>
  </si>
  <si>
    <t>反映获补对象人数。</t>
  </si>
  <si>
    <t>景颇文化调研次数</t>
  </si>
  <si>
    <t>次</t>
  </si>
  <si>
    <t>反映景颇文化调研次数。</t>
  </si>
  <si>
    <t>组织景颇族节庆活动次数</t>
  </si>
  <si>
    <t>反映组织开展景颇族节庆活动前期工作情况。</t>
  </si>
  <si>
    <t>质量指标</t>
  </si>
  <si>
    <t>兑现准确率</t>
  </si>
  <si>
    <t>=</t>
  </si>
  <si>
    <t>100</t>
  </si>
  <si>
    <t>%</t>
  </si>
  <si>
    <t>反映补助准确发放的情况。补助兑现准确率=补助兑付额/应付额*100%。</t>
  </si>
  <si>
    <t>补助社会化发放率</t>
  </si>
  <si>
    <t>反映补助资金社会化发放的比例情况。资金社会化发放率=采用社会化发放的补助资金数/发放补助资金总额*100%。</t>
  </si>
  <si>
    <t>时效指标</t>
  </si>
  <si>
    <t>发放及时率</t>
  </si>
  <si>
    <t>反映发放单位及时发放补助资金的情况。
发放及时率=在时限内发放资金/应发放资金*100%。</t>
  </si>
  <si>
    <t>效益指标</t>
  </si>
  <si>
    <t>社会效益</t>
  </si>
  <si>
    <t>补助政策知晓率</t>
  </si>
  <si>
    <t>80</t>
  </si>
  <si>
    <t>反映补助政策知晓情况。知晓率=抽查知晓人数/抽查总人数*100%。</t>
  </si>
  <si>
    <t>提升景颇族贫困学生高校入学率</t>
  </si>
  <si>
    <t>有效提升</t>
  </si>
  <si>
    <t>年</t>
  </si>
  <si>
    <t>定性指标</t>
  </si>
  <si>
    <t>反映补助项目对景颇族贫困学生高校入学率促进作用。</t>
  </si>
  <si>
    <t>振兴景颇族文化繁荣发展</t>
  </si>
  <si>
    <t>显著</t>
  </si>
  <si>
    <t>反映项目实施对振兴景颇族文化繁荣发展的促进作用。</t>
  </si>
  <si>
    <t>满意度指标</t>
  </si>
  <si>
    <t>服务对象满意度</t>
  </si>
  <si>
    <t>受益对象满意度</t>
  </si>
  <si>
    <t>90</t>
  </si>
  <si>
    <t>反映受益群众满意度。满意度=满意人员数量/调查总人数*100%。</t>
  </si>
  <si>
    <t>持续巩固盈江县国家级民族团结进步示范创建县创建成果。</t>
  </si>
  <si>
    <t>宣传标语覆盖率</t>
  </si>
  <si>
    <t>反映各乡镇宣传标语覆盖情况。宣传标语覆盖率=实际覆盖乡镇数/应覆盖乡镇数*100%。</t>
  </si>
  <si>
    <t>下乡巡查次数</t>
  </si>
  <si>
    <t>反映下乡巡查情况。</t>
  </si>
  <si>
    <t>巡查问题整改率</t>
  </si>
  <si>
    <t>反映巡查问题整改情况。巡查问题整改率=巡查问题整改数/巡查问题总数*100%。</t>
  </si>
  <si>
    <t>考评合格率</t>
  </si>
  <si>
    <t>反映考评合格情况。考评合格率=考评合格数/应考评单位总数*100%。</t>
  </si>
  <si>
    <t>巩固提升国家级民族团结进步示范县创建成效</t>
  </si>
  <si>
    <t>有效巩固提升</t>
  </si>
  <si>
    <t>反映巩固提升建国家级民族团结进步示范县创建成效。</t>
  </si>
  <si>
    <t>坚持我国宗教中国化方向，加强对宗教团体及宗教管理小组的引导管理工作，始终在“导”字上下功夫，不断推动宗教工作迈上新台阶。</t>
  </si>
  <si>
    <t>宗教工作调研次数</t>
  </si>
  <si>
    <t>反映开展宗教工作调研情况</t>
  </si>
  <si>
    <t>宗教政策宣传活动次数</t>
  </si>
  <si>
    <t>反映开展宗教政策宣传活动情况</t>
  </si>
  <si>
    <t>防范抵御境外宗教渗透活动</t>
  </si>
  <si>
    <t>有效防范抵御</t>
  </si>
  <si>
    <t>反映防范抵御境外宗教参透活动情况</t>
  </si>
  <si>
    <t>可持续影响</t>
  </si>
  <si>
    <t>盈江县宗教活动中国化方向发展</t>
  </si>
  <si>
    <t>有效坚持</t>
  </si>
  <si>
    <t>反映盈江县宗教活动中国化方向发展情况</t>
  </si>
  <si>
    <t>反映服务对象满意度。满意度=满意人员数量/调查总人数*100%。</t>
  </si>
  <si>
    <t>宣传党和国家的民族宗教政策和国家关于民族宗教方面的法律、法规，主动配合有关部门揭露和打击邪教及利用宗教进行颠覆政权、危害社会、危害人民、进行违法犯罪的活动。开展县内外宗教情况调查研究，为制定宗教政策提供意见建议。</t>
  </si>
  <si>
    <t>宗教调研次数</t>
  </si>
  <si>
    <t>反映召开宗教调研次数。</t>
  </si>
  <si>
    <t>召开宗教工作会议次数</t>
  </si>
  <si>
    <t>反映召开宗教工作会议次数。</t>
  </si>
  <si>
    <t>组织开展宣传活动次数</t>
  </si>
  <si>
    <t>反映组织开展宣传活动次数。</t>
  </si>
  <si>
    <t>宗教活动巡查次数</t>
  </si>
  <si>
    <t>25</t>
  </si>
  <si>
    <t>反映宗教活动巡查次数。</t>
  </si>
  <si>
    <t>标准分10分；
得分=整改率*标准分。</t>
  </si>
  <si>
    <t>宗教政策知晓率</t>
  </si>
  <si>
    <t>反映宗教政策知晓情况。知晓率=抽查知晓人数/抽查总人数*100%。</t>
  </si>
  <si>
    <t>推进盈江宗教和顺</t>
  </si>
  <si>
    <t>有效推进</t>
  </si>
  <si>
    <t>反映推进盈江宗教和顺情况</t>
  </si>
  <si>
    <t>提升傣族贫困学生高校入学率及民族文化传承力，提高傣族人民的获得感和幸福感，促进盈江社会和谐发展。</t>
  </si>
  <si>
    <t>50</t>
  </si>
  <si>
    <t>民族文化调研次数</t>
  </si>
  <si>
    <t>反映傣族文化传承调研次数</t>
  </si>
  <si>
    <t>组织傣族节庆活动次数</t>
  </si>
  <si>
    <t>反映组织开展傣族节庆活动前期工作情况。</t>
  </si>
  <si>
    <t>提升傣族贫困学生高校入学率</t>
  </si>
  <si>
    <t>反映补助项目对傣族贫困学生高校入学率促进作用。</t>
  </si>
  <si>
    <t>振兴傣族文化繁荣发展</t>
  </si>
  <si>
    <t>反映项目实施对振兴傣族文化繁荣发展的促进作用。</t>
  </si>
  <si>
    <t>99</t>
  </si>
  <si>
    <t>深入学习研究和贯彻落实习近平总书记关于加强和改进统一战线工作的重要思想 ，推进多党合作事业发展，加强民族宗教工作，提升民营经济统战工作水平 ，强化对党外知识分子的思想政治引领 ，探索把新的社会阶层人士组织起来开展工作的有效模式 ，深化港澳台争取人心工作，广泛凝聚侨心侨力。</t>
  </si>
  <si>
    <t>统战工作调研次数</t>
  </si>
  <si>
    <t>反映统战工作调研次数。</t>
  </si>
  <si>
    <t>反映召开宗教工作会议情况。</t>
  </si>
  <si>
    <t>指导或参与民主党派活动</t>
  </si>
  <si>
    <t>反映指导或参与民主党派活动情况。</t>
  </si>
  <si>
    <t>培训统战代表人士队伍人数</t>
  </si>
  <si>
    <t>反映培训统战代表人士队伍情况。</t>
  </si>
  <si>
    <t>引领宗教中国化方向发展</t>
  </si>
  <si>
    <t>作用显著</t>
  </si>
  <si>
    <t>反映引领宗教中国化方向发展情况。</t>
  </si>
  <si>
    <t>推动统战工作提质增效</t>
  </si>
  <si>
    <t>有效推动</t>
  </si>
  <si>
    <t>反映统战工作提质增效情况</t>
  </si>
  <si>
    <t>社会群众满意度</t>
  </si>
  <si>
    <t>反映社会群众对统战工作的满意度。</t>
  </si>
  <si>
    <t>提升德昂族贫困学生高校入学率及民族文化传承力，提高德昂族人民的获得感和幸福感，促进盈江社会和谐发展。</t>
  </si>
  <si>
    <t>德昂文化调研次数</t>
  </si>
  <si>
    <t>反映德昂文化调研次数。</t>
  </si>
  <si>
    <t>组织德昂族节庆活动次数</t>
  </si>
  <si>
    <t>反映组织开展德昂族节庆活动前期工作情况。</t>
  </si>
  <si>
    <t>提升德昂族贫困学生高校入学率</t>
  </si>
  <si>
    <t>反映补助项目对德昂族贫困学生高校入学率促进作用。</t>
  </si>
  <si>
    <t>振兴德昂族文化繁荣发展</t>
  </si>
  <si>
    <t>反映项目实施对振兴德昂族文化繁荣发展的促进作用。</t>
  </si>
  <si>
    <t>提升阿昌族贫困学生高校入学率及民族文化传承力，提高阿昌族人民的获得感和幸福感，促进盈江社会和谐发展。</t>
  </si>
  <si>
    <t>阿昌族文化调研次数</t>
  </si>
  <si>
    <t>反映阿昌文化调研次数。</t>
  </si>
  <si>
    <t>组织阿昌族节庆活动次数</t>
  </si>
  <si>
    <t>反映组织开展阿昌族节庆活动前期工作情况。</t>
  </si>
  <si>
    <t>提升阿昌族贫困学生高校入学率</t>
  </si>
  <si>
    <t>反映补助项目对阿昌族贫困学生高校入学率促进作用。</t>
  </si>
  <si>
    <t>振兴阿昌族文化繁荣发展</t>
  </si>
  <si>
    <t>反映项目实施对振兴阿昌族文化繁荣发展的促进作用。</t>
  </si>
  <si>
    <t>提升傈僳族贫困学生高校入学率及民族文化传承力，提高傈僳族人民的获得感和幸福感，促进盈江社会和谐发展。</t>
  </si>
  <si>
    <t>傈僳文化调研次数</t>
  </si>
  <si>
    <t>反映傈僳文化调研次数。</t>
  </si>
  <si>
    <t>傈僳文化学术交流次数</t>
  </si>
  <si>
    <t>反映傈僳文化学术交流次数</t>
  </si>
  <si>
    <t>组织节庆活动次数</t>
  </si>
  <si>
    <t>反映组织参加傈僳族节庆活动前期工作情况。</t>
  </si>
  <si>
    <t>提升傈僳族贫困学生高校入学率</t>
  </si>
  <si>
    <t>反映补助项目对傈僳族贫困学生高校入学率促进作用。</t>
  </si>
  <si>
    <t>振兴傈僳族文化繁荣发展</t>
  </si>
  <si>
    <t>反映项目实施对振兴傈僳族文化繁荣发展的促进作用。</t>
  </si>
  <si>
    <t>保障统战民宗工作如期完成。</t>
  </si>
  <si>
    <t>工作完成及时率</t>
  </si>
  <si>
    <t>及时完成</t>
  </si>
  <si>
    <t>反映工作完成情况
完成率=实际完成值/目标值*100%</t>
  </si>
  <si>
    <t>保障工作如期完成</t>
  </si>
  <si>
    <t>有效保障</t>
  </si>
  <si>
    <t>反映是否有效保障工作经费</t>
  </si>
  <si>
    <t>反映受益对象满意度。满意度=满意人员数量/调查总人数*100%。</t>
  </si>
  <si>
    <t>增加基层党建经费投入，保障基层党组织工作经费，有效提升基层党建工作。</t>
  </si>
  <si>
    <t>召开党支部会议</t>
  </si>
  <si>
    <t>反映召开党支部会议情况</t>
  </si>
  <si>
    <t>提升党支部活动质量</t>
  </si>
  <si>
    <t>反映有效提升党支部活动质量情况</t>
  </si>
  <si>
    <t>预算06表</t>
  </si>
  <si>
    <t>政府性基金预算支出预算表</t>
  </si>
  <si>
    <t>单位名称：中国共产党盈江县委员会统一战线工作部</t>
  </si>
  <si>
    <t>单位名称：德宏傣族景颇族自治州残疾人联合会</t>
  </si>
  <si>
    <t>本年政府性基金预算支出</t>
  </si>
  <si>
    <t>合  计</t>
  </si>
  <si>
    <r>
      <rPr>
        <sz val="11"/>
        <rFont val="宋体"/>
        <charset val="134"/>
      </rPr>
      <t>备注：中国共产党盈江县委员会统一战线工作部</t>
    </r>
    <r>
      <rPr>
        <sz val="11"/>
        <rFont val="Calibri"/>
        <charset val="134"/>
      </rPr>
      <t>2025</t>
    </r>
    <r>
      <rPr>
        <sz val="11"/>
        <rFont val="宋体"/>
        <charset val="134"/>
      </rPr>
      <t>年无政府性基金支出预算，故公开空表。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</si>
  <si>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</si>
  <si>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</si>
  <si>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</si>
  <si>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</si>
  <si>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</si>
  <si>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</si>
  <si>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</si>
  <si>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</si>
  <si>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</si>
  <si>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</si>
  <si>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</si>
  <si>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</si>
  <si>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公车加油服务</t>
  </si>
  <si>
    <t>车辆维修和保养服务</t>
  </si>
  <si>
    <t>辆</t>
  </si>
  <si>
    <t>车辆加油服务</t>
  </si>
  <si>
    <t>车辆加油、添加燃料服务</t>
  </si>
  <si>
    <t>公车维修维护服务</t>
  </si>
  <si>
    <t>公车保险服务</t>
  </si>
  <si>
    <t>机动车保险服务</t>
  </si>
  <si>
    <t>预算08表</t>
  </si>
  <si>
    <t>政府购买服务项目</t>
  </si>
  <si>
    <t>政府购买服务目录</t>
  </si>
  <si>
    <r>
      <rPr>
        <sz val="11"/>
        <rFont val="宋体"/>
        <charset val="134"/>
      </rPr>
      <t>备注：中国共产党盈江县委员会统一战线工作部</t>
    </r>
    <r>
      <rPr>
        <sz val="11"/>
        <rFont val="Calibri"/>
        <charset val="134"/>
      </rPr>
      <t>2025</t>
    </r>
    <r>
      <rPr>
        <sz val="11"/>
        <rFont val="宋体"/>
        <charset val="134"/>
      </rPr>
      <t>年无政府购买服务支出预算，故公开空表。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</si>
  <si>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</si>
  <si>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</si>
  <si>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</si>
  <si>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</si>
  <si>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</si>
  <si>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</si>
  <si>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</si>
  <si>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</si>
  <si>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</si>
  <si>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</si>
  <si>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</si>
  <si>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</si>
  <si>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</si>
  <si>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</si>
  <si>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</si>
  <si>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</si>
  <si>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</si>
  <si>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</si>
  <si>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</si>
  <si>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</si>
  <si>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</si>
  <si>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rFont val="宋体"/>
        <charset val="134"/>
      </rPr>
      <t>备注：中国共产党盈江县委员会统一战线工作部</t>
    </r>
    <r>
      <rPr>
        <sz val="11"/>
        <rFont val="Calibri"/>
        <charset val="134"/>
      </rPr>
      <t>2025</t>
    </r>
    <r>
      <rPr>
        <sz val="11"/>
        <rFont val="宋体"/>
        <charset val="134"/>
      </rPr>
      <t>年无县对下转移支付预算，故公开空表。</t>
    </r>
  </si>
  <si>
    <t>预算09-2表</t>
  </si>
  <si>
    <t>备注：中国共产党盈江县委员会统一战线工作部2025年无县对下转移支付预算，故公开空表。</t>
  </si>
  <si>
    <t>预算10表</t>
  </si>
  <si>
    <t>资产类别</t>
  </si>
  <si>
    <t>资产分类代码.名称</t>
  </si>
  <si>
    <t>资产名称</t>
  </si>
  <si>
    <t>计量单位</t>
  </si>
  <si>
    <t>财政部门批复数（元）</t>
  </si>
  <si>
    <t>单价</t>
  </si>
  <si>
    <t>金额</t>
  </si>
  <si>
    <r>
      <rPr>
        <sz val="11"/>
        <rFont val="宋体"/>
        <charset val="134"/>
      </rPr>
      <t>备注：中国共产党盈江县委员会统一战线工作部</t>
    </r>
    <r>
      <rPr>
        <sz val="11"/>
        <rFont val="Calibri"/>
        <charset val="134"/>
      </rPr>
      <t>2025</t>
    </r>
    <r>
      <rPr>
        <sz val="11"/>
        <rFont val="宋体"/>
        <charset val="134"/>
      </rPr>
      <t>年无新增资产配置预算，故公开空表。</t>
    </r>
  </si>
  <si>
    <t>预算11表</t>
  </si>
  <si>
    <t>上级补助</t>
  </si>
  <si>
    <t>卡场镇草坝村产业提质增效项目资金</t>
  </si>
  <si>
    <t>31005</t>
  </si>
  <si>
    <t>基础设施建设</t>
  </si>
  <si>
    <t>铜壁关乡三合村嘎独一二组草果产业提质增效项目资金</t>
  </si>
  <si>
    <t>盈江县太平镇雪梨村石梯村民小组观鸟服务附属设施建设项目资金</t>
  </si>
  <si>
    <t>预算12表</t>
  </si>
  <si>
    <t>项目级次</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</si>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</sst>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8">
    <font>
      <sz val="11"/>
      <name val="Calibri"/>
      <charset val="134"/>
    </font>
    <font>
      <sz val="9"/>
      <name val="宋体"/>
      <charset val="134"/>
    </font>
    <font>
      <sz val="10"/>
      <name val="宋体"/>
      <charset val="134"/>
    </font>
    <font>
      <b/>
      <sz val="23"/>
      <name val="宋体"/>
      <charset val="134"/>
    </font>
    <font>
      <sz val="11"/>
      <name val="宋体"/>
      <charset val="134"/>
    </font>
    <font>
      <b/>
      <sz val="22"/>
      <name val="宋体"/>
      <charset val="134"/>
    </font>
    <font>
      <sz val="10"/>
      <color indexed="65"/>
      <name val="宋体"/>
      <charset val="134"/>
    </font>
    <font>
      <b/>
      <sz val="21"/>
      <name val="宋体"/>
      <charset val="134"/>
    </font>
    <font>
      <sz val="10.5"/>
      <name val="宋体"/>
      <charset val="134"/>
    </font>
    <font>
      <sz val="10.5"/>
      <color indexed="65"/>
      <name val="宋体"/>
      <charset val="134"/>
    </font>
    <font>
      <sz val="9"/>
      <name val="SimSun"/>
      <charset val="134"/>
    </font>
    <font>
      <b/>
      <sz val="20"/>
      <name val="SimSun"/>
      <charset val="134"/>
    </font>
    <font>
      <sz val="11"/>
      <name val="SimSun"/>
      <charset val="134"/>
    </font>
    <font>
      <b/>
      <sz val="18"/>
      <name val="Microsoft Sans Serif"/>
      <charset val="134"/>
    </font>
    <font>
      <sz val="12"/>
      <name val="宋体"/>
      <charset val="134"/>
    </font>
    <font>
      <sz val="10"/>
      <name val="SimSun"/>
      <charset val="134"/>
    </font>
    <font>
      <b/>
      <sz val="20"/>
      <name val="宋体"/>
      <charset val="134"/>
    </font>
    <font>
      <b/>
      <sz val="11"/>
      <name val="宋体"/>
      <charset val="134"/>
    </font>
    <font>
      <b/>
      <sz val="10"/>
      <name val="宋体"/>
      <charset val="134"/>
    </font>
    <font>
      <sz val="11"/>
      <color theme="1"/>
      <name val="等线"/>
      <charset val="134"/>
      <scheme val="minor"/>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Protection="0">
      <alignment vertical="center"/>
    </xf>
    <xf numFmtId="44" fontId="19" fillId="0" borderId="0" applyFont="0" applyFill="0" applyBorder="0" applyProtection="0">
      <alignment vertical="center"/>
    </xf>
    <xf numFmtId="9" fontId="19" fillId="0" borderId="0" applyFont="0" applyFill="0" applyBorder="0" applyProtection="0">
      <alignment vertical="center"/>
    </xf>
    <xf numFmtId="41" fontId="19" fillId="0" borderId="0" applyFont="0" applyFill="0" applyBorder="0" applyProtection="0">
      <alignment vertical="center"/>
    </xf>
    <xf numFmtId="42" fontId="19" fillId="0" borderId="0" applyFont="0" applyFill="0" applyBorder="0" applyProtection="0">
      <alignment vertical="center"/>
    </xf>
    <xf numFmtId="0" fontId="20" fillId="0" borderId="0" applyNumberFormat="0" applyFill="0" applyBorder="0" applyProtection="0">
      <alignment vertical="center"/>
    </xf>
    <xf numFmtId="0" fontId="21" fillId="0" borderId="0" applyNumberFormat="0" applyFill="0" applyBorder="0" applyProtection="0">
      <alignment vertical="center"/>
    </xf>
    <xf numFmtId="0" fontId="19" fillId="2" borderId="14" applyNumberFormat="0" applyFont="0" applyProtection="0">
      <alignment vertical="center"/>
    </xf>
    <xf numFmtId="0" fontId="22" fillId="0" borderId="0" applyNumberFormat="0" applyFill="0" applyBorder="0" applyProtection="0">
      <alignment vertical="center"/>
    </xf>
    <xf numFmtId="0" fontId="23" fillId="0" borderId="0" applyNumberFormat="0" applyFill="0" applyBorder="0" applyProtection="0">
      <alignment vertical="center"/>
    </xf>
    <xf numFmtId="0" fontId="24" fillId="0" borderId="0" applyNumberFormat="0" applyFill="0" applyBorder="0" applyProtection="0">
      <alignment vertical="center"/>
    </xf>
    <xf numFmtId="0" fontId="25" fillId="0" borderId="15" applyNumberFormat="0" applyFill="0" applyProtection="0">
      <alignment vertical="center"/>
    </xf>
    <xf numFmtId="0" fontId="26" fillId="0" borderId="15" applyNumberFormat="0" applyFill="0" applyProtection="0">
      <alignment vertical="center"/>
    </xf>
    <xf numFmtId="0" fontId="27" fillId="0" borderId="16" applyNumberFormat="0" applyFill="0" applyProtection="0">
      <alignment vertical="center"/>
    </xf>
    <xf numFmtId="0" fontId="27" fillId="0" borderId="0" applyNumberFormat="0" applyFill="0" applyBorder="0" applyProtection="0">
      <alignment vertical="center"/>
    </xf>
    <xf numFmtId="0" fontId="28" fillId="3" borderId="17" applyNumberFormat="0" applyProtection="0">
      <alignment vertical="center"/>
    </xf>
    <xf numFmtId="0" fontId="29" fillId="4" borderId="18" applyNumberFormat="0" applyProtection="0">
      <alignment vertical="center"/>
    </xf>
    <xf numFmtId="0" fontId="30" fillId="4" borderId="17" applyNumberFormat="0" applyProtection="0">
      <alignment vertical="center"/>
    </xf>
    <xf numFmtId="0" fontId="31" fillId="5" borderId="19" applyNumberFormat="0" applyProtection="0">
      <alignment vertical="center"/>
    </xf>
    <xf numFmtId="0" fontId="32" fillId="0" borderId="20" applyNumberFormat="0" applyFill="0" applyProtection="0">
      <alignment vertical="center"/>
    </xf>
    <xf numFmtId="0" fontId="33" fillId="0" borderId="21" applyNumberFormat="0" applyFill="0" applyProtection="0">
      <alignment vertical="center"/>
    </xf>
    <xf numFmtId="0" fontId="34" fillId="6" borderId="0" applyNumberFormat="0" applyBorder="0" applyProtection="0">
      <alignment vertical="center"/>
    </xf>
    <xf numFmtId="0" fontId="35" fillId="7" borderId="0" applyNumberFormat="0" applyBorder="0" applyProtection="0">
      <alignment vertical="center"/>
    </xf>
    <xf numFmtId="0" fontId="36" fillId="8" borderId="0" applyNumberFormat="0" applyBorder="0" applyProtection="0">
      <alignment vertical="center"/>
    </xf>
    <xf numFmtId="0" fontId="37" fillId="9" borderId="0" applyNumberFormat="0" applyBorder="0" applyProtection="0">
      <alignment vertical="center"/>
    </xf>
    <xf numFmtId="0" fontId="19" fillId="10" borderId="0" applyNumberFormat="0" applyBorder="0" applyProtection="0">
      <alignment vertical="center"/>
    </xf>
    <xf numFmtId="0" fontId="19" fillId="11" borderId="0" applyNumberFormat="0" applyBorder="0" applyProtection="0">
      <alignment vertical="center"/>
    </xf>
    <xf numFmtId="0" fontId="37" fillId="12" borderId="0" applyNumberFormat="0" applyBorder="0" applyProtection="0">
      <alignment vertical="center"/>
    </xf>
    <xf numFmtId="0" fontId="37" fillId="13" borderId="0" applyNumberFormat="0" applyBorder="0" applyProtection="0">
      <alignment vertical="center"/>
    </xf>
    <xf numFmtId="0" fontId="19" fillId="14" borderId="0" applyNumberFormat="0" applyBorder="0" applyProtection="0">
      <alignment vertical="center"/>
    </xf>
    <xf numFmtId="0" fontId="19" fillId="15" borderId="0" applyNumberFormat="0" applyBorder="0" applyProtection="0">
      <alignment vertical="center"/>
    </xf>
    <xf numFmtId="0" fontId="37" fillId="16" borderId="0" applyNumberFormat="0" applyBorder="0" applyProtection="0">
      <alignment vertical="center"/>
    </xf>
    <xf numFmtId="0" fontId="37" fillId="17" borderId="0" applyNumberFormat="0" applyBorder="0" applyProtection="0">
      <alignment vertical="center"/>
    </xf>
    <xf numFmtId="0" fontId="19" fillId="18" borderId="0" applyNumberFormat="0" applyBorder="0" applyProtection="0">
      <alignment vertical="center"/>
    </xf>
    <xf numFmtId="0" fontId="19" fillId="19" borderId="0" applyNumberFormat="0" applyBorder="0" applyProtection="0">
      <alignment vertical="center"/>
    </xf>
    <xf numFmtId="0" fontId="37" fillId="20" borderId="0" applyNumberFormat="0" applyBorder="0" applyProtection="0">
      <alignment vertical="center"/>
    </xf>
    <xf numFmtId="0" fontId="37" fillId="21" borderId="0" applyNumberFormat="0" applyBorder="0" applyProtection="0">
      <alignment vertical="center"/>
    </xf>
    <xf numFmtId="0" fontId="19" fillId="22" borderId="0" applyNumberFormat="0" applyBorder="0" applyProtection="0">
      <alignment vertical="center"/>
    </xf>
    <xf numFmtId="0" fontId="19" fillId="23" borderId="0" applyNumberFormat="0" applyBorder="0" applyProtection="0">
      <alignment vertical="center"/>
    </xf>
    <xf numFmtId="0" fontId="37" fillId="24" borderId="0" applyNumberFormat="0" applyBorder="0" applyProtection="0">
      <alignment vertical="center"/>
    </xf>
    <xf numFmtId="0" fontId="37" fillId="25" borderId="0" applyNumberFormat="0" applyBorder="0" applyProtection="0">
      <alignment vertical="center"/>
    </xf>
    <xf numFmtId="0" fontId="19" fillId="26" borderId="0" applyNumberFormat="0" applyBorder="0" applyProtection="0">
      <alignment vertical="center"/>
    </xf>
    <xf numFmtId="0" fontId="19" fillId="27" borderId="0" applyNumberFormat="0" applyBorder="0" applyProtection="0">
      <alignment vertical="center"/>
    </xf>
    <xf numFmtId="0" fontId="37" fillId="28" borderId="0" applyNumberFormat="0" applyBorder="0" applyProtection="0">
      <alignment vertical="center"/>
    </xf>
    <xf numFmtId="0" fontId="37" fillId="29" borderId="0" applyNumberFormat="0" applyBorder="0" applyProtection="0">
      <alignment vertical="center"/>
    </xf>
    <xf numFmtId="0" fontId="19" fillId="30" borderId="0" applyNumberFormat="0" applyBorder="0" applyProtection="0">
      <alignment vertical="center"/>
    </xf>
    <xf numFmtId="0" fontId="19" fillId="31" borderId="0" applyNumberFormat="0" applyBorder="0" applyProtection="0">
      <alignment vertical="center"/>
    </xf>
    <xf numFmtId="0" fontId="37" fillId="32" borderId="0" applyNumberFormat="0" applyBorder="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60">
    <xf numFmtId="0" fontId="0" fillId="0" borderId="0" xfId="0" applyAlignment="1">
      <alignment vertical="top"/>
    </xf>
    <xf numFmtId="0" fontId="1" fillId="0" borderId="0" xfId="0" applyFont="1" applyAlignment="1" applyProtection="1">
      <alignment vertical="top"/>
      <protection locked="0"/>
    </xf>
    <xf numFmtId="49" fontId="2" fillId="0" borderId="0" xfId="0" applyNumberFormat="1" applyFont="1" applyAlignment="1"/>
    <xf numFmtId="0" fontId="2" fillId="0" borderId="0" xfId="0" applyFont="1" applyAlignme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1"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applyAlignme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1" fillId="0" borderId="7" xfId="0" applyFont="1" applyBorder="1" applyAlignment="1" applyProtection="1">
      <alignment horizontal="left" vertical="center" wrapText="1"/>
      <protection locked="0"/>
    </xf>
    <xf numFmtId="176" fontId="1" fillId="0" borderId="7" xfId="51" applyNumberFormat="1" applyFont="1" applyBorder="1" applyAlignment="1" applyProtection="1">
      <alignment horizontal="right" vertical="center"/>
      <protection locked="0"/>
    </xf>
    <xf numFmtId="0" fontId="2" fillId="0" borderId="7" xfId="0" applyFont="1" applyBorder="1" applyAlignment="1"/>
    <xf numFmtId="49" fontId="1" fillId="0" borderId="7" xfId="50" applyNumberFormat="1"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1"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1" fillId="0" borderId="7" xfId="0" applyFont="1" applyBorder="1" applyAlignment="1">
      <alignment horizontal="left" vertical="center"/>
    </xf>
    <xf numFmtId="0" fontId="1" fillId="0" borderId="7" xfId="0" applyFont="1" applyBorder="1" applyAlignment="1">
      <alignment horizontal="right" vertical="center" wrapText="1"/>
    </xf>
    <xf numFmtId="0" fontId="1" fillId="0" borderId="7" xfId="0" applyFont="1" applyBorder="1" applyAlignment="1" applyProtection="1">
      <alignment horizontal="right" vertical="center" wrapText="1"/>
      <protection locked="0"/>
    </xf>
    <xf numFmtId="0" fontId="1" fillId="0" borderId="0" xfId="0" applyFont="1" applyAlignment="1">
      <alignment horizontal="right" vertical="center"/>
    </xf>
    <xf numFmtId="0" fontId="5" fillId="0" borderId="0" xfId="0" applyFont="1" applyAlignment="1">
      <alignment horizontal="center" vertical="center" wrapText="1"/>
    </xf>
    <xf numFmtId="0" fontId="1" fillId="0" borderId="0" xfId="0" applyFont="1" applyAlignment="1">
      <alignment horizontal="left" vertical="center"/>
    </xf>
    <xf numFmtId="0" fontId="2" fillId="0" borderId="0" xfId="0" applyFont="1" applyAlignment="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7" xfId="0" applyFont="1" applyBorder="1" applyAlignment="1">
      <alignment vertical="center" wrapText="1"/>
    </xf>
    <xf numFmtId="0" fontId="1" fillId="0" borderId="7" xfId="0" applyFont="1" applyBorder="1" applyAlignment="1">
      <alignment horizontal="right" vertical="center"/>
    </xf>
    <xf numFmtId="0" fontId="1" fillId="0" borderId="7" xfId="0" applyFont="1" applyBorder="1" applyAlignment="1" applyProtection="1">
      <alignment horizontal="center" vertical="center" wrapText="1"/>
      <protection locked="0"/>
    </xf>
    <xf numFmtId="0" fontId="1" fillId="0" borderId="4" xfId="0" applyFont="1" applyBorder="1" applyAlignment="1" applyProtection="1">
      <alignment vertical="center" wrapText="1"/>
      <protection locked="0"/>
    </xf>
    <xf numFmtId="0" fontId="1" fillId="0" borderId="7" xfId="0" applyFont="1" applyBorder="1" applyAlignment="1" applyProtection="1">
      <alignment horizontal="right" vertical="center"/>
      <protection locked="0"/>
    </xf>
    <xf numFmtId="0" fontId="4" fillId="0" borderId="0" xfId="0" applyFont="1" applyAlignment="1">
      <alignment vertical="top"/>
    </xf>
    <xf numFmtId="0" fontId="5"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7" xfId="0" applyFont="1" applyBorder="1" applyAlignment="1" applyProtection="1">
      <alignment horizontal="center" vertical="center"/>
      <protection locked="0"/>
    </xf>
    <xf numFmtId="0" fontId="1" fillId="0" borderId="0" xfId="0" applyFont="1" applyAlignment="1" applyProtection="1">
      <alignment horizontal="right" vertical="center"/>
      <protection locked="0"/>
    </xf>
    <xf numFmtId="0" fontId="4" fillId="0" borderId="0" xfId="0" applyFont="1" applyAlignment="1">
      <alignment horizontal="right"/>
    </xf>
    <xf numFmtId="0" fontId="1" fillId="0" borderId="0" xfId="0" applyFont="1" applyAlignment="1">
      <alignment horizontal="left" vertical="center" wrapText="1"/>
    </xf>
    <xf numFmtId="0" fontId="4" fillId="0" borderId="0" xfId="0" applyFont="1" applyAlignment="1">
      <alignment wrapText="1"/>
    </xf>
    <xf numFmtId="0" fontId="4" fillId="0" borderId="1" xfId="0" applyFont="1" applyBorder="1" applyAlignment="1">
      <alignment horizontal="center" vertical="center"/>
    </xf>
    <xf numFmtId="0" fontId="4" fillId="0" borderId="3"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pplyProtection="1">
      <alignment horizontal="center" vertical="center" wrapText="1"/>
      <protection locked="0"/>
    </xf>
    <xf numFmtId="3" fontId="4" fillId="0" borderId="7" xfId="0" applyNumberFormat="1" applyFont="1" applyBorder="1" applyAlignment="1">
      <alignment horizontal="center" vertical="center"/>
    </xf>
    <xf numFmtId="3" fontId="4" fillId="0" borderId="2" xfId="0" applyNumberFormat="1" applyFont="1" applyBorder="1" applyAlignment="1" applyProtection="1">
      <alignment horizontal="center" vertical="center"/>
      <protection locked="0"/>
    </xf>
    <xf numFmtId="3" fontId="4" fillId="0" borderId="7" xfId="0" applyNumberFormat="1" applyFont="1" applyBorder="1" applyAlignment="1" applyProtection="1">
      <alignment horizontal="center" vertical="center"/>
      <protection locked="0"/>
    </xf>
    <xf numFmtId="4" fontId="1" fillId="0" borderId="7" xfId="0" applyNumberFormat="1" applyFont="1" applyBorder="1" applyAlignment="1" applyProtection="1">
      <alignment horizontal="right" vertical="center"/>
      <protection locked="0"/>
    </xf>
    <xf numFmtId="4" fontId="1" fillId="0" borderId="2" xfId="0" applyNumberFormat="1" applyFont="1" applyBorder="1" applyAlignment="1" applyProtection="1">
      <alignment horizontal="right" vertical="center"/>
      <protection locked="0"/>
    </xf>
    <xf numFmtId="0" fontId="1" fillId="0" borderId="7" xfId="0" applyFont="1" applyBorder="1" applyAlignment="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Alignment="1">
      <alignment vertical="top"/>
    </xf>
    <xf numFmtId="0" fontId="4" fillId="0" borderId="7" xfId="0" applyFont="1" applyBorder="1" applyAlignment="1">
      <alignment vertical="center"/>
    </xf>
    <xf numFmtId="0" fontId="4" fillId="0" borderId="7" xfId="0" applyFont="1" applyBorder="1" applyAlignment="1">
      <alignment vertical="center" wrapText="1"/>
    </xf>
    <xf numFmtId="0" fontId="4" fillId="0" borderId="3" xfId="0" applyFont="1" applyBorder="1" applyAlignment="1">
      <alignmen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horizontal="left" vertical="center"/>
    </xf>
    <xf numFmtId="0" fontId="1" fillId="0" borderId="11" xfId="0" applyFont="1" applyBorder="1" applyAlignment="1">
      <alignment horizontal="right" vertical="center"/>
    </xf>
    <xf numFmtId="0" fontId="1" fillId="0" borderId="12" xfId="0" applyFont="1" applyBorder="1" applyAlignment="1">
      <alignment horizontal="center" vertical="center"/>
    </xf>
    <xf numFmtId="0" fontId="1" fillId="0" borderId="13" xfId="0" applyFont="1" applyBorder="1" applyAlignment="1">
      <alignment horizontal="left" vertical="center"/>
    </xf>
    <xf numFmtId="0" fontId="1" fillId="0" borderId="0" xfId="0" applyFont="1" applyAlignment="1" applyProtection="1">
      <alignment horizontal="right"/>
      <protection locked="0"/>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1" fillId="0" borderId="0" xfId="0" applyFont="1" applyAlignment="1">
      <alignment horizontal="right"/>
    </xf>
    <xf numFmtId="0" fontId="0" fillId="0" borderId="0" xfId="0" applyAlignment="1">
      <alignment vertical="center"/>
    </xf>
    <xf numFmtId="0" fontId="6" fillId="0" borderId="0" xfId="0" applyFont="1" applyAlignment="1" applyProtection="1">
      <alignment horizontal="right"/>
      <protection locked="0"/>
    </xf>
    <xf numFmtId="49" fontId="6" fillId="0" borderId="0" xfId="0" applyNumberFormat="1" applyFont="1" applyAlignment="1" applyProtection="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0" xfId="0" applyFont="1" applyAlignment="1">
      <alignment horizontal="center" vertical="center"/>
    </xf>
    <xf numFmtId="0" fontId="8" fillId="0" borderId="0" xfId="0" applyFont="1" applyAlignment="1" applyProtection="1">
      <alignment horizontal="left" vertical="center"/>
      <protection locked="0"/>
    </xf>
    <xf numFmtId="0" fontId="9" fillId="0" borderId="0" xfId="0" applyFont="1" applyAlignment="1" applyProtection="1">
      <alignment horizontal="right"/>
      <protection locked="0"/>
    </xf>
    <xf numFmtId="49" fontId="4" fillId="0" borderId="7"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4" fontId="1" fillId="0" borderId="7" xfId="0" applyNumberFormat="1" applyFont="1" applyBorder="1" applyAlignment="1" applyProtection="1">
      <alignment horizontal="right" vertical="center" wrapText="1"/>
      <protection locked="0"/>
    </xf>
    <xf numFmtId="0" fontId="4" fillId="0" borderId="0" xfId="0" applyFont="1" applyAlignment="1">
      <alignment vertical="center"/>
    </xf>
    <xf numFmtId="49" fontId="10" fillId="0" borderId="0" xfId="50" applyNumberFormat="1" applyFont="1" applyBorder="1" applyAlignment="1">
      <alignment horizontal="left" vertical="center" wrapText="1"/>
    </xf>
    <xf numFmtId="49" fontId="11" fillId="0" borderId="0" xfId="50" applyNumberFormat="1" applyFont="1" applyBorder="1" applyAlignment="1">
      <alignment horizontal="center" vertical="center" wrapText="1"/>
    </xf>
    <xf numFmtId="49" fontId="10" fillId="0" borderId="7" xfId="50" applyNumberFormat="1" applyFont="1" applyBorder="1" applyAlignment="1">
      <alignment horizontal="center" vertical="center" wrapText="1"/>
    </xf>
    <xf numFmtId="49" fontId="10" fillId="0" borderId="7" xfId="50" applyNumberFormat="1" applyFont="1" applyBorder="1" applyAlignment="1">
      <alignment horizontal="left" vertical="center" wrapText="1"/>
    </xf>
    <xf numFmtId="49" fontId="10" fillId="0" borderId="0" xfId="50" applyNumberFormat="1" applyFont="1" applyBorder="1" applyAlignment="1">
      <alignment horizontal="right" vertical="center" wrapText="1"/>
    </xf>
    <xf numFmtId="49" fontId="10" fillId="0" borderId="0" xfId="0" applyNumberFormat="1" applyFont="1" applyAlignment="1">
      <alignment horizontal="right" vertical="center" wrapText="1"/>
    </xf>
    <xf numFmtId="49" fontId="10" fillId="0" borderId="0" xfId="0" applyNumberFormat="1" applyFont="1" applyAlignment="1">
      <alignment horizontal="left" vertical="center" wrapText="1"/>
    </xf>
    <xf numFmtId="49" fontId="10" fillId="0" borderId="0" xfId="0" applyNumberFormat="1" applyFont="1" applyAlignment="1">
      <alignment horizontal="center" vertical="center" wrapText="1"/>
    </xf>
    <xf numFmtId="49" fontId="10" fillId="0" borderId="7" xfId="0" applyNumberFormat="1" applyFont="1" applyBorder="1" applyAlignment="1">
      <alignment horizontal="center" vertical="center" wrapText="1"/>
    </xf>
    <xf numFmtId="49" fontId="1" fillId="0" borderId="7" xfId="50" applyNumberFormat="1" applyFont="1" applyBorder="1" applyAlignment="1">
      <alignment horizontal="left" vertical="center" wrapText="1"/>
    </xf>
    <xf numFmtId="49" fontId="1" fillId="0" borderId="7" xfId="50" applyNumberFormat="1" applyFont="1" applyBorder="1" applyAlignment="1">
      <alignment horizontal="center" vertical="center" wrapText="1"/>
    </xf>
    <xf numFmtId="176" fontId="1" fillId="0" borderId="7" xfId="51" applyNumberFormat="1" applyFont="1" applyBorder="1" applyAlignment="1">
      <alignment horizontal="right" vertical="center"/>
    </xf>
    <xf numFmtId="0" fontId="12" fillId="0" borderId="0" xfId="0" applyFont="1" applyAlignment="1">
      <alignment vertical="top"/>
    </xf>
    <xf numFmtId="0" fontId="11" fillId="0" borderId="0" xfId="0" applyFont="1" applyAlignment="1">
      <alignment horizontal="center" vertical="center"/>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12" fillId="0" borderId="0" xfId="0" applyFont="1" applyAlignment="1">
      <alignment horizontal="right" vertical="center"/>
    </xf>
    <xf numFmtId="0" fontId="2" fillId="0" borderId="0" xfId="0" applyFont="1" applyAlignment="1">
      <alignment horizontal="center" wrapText="1"/>
    </xf>
    <xf numFmtId="0" fontId="2" fillId="0" borderId="0" xfId="0" applyFont="1" applyAlignment="1">
      <alignment wrapText="1"/>
    </xf>
    <xf numFmtId="0" fontId="13" fillId="0" borderId="0" xfId="0" applyFont="1" applyAlignment="1">
      <alignment horizontal="center" vertical="center" wrapText="1"/>
    </xf>
    <xf numFmtId="0" fontId="4" fillId="0" borderId="0" xfId="0" applyFont="1" applyAlignment="1">
      <alignment horizontal="left"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4" fontId="14" fillId="0" borderId="7" xfId="0" applyNumberFormat="1" applyFont="1" applyBorder="1" applyAlignment="1">
      <alignment vertical="center"/>
    </xf>
    <xf numFmtId="4" fontId="14" fillId="0" borderId="2" xfId="0" applyNumberFormat="1" applyFont="1" applyBorder="1" applyAlignment="1">
      <alignment vertical="center"/>
    </xf>
    <xf numFmtId="49" fontId="11" fillId="0" borderId="0" xfId="0" applyNumberFormat="1" applyFont="1" applyAlignment="1">
      <alignment horizontal="center" vertical="center" wrapText="1"/>
    </xf>
    <xf numFmtId="49" fontId="12" fillId="0" borderId="0" xfId="0" applyNumberFormat="1" applyFont="1" applyAlignment="1">
      <alignment horizontal="left" vertical="center" wrapText="1"/>
    </xf>
    <xf numFmtId="49" fontId="15" fillId="0" borderId="7" xfId="50" applyNumberFormat="1" applyFont="1" applyBorder="1" applyAlignment="1">
      <alignment horizontal="center" vertical="center" wrapText="1"/>
    </xf>
    <xf numFmtId="49" fontId="15" fillId="0" borderId="7" xfId="50" applyNumberFormat="1" applyFont="1" applyBorder="1" applyAlignment="1">
      <alignment horizontal="left" vertical="center" wrapText="1"/>
    </xf>
    <xf numFmtId="176" fontId="15" fillId="0" borderId="7" xfId="51" applyNumberFormat="1" applyFont="1" applyBorder="1" applyAlignment="1">
      <alignment horizontal="right" vertical="center"/>
    </xf>
    <xf numFmtId="49" fontId="15" fillId="0" borderId="7" xfId="50" applyNumberFormat="1" applyFont="1" applyBorder="1" applyAlignment="1">
      <alignment horizontal="left" vertical="center" wrapText="1" indent="1"/>
    </xf>
    <xf numFmtId="49" fontId="15" fillId="0" borderId="7" xfId="50" applyNumberFormat="1" applyFont="1" applyBorder="1" applyAlignment="1">
      <alignment horizontal="left" vertical="center" wrapText="1" indent="2"/>
    </xf>
    <xf numFmtId="0" fontId="16" fillId="0" borderId="0" xfId="0" applyFont="1" applyAlignment="1">
      <alignment horizontal="center" vertical="center"/>
    </xf>
    <xf numFmtId="0" fontId="17" fillId="0" borderId="0" xfId="0" applyFont="1" applyAlignment="1">
      <alignment horizontal="center" vertical="center"/>
    </xf>
    <xf numFmtId="0" fontId="4" fillId="0" borderId="7" xfId="0" applyFont="1" applyBorder="1" applyAlignment="1">
      <alignment horizontal="left" vertical="center"/>
    </xf>
    <xf numFmtId="0" fontId="4" fillId="0" borderId="7" xfId="0" applyFont="1"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8" fillId="0" borderId="7" xfId="0" applyFont="1" applyBorder="1" applyAlignment="1">
      <alignment horizontal="center" vertical="center"/>
    </xf>
    <xf numFmtId="0" fontId="1"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1" fillId="0" borderId="7" xfId="50" applyNumberFormat="1" applyFont="1" applyBorder="1" applyAlignment="1">
      <alignment horizontal="center" vertical="center" wrapText="1"/>
    </xf>
    <xf numFmtId="0" fontId="1" fillId="0" borderId="7" xfId="0" applyFont="1" applyBorder="1" applyAlignment="1">
      <alignment horizontal="center" vertical="center"/>
    </xf>
    <xf numFmtId="0" fontId="1" fillId="0" borderId="7" xfId="50" applyNumberFormat="1" applyFont="1" applyBorder="1" applyAlignment="1">
      <alignment horizontal="left" vertical="center" wrapText="1"/>
    </xf>
    <xf numFmtId="0" fontId="1" fillId="0" borderId="7" xfId="50" applyNumberFormat="1" applyFont="1" applyBorder="1" applyAlignment="1">
      <alignment horizontal="left" vertical="center" wrapText="1" indent="1"/>
    </xf>
    <xf numFmtId="0" fontId="1" fillId="0" borderId="7" xfId="50" applyNumberFormat="1" applyFont="1" applyBorder="1" applyAlignment="1">
      <alignment horizontal="left" vertical="center" wrapText="1" indent="2"/>
    </xf>
    <xf numFmtId="0" fontId="4" fillId="0" borderId="4" xfId="0" applyFont="1" applyBorder="1" applyAlignment="1">
      <alignment vertical="center"/>
    </xf>
    <xf numFmtId="0" fontId="2" fillId="0" borderId="0" xfId="0" applyFont="1" applyAlignment="1">
      <alignment horizontal="center" vertical="center"/>
    </xf>
    <xf numFmtId="49" fontId="1" fillId="0" borderId="0" xfId="50" applyNumberFormat="1" applyFont="1" applyBorder="1" applyAlignment="1">
      <alignment horizontal="left" vertical="center" wrapText="1"/>
    </xf>
    <xf numFmtId="49" fontId="1" fillId="0" borderId="0" xfId="50" applyNumberFormat="1" applyFont="1" applyBorder="1" applyAlignment="1">
      <alignment horizontal="right" vertical="center" wrapText="1"/>
    </xf>
    <xf numFmtId="49" fontId="3" fillId="0" borderId="0" xfId="0" applyNumberFormat="1" applyFont="1" applyAlignment="1">
      <alignment horizontal="center" vertical="center" wrapText="1"/>
    </xf>
    <xf numFmtId="49" fontId="1" fillId="0" borderId="7" xfId="50" applyNumberFormat="1" applyFont="1" applyBorder="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761904761905" defaultRowHeight="15" customHeight="1" outlineLevelCol="3"/>
  <cols>
    <col min="1" max="4" width="33.2761904761905" customWidth="1"/>
  </cols>
  <sheetData>
    <row r="1" ht="18.75" customHeight="1" spans="1:4">
      <c r="A1" s="156"/>
      <c r="B1" s="156"/>
      <c r="C1" s="156"/>
      <c r="D1" s="157" t="s">
        <v>0</v>
      </c>
    </row>
    <row r="2" ht="42" customHeight="1" spans="1:4">
      <c r="A2" s="158" t="str">
        <f>"2025"&amp;"年部门财务收支预算总表"</f>
        <v>2025年部门财务收支预算总表</v>
      </c>
      <c r="B2" s="158"/>
      <c r="C2" s="158"/>
      <c r="D2" s="158"/>
    </row>
    <row r="3" ht="18.75" customHeight="1" spans="1:4">
      <c r="A3" s="117" t="str">
        <f>"单位名称："&amp;"中国共产党盈江县委员会统一战线工作部"</f>
        <v>单位名称：中国共产党盈江县委员会统一战线工作部</v>
      </c>
      <c r="B3" s="117"/>
      <c r="C3" s="118"/>
      <c r="D3" s="159" t="s">
        <v>1</v>
      </c>
    </row>
    <row r="4" ht="18.75" customHeight="1" spans="1:4">
      <c r="A4" s="118" t="s">
        <v>2</v>
      </c>
      <c r="B4" s="118"/>
      <c r="C4" s="118" t="s">
        <v>3</v>
      </c>
      <c r="D4" s="118"/>
    </row>
    <row r="5" ht="18.75" customHeight="1" spans="1:4">
      <c r="A5" s="118" t="s">
        <v>4</v>
      </c>
      <c r="B5" s="118" t="s">
        <v>5</v>
      </c>
      <c r="C5" s="118" t="s">
        <v>6</v>
      </c>
      <c r="D5" s="118" t="s">
        <v>5</v>
      </c>
    </row>
    <row r="6" ht="18.75" customHeight="1" spans="1:4">
      <c r="A6" s="117" t="s">
        <v>7</v>
      </c>
      <c r="B6" s="119">
        <v>5256014.31</v>
      </c>
      <c r="C6" s="117" t="str">
        <f>"一"&amp;"、"&amp;"一般公共服务支出"</f>
        <v>一、一般公共服务支出</v>
      </c>
      <c r="D6" s="119">
        <v>4415978</v>
      </c>
    </row>
    <row r="7" ht="18.75" customHeight="1" spans="1:4">
      <c r="A7" s="117" t="s">
        <v>8</v>
      </c>
      <c r="B7" s="119"/>
      <c r="C7" s="117" t="str">
        <f>"二"&amp;"、"&amp;"社会保障和就业支出"</f>
        <v>二、社会保障和就业支出</v>
      </c>
      <c r="D7" s="119">
        <v>479331.19</v>
      </c>
    </row>
    <row r="8" ht="18.75" customHeight="1" spans="1:4">
      <c r="A8" s="117" t="s">
        <v>9</v>
      </c>
      <c r="B8" s="119"/>
      <c r="C8" s="117" t="str">
        <f>"三"&amp;"、"&amp;"卫生健康支出"</f>
        <v>三、卫生健康支出</v>
      </c>
      <c r="D8" s="119">
        <v>212391.12</v>
      </c>
    </row>
    <row r="9" ht="18.75" customHeight="1" spans="1:4">
      <c r="A9" s="117" t="s">
        <v>10</v>
      </c>
      <c r="B9" s="119"/>
      <c r="C9" s="117" t="str">
        <f>"四"&amp;"、"&amp;"农林水支出"</f>
        <v>四、农林水支出</v>
      </c>
      <c r="D9" s="119"/>
    </row>
    <row r="10" ht="18.75" customHeight="1" spans="1:4">
      <c r="A10" s="117" t="s">
        <v>11</v>
      </c>
      <c r="B10" s="119">
        <v>100000</v>
      </c>
      <c r="C10" s="117" t="str">
        <f>"五"&amp;"、"&amp;"住房保障支出"</f>
        <v>五、住房保障支出</v>
      </c>
      <c r="D10" s="119">
        <v>248314</v>
      </c>
    </row>
    <row r="11" ht="18.75" customHeight="1" spans="1:4">
      <c r="A11" s="117" t="s">
        <v>12</v>
      </c>
      <c r="B11" s="119"/>
      <c r="C11" s="117"/>
      <c r="D11" s="119"/>
    </row>
    <row r="12" ht="18.75" customHeight="1" spans="1:4">
      <c r="A12" s="117" t="s">
        <v>13</v>
      </c>
      <c r="B12" s="119"/>
      <c r="C12" s="117"/>
      <c r="D12" s="119"/>
    </row>
    <row r="13" ht="18.75" customHeight="1" spans="1:4">
      <c r="A13" s="117" t="s">
        <v>14</v>
      </c>
      <c r="B13" s="119"/>
      <c r="C13" s="117"/>
      <c r="D13" s="119"/>
    </row>
    <row r="14" ht="18.75" customHeight="1" spans="1:4">
      <c r="A14" s="117" t="s">
        <v>15</v>
      </c>
      <c r="B14" s="119"/>
      <c r="C14" s="117"/>
      <c r="D14" s="119"/>
    </row>
    <row r="15" ht="18.75" customHeight="1" spans="1:4">
      <c r="A15" s="117" t="s">
        <v>16</v>
      </c>
      <c r="B15" s="119">
        <v>100000</v>
      </c>
      <c r="C15" s="117"/>
      <c r="D15" s="119"/>
    </row>
    <row r="16" ht="18.75" customHeight="1" spans="1:4">
      <c r="A16" s="117"/>
      <c r="B16" s="119"/>
      <c r="C16" s="117"/>
      <c r="D16" s="119"/>
    </row>
    <row r="17" ht="18.75" customHeight="1" spans="1:4">
      <c r="A17" s="117"/>
      <c r="B17" s="119"/>
      <c r="C17" s="117"/>
      <c r="D17" s="119"/>
    </row>
    <row r="18" ht="18.75" customHeight="1" spans="1:4">
      <c r="A18" s="117"/>
      <c r="B18" s="119"/>
      <c r="C18" s="117"/>
      <c r="D18" s="119"/>
    </row>
    <row r="19" ht="18.75" customHeight="1" spans="1:4">
      <c r="A19" s="117"/>
      <c r="B19" s="119"/>
      <c r="C19" s="117"/>
      <c r="D19" s="119"/>
    </row>
    <row r="20" ht="18.75" customHeight="1" spans="1:4">
      <c r="A20" s="117"/>
      <c r="B20" s="119"/>
      <c r="C20" s="117"/>
      <c r="D20" s="119"/>
    </row>
    <row r="21" ht="18.75" customHeight="1" spans="1:4">
      <c r="A21" s="117"/>
      <c r="B21" s="119"/>
      <c r="C21" s="117"/>
      <c r="D21" s="119"/>
    </row>
    <row r="22" ht="18.75" customHeight="1" spans="1:4">
      <c r="A22" s="117"/>
      <c r="B22" s="119"/>
      <c r="C22" s="117"/>
      <c r="D22" s="119"/>
    </row>
    <row r="23" ht="18.75" customHeight="1" spans="1:4">
      <c r="A23" s="117"/>
      <c r="B23" s="119"/>
      <c r="C23" s="117"/>
      <c r="D23" s="119"/>
    </row>
    <row r="24" ht="18.75" customHeight="1" spans="1:4">
      <c r="A24" s="117"/>
      <c r="B24" s="119"/>
      <c r="C24" s="117"/>
      <c r="D24" s="119"/>
    </row>
    <row r="25" ht="18.75" customHeight="1" spans="1:4">
      <c r="A25" s="117"/>
      <c r="B25" s="119"/>
      <c r="C25" s="117"/>
      <c r="D25" s="119"/>
    </row>
    <row r="26" ht="18.75" customHeight="1" spans="1:4">
      <c r="A26" s="117"/>
      <c r="B26" s="119"/>
      <c r="C26" s="117"/>
      <c r="D26" s="119"/>
    </row>
    <row r="27" ht="18.75" customHeight="1" spans="1:4">
      <c r="A27" s="117"/>
      <c r="B27" s="119"/>
      <c r="C27" s="117"/>
      <c r="D27" s="119"/>
    </row>
    <row r="28" ht="18.75" customHeight="1" spans="1:4">
      <c r="A28" s="117"/>
      <c r="B28" s="119"/>
      <c r="C28" s="117"/>
      <c r="D28" s="119"/>
    </row>
    <row r="29" ht="18.75" customHeight="1" spans="1:4">
      <c r="A29" s="117"/>
      <c r="B29" s="119"/>
      <c r="C29" s="117"/>
      <c r="D29" s="119"/>
    </row>
    <row r="30" ht="18.75" customHeight="1" spans="1:4">
      <c r="A30" s="117"/>
      <c r="B30" s="119"/>
      <c r="C30" s="117"/>
      <c r="D30" s="119"/>
    </row>
    <row r="31" ht="18.75" customHeight="1" spans="1:4">
      <c r="A31" s="117"/>
      <c r="B31" s="119"/>
      <c r="C31" s="117"/>
      <c r="D31" s="119"/>
    </row>
    <row r="32" ht="18.75" customHeight="1" spans="1:4">
      <c r="A32" s="117" t="s">
        <v>17</v>
      </c>
      <c r="B32" s="119">
        <v>5356014.31</v>
      </c>
      <c r="C32" s="117" t="s">
        <v>18</v>
      </c>
      <c r="D32" s="119">
        <v>5356014.31</v>
      </c>
    </row>
    <row r="33" ht="18.75" customHeight="1" spans="1:4">
      <c r="A33" s="117" t="s">
        <v>19</v>
      </c>
      <c r="B33" s="119"/>
      <c r="C33" s="117" t="s">
        <v>20</v>
      </c>
      <c r="D33" s="119"/>
    </row>
    <row r="34" ht="18.75" customHeight="1" spans="1:4">
      <c r="A34" s="117" t="s">
        <v>21</v>
      </c>
      <c r="B34" s="119"/>
      <c r="C34" s="117" t="s">
        <v>21</v>
      </c>
      <c r="D34" s="119"/>
    </row>
    <row r="35" ht="18.75" customHeight="1" spans="1:4">
      <c r="A35" s="117" t="s">
        <v>22</v>
      </c>
      <c r="B35" s="119"/>
      <c r="C35" s="117" t="s">
        <v>23</v>
      </c>
      <c r="D35" s="119"/>
    </row>
    <row r="36" ht="18.75" customHeight="1" spans="1:4">
      <c r="A36" s="117" t="s">
        <v>24</v>
      </c>
      <c r="B36" s="119">
        <v>5356014.31</v>
      </c>
      <c r="C36" s="117" t="s">
        <v>25</v>
      </c>
      <c r="D36" s="119">
        <v>5356014.31</v>
      </c>
    </row>
  </sheetData>
  <mergeCells count="4">
    <mergeCell ref="A2:D2"/>
    <mergeCell ref="A3:B3"/>
    <mergeCell ref="A4:B4"/>
    <mergeCell ref="C4:D4"/>
  </mergeCells>
  <pageMargins left="0.75" right="0.75" top="1" bottom="1" header="0.5" footer="0.5"/>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XFD10"/>
    </sheetView>
  </sheetViews>
  <sheetFormatPr defaultColWidth="9.14285714285714" defaultRowHeight="14.25" customHeight="1" outlineLevelCol="5"/>
  <cols>
    <col min="1" max="6" width="24.3428571428571" customWidth="1"/>
  </cols>
  <sheetData>
    <row r="1" ht="12" customHeight="1" spans="1:6">
      <c r="A1" s="97">
        <v>1</v>
      </c>
      <c r="B1" s="98">
        <v>0</v>
      </c>
      <c r="C1" s="97">
        <v>1</v>
      </c>
      <c r="D1" s="71"/>
      <c r="E1" s="71"/>
      <c r="F1" s="95" t="s">
        <v>433</v>
      </c>
    </row>
    <row r="2" ht="26.25" customHeight="1" spans="1:6">
      <c r="A2" s="99" t="str">
        <f>"2025"&amp;"年部门政府性基金预算支出预算表"</f>
        <v>2025年部门政府性基金预算支出预算表</v>
      </c>
      <c r="B2" s="99" t="s">
        <v>434</v>
      </c>
      <c r="C2" s="100"/>
      <c r="D2" s="101"/>
      <c r="E2" s="101"/>
      <c r="F2" s="101"/>
    </row>
    <row r="3" ht="13.5" customHeight="1" spans="1:6">
      <c r="A3" s="102" t="s">
        <v>435</v>
      </c>
      <c r="B3" s="102" t="s">
        <v>436</v>
      </c>
      <c r="C3" s="103"/>
      <c r="D3" s="71"/>
      <c r="E3" s="71"/>
      <c r="F3" s="95" t="s">
        <v>1</v>
      </c>
    </row>
    <row r="4" ht="19.5" customHeight="1" spans="1:6">
      <c r="A4" s="52" t="s">
        <v>154</v>
      </c>
      <c r="B4" s="104" t="s">
        <v>48</v>
      </c>
      <c r="C4" s="52" t="s">
        <v>49</v>
      </c>
      <c r="D4" s="31" t="s">
        <v>437</v>
      </c>
      <c r="E4" s="31"/>
      <c r="F4" s="31"/>
    </row>
    <row r="5" ht="18.55" customHeight="1" spans="1:6">
      <c r="A5" s="52"/>
      <c r="B5" s="104"/>
      <c r="C5" s="52"/>
      <c r="D5" s="31" t="s">
        <v>30</v>
      </c>
      <c r="E5" s="31" t="s">
        <v>52</v>
      </c>
      <c r="F5" s="31" t="s">
        <v>53</v>
      </c>
    </row>
    <row r="6" ht="20.25" customHeight="1" spans="1:6">
      <c r="A6" s="52">
        <v>1</v>
      </c>
      <c r="B6" s="105" t="s">
        <v>60</v>
      </c>
      <c r="C6" s="105" t="s">
        <v>61</v>
      </c>
      <c r="D6" s="105" t="s">
        <v>62</v>
      </c>
      <c r="E6" s="105" t="s">
        <v>63</v>
      </c>
      <c r="F6" s="105" t="s">
        <v>64</v>
      </c>
    </row>
    <row r="7" ht="30" customHeight="1" spans="1:6">
      <c r="A7" s="29"/>
      <c r="B7" s="104"/>
      <c r="C7" s="29"/>
      <c r="D7" s="67"/>
      <c r="E7" s="106"/>
      <c r="F7" s="106"/>
    </row>
    <row r="8" ht="30" customHeight="1" spans="1:6">
      <c r="A8" s="22"/>
      <c r="B8" s="22"/>
      <c r="C8" s="22"/>
      <c r="D8" s="67"/>
      <c r="E8" s="106"/>
      <c r="F8" s="106"/>
    </row>
    <row r="9" ht="30" customHeight="1" spans="1:6">
      <c r="A9" s="20" t="s">
        <v>438</v>
      </c>
      <c r="B9" s="20" t="s">
        <v>438</v>
      </c>
      <c r="C9" s="20" t="s">
        <v>438</v>
      </c>
      <c r="D9" s="67"/>
      <c r="E9" s="106"/>
      <c r="F9" s="106"/>
    </row>
    <row r="10" s="96" customFormat="1" ht="25" customHeight="1" spans="1:1">
      <c r="A10" s="107" t="s">
        <v>439</v>
      </c>
    </row>
  </sheetData>
  <mergeCells count="7">
    <mergeCell ref="A2:F2"/>
    <mergeCell ref="A3:C3"/>
    <mergeCell ref="D4:F4"/>
    <mergeCell ref="A9:C9"/>
    <mergeCell ref="A4:A5"/>
    <mergeCell ref="B4:B5"/>
    <mergeCell ref="C4:C5"/>
  </mergeCells>
  <pageMargins left="0.75" right="0.75" top="1" bottom="1" header="0.5" footer="0.5"/>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3"/>
  <sheetViews>
    <sheetView showZeros="0" topLeftCell="A7" workbookViewId="0">
      <selection activeCell="D9" sqref="D9:D12"/>
    </sheetView>
  </sheetViews>
  <sheetFormatPr defaultColWidth="9.14285714285714" defaultRowHeight="14.25" customHeight="1"/>
  <cols>
    <col min="1" max="1" width="16.3428571428571" customWidth="1"/>
    <col min="2" max="3" width="9.62857142857143" customWidth="1"/>
    <col min="4" max="5" width="3.62857142857143" customWidth="1"/>
    <col min="6" max="6" width="11.2761904761905" customWidth="1"/>
    <col min="7" max="8" width="11.847619047619" customWidth="1"/>
    <col min="9" max="9" width="10.2" customWidth="1"/>
    <col min="10" max="10" width="6.04761904761905" customWidth="1"/>
    <col min="11" max="11" width="9.78095238095238" customWidth="1"/>
    <col min="12" max="12" width="10.7809523809524" customWidth="1"/>
    <col min="13" max="15" width="10.7142857142857" customWidth="1"/>
    <col min="16" max="16" width="6.62857142857143" customWidth="1"/>
    <col min="17" max="17" width="11.4285714285714" customWidth="1"/>
  </cols>
  <sheetData>
    <row r="1" ht="13.5" customHeight="1" spans="1:17">
      <c r="A1" s="3"/>
      <c r="B1" s="3"/>
      <c r="C1" s="3"/>
      <c r="D1" s="3"/>
      <c r="E1" s="3"/>
      <c r="F1" s="3"/>
      <c r="G1" s="3"/>
      <c r="H1" s="3"/>
      <c r="I1" s="3"/>
      <c r="J1" s="3"/>
      <c r="K1" s="1"/>
      <c r="L1" s="1"/>
      <c r="M1" s="1"/>
      <c r="N1" s="1"/>
      <c r="O1" s="55"/>
      <c r="P1" s="55"/>
      <c r="Q1" s="37" t="s">
        <v>440</v>
      </c>
    </row>
    <row r="2" ht="27.75" customHeight="1" spans="1:17">
      <c r="A2" s="38" t="str">
        <f>"2025"&amp;"年部门政府采购预算表"</f>
        <v>2025年部门政府采购预算表</v>
      </c>
      <c r="B2" s="5"/>
      <c r="C2" s="5"/>
      <c r="D2" s="5"/>
      <c r="E2" s="5"/>
      <c r="F2" s="5"/>
      <c r="G2" s="5"/>
      <c r="H2" s="5"/>
      <c r="I2" s="5"/>
      <c r="J2" s="5"/>
      <c r="K2" s="51"/>
      <c r="L2" s="5"/>
      <c r="M2" s="5"/>
      <c r="N2" s="5"/>
      <c r="O2" s="51"/>
      <c r="P2" s="51"/>
      <c r="Q2" s="5"/>
    </row>
    <row r="3" ht="18.75" customHeight="1" spans="1:17">
      <c r="A3" s="39" t="str">
        <f>"单位名称："&amp;"中国共产党盈江县委员会统一战线工作部"</f>
        <v>单位名称：中国共产党盈江县委员会统一战线工作部</v>
      </c>
      <c r="B3" s="8"/>
      <c r="C3" s="8"/>
      <c r="D3" s="8"/>
      <c r="E3" s="8"/>
      <c r="F3" s="8"/>
      <c r="G3" s="8"/>
      <c r="H3" s="8"/>
      <c r="I3" s="8"/>
      <c r="J3" s="8"/>
      <c r="K3" s="1"/>
      <c r="L3" s="1"/>
      <c r="M3" s="1"/>
      <c r="N3" s="1"/>
      <c r="O3" s="88"/>
      <c r="P3" s="88"/>
      <c r="Q3" s="95" t="s">
        <v>27</v>
      </c>
    </row>
    <row r="4" ht="15.75" customHeight="1" spans="1:17">
      <c r="A4" s="11" t="s">
        <v>441</v>
      </c>
      <c r="B4" s="77" t="s">
        <v>442</v>
      </c>
      <c r="C4" s="77" t="s">
        <v>443</v>
      </c>
      <c r="D4" s="77" t="s">
        <v>444</v>
      </c>
      <c r="E4" s="77" t="s">
        <v>445</v>
      </c>
      <c r="F4" s="77" t="s">
        <v>446</v>
      </c>
      <c r="G4" s="42" t="s">
        <v>161</v>
      </c>
      <c r="H4" s="42"/>
      <c r="I4" s="42"/>
      <c r="J4" s="42"/>
      <c r="K4" s="89"/>
      <c r="L4" s="42"/>
      <c r="M4" s="42"/>
      <c r="N4" s="42"/>
      <c r="O4" s="60"/>
      <c r="P4" s="89"/>
      <c r="Q4" s="43"/>
    </row>
    <row r="5" ht="17.25" customHeight="1" spans="1:17">
      <c r="A5" s="16"/>
      <c r="B5" s="78"/>
      <c r="C5" s="78"/>
      <c r="D5" s="78"/>
      <c r="E5" s="78"/>
      <c r="F5" s="78"/>
      <c r="G5" s="78" t="s">
        <v>30</v>
      </c>
      <c r="H5" s="78" t="s">
        <v>34</v>
      </c>
      <c r="I5" s="78" t="s">
        <v>447</v>
      </c>
      <c r="J5" s="78" t="s">
        <v>448</v>
      </c>
      <c r="K5" s="90" t="s">
        <v>449</v>
      </c>
      <c r="L5" s="91" t="s">
        <v>450</v>
      </c>
      <c r="M5" s="91"/>
      <c r="N5" s="91"/>
      <c r="O5" s="92"/>
      <c r="P5" s="93"/>
      <c r="Q5" s="79"/>
    </row>
    <row r="6" ht="70" customHeight="1" spans="1:17">
      <c r="A6" s="18"/>
      <c r="B6" s="79"/>
      <c r="C6" s="79"/>
      <c r="D6" s="79"/>
      <c r="E6" s="79"/>
      <c r="F6" s="79"/>
      <c r="G6" s="79"/>
      <c r="H6" s="79" t="s">
        <v>33</v>
      </c>
      <c r="I6" s="79"/>
      <c r="J6" s="79"/>
      <c r="K6" s="94"/>
      <c r="L6" s="79" t="s">
        <v>33</v>
      </c>
      <c r="M6" s="79" t="s">
        <v>40</v>
      </c>
      <c r="N6" s="79" t="s">
        <v>451</v>
      </c>
      <c r="O6" s="29" t="s">
        <v>42</v>
      </c>
      <c r="P6" s="94" t="s">
        <v>43</v>
      </c>
      <c r="Q6" s="79" t="s">
        <v>44</v>
      </c>
    </row>
    <row r="7" ht="15" customHeight="1" spans="1:17">
      <c r="A7" s="61">
        <v>1</v>
      </c>
      <c r="B7" s="80">
        <v>2</v>
      </c>
      <c r="C7" s="80">
        <v>3</v>
      </c>
      <c r="D7" s="80">
        <v>4</v>
      </c>
      <c r="E7" s="80">
        <v>5</v>
      </c>
      <c r="F7" s="80">
        <v>6</v>
      </c>
      <c r="G7" s="81">
        <v>7</v>
      </c>
      <c r="H7" s="81">
        <v>8</v>
      </c>
      <c r="I7" s="81">
        <v>9</v>
      </c>
      <c r="J7" s="81">
        <v>10</v>
      </c>
      <c r="K7" s="81">
        <v>11</v>
      </c>
      <c r="L7" s="81">
        <v>12</v>
      </c>
      <c r="M7" s="81">
        <v>13</v>
      </c>
      <c r="N7" s="81">
        <v>14</v>
      </c>
      <c r="O7" s="81">
        <v>15</v>
      </c>
      <c r="P7" s="81">
        <v>16</v>
      </c>
      <c r="Q7" s="81">
        <v>17</v>
      </c>
    </row>
    <row r="8" ht="52.5" customHeight="1" spans="1:17">
      <c r="A8" s="82" t="s">
        <v>46</v>
      </c>
      <c r="B8" s="83"/>
      <c r="C8" s="83"/>
      <c r="D8" s="84"/>
      <c r="E8" s="85"/>
      <c r="F8" s="23">
        <v>40000</v>
      </c>
      <c r="G8" s="23">
        <v>40000</v>
      </c>
      <c r="H8" s="23">
        <v>40000</v>
      </c>
      <c r="I8" s="23"/>
      <c r="J8" s="23"/>
      <c r="K8" s="23"/>
      <c r="L8" s="23"/>
      <c r="M8" s="23"/>
      <c r="N8" s="23"/>
      <c r="O8" s="23"/>
      <c r="P8" s="23"/>
      <c r="Q8" s="23"/>
    </row>
    <row r="9" ht="52.5" customHeight="1" spans="1:17">
      <c r="A9" s="82" t="str">
        <f>"     "&amp;"宗教工作专项经费"</f>
        <v>     宗教工作专项经费</v>
      </c>
      <c r="B9" s="83" t="s">
        <v>452</v>
      </c>
      <c r="C9" s="83" t="s">
        <v>453</v>
      </c>
      <c r="D9" s="84" t="s">
        <v>454</v>
      </c>
      <c r="E9" s="85">
        <v>1</v>
      </c>
      <c r="F9" s="23">
        <v>30000</v>
      </c>
      <c r="G9" s="23">
        <v>10000</v>
      </c>
      <c r="H9" s="23">
        <v>10000</v>
      </c>
      <c r="I9" s="23"/>
      <c r="J9" s="23"/>
      <c r="K9" s="23"/>
      <c r="L9" s="23"/>
      <c r="M9" s="23"/>
      <c r="N9" s="23"/>
      <c r="O9" s="23"/>
      <c r="P9" s="23"/>
      <c r="Q9" s="23"/>
    </row>
    <row r="10" ht="52.5" customHeight="1" spans="1:17">
      <c r="A10" s="82" t="str">
        <f>"     "&amp;"盈江县民族团结进步示范创建工作经费"</f>
        <v>     盈江县民族团结进步示范创建工作经费</v>
      </c>
      <c r="B10" s="83" t="s">
        <v>455</v>
      </c>
      <c r="C10" s="83" t="s">
        <v>456</v>
      </c>
      <c r="D10" s="84" t="s">
        <v>454</v>
      </c>
      <c r="E10" s="85">
        <v>1</v>
      </c>
      <c r="F10" s="23"/>
      <c r="G10" s="23">
        <v>20000</v>
      </c>
      <c r="H10" s="23">
        <v>20000</v>
      </c>
      <c r="I10" s="23"/>
      <c r="J10" s="23"/>
      <c r="K10" s="23"/>
      <c r="L10" s="23"/>
      <c r="M10" s="23"/>
      <c r="N10" s="23"/>
      <c r="O10" s="23"/>
      <c r="P10" s="23"/>
      <c r="Q10" s="23"/>
    </row>
    <row r="11" ht="52.5" customHeight="1" spans="1:17">
      <c r="A11" s="82" t="str">
        <f t="shared" ref="A11:A12" si="0">"     "&amp;"公用经费安排的公车购置及运维费"</f>
        <v>     公用经费安排的公车购置及运维费</v>
      </c>
      <c r="B11" s="83" t="s">
        <v>457</v>
      </c>
      <c r="C11" s="83" t="s">
        <v>453</v>
      </c>
      <c r="D11" s="84" t="s">
        <v>454</v>
      </c>
      <c r="E11" s="85">
        <v>1</v>
      </c>
      <c r="F11" s="23">
        <v>6000</v>
      </c>
      <c r="G11" s="23">
        <v>6000</v>
      </c>
      <c r="H11" s="23">
        <v>6000</v>
      </c>
      <c r="I11" s="23"/>
      <c r="J11" s="23"/>
      <c r="K11" s="23"/>
      <c r="L11" s="23"/>
      <c r="M11" s="23"/>
      <c r="N11" s="23"/>
      <c r="O11" s="23"/>
      <c r="P11" s="23"/>
      <c r="Q11" s="23"/>
    </row>
    <row r="12" ht="52.5" customHeight="1" spans="1:17">
      <c r="A12" s="82" t="str">
        <f t="shared" si="0"/>
        <v>     公用经费安排的公车购置及运维费</v>
      </c>
      <c r="B12" s="83" t="s">
        <v>458</v>
      </c>
      <c r="C12" s="83" t="s">
        <v>459</v>
      </c>
      <c r="D12" s="84" t="s">
        <v>454</v>
      </c>
      <c r="E12" s="85">
        <v>1</v>
      </c>
      <c r="F12" s="23">
        <v>4000</v>
      </c>
      <c r="G12" s="23">
        <v>4000</v>
      </c>
      <c r="H12" s="23">
        <v>4000</v>
      </c>
      <c r="I12" s="23"/>
      <c r="J12" s="23"/>
      <c r="K12" s="23"/>
      <c r="L12" s="23"/>
      <c r="M12" s="23"/>
      <c r="N12" s="23"/>
      <c r="O12" s="23"/>
      <c r="P12" s="23"/>
      <c r="Q12" s="23"/>
    </row>
    <row r="13" ht="30" customHeight="1" spans="1:17">
      <c r="A13" s="86" t="s">
        <v>438</v>
      </c>
      <c r="B13" s="87"/>
      <c r="C13" s="87"/>
      <c r="D13" s="87"/>
      <c r="E13" s="85"/>
      <c r="F13" s="23">
        <v>40000</v>
      </c>
      <c r="G13" s="23">
        <v>40000</v>
      </c>
      <c r="H13" s="23">
        <v>40000</v>
      </c>
      <c r="I13" s="23"/>
      <c r="J13" s="23"/>
      <c r="K13" s="23"/>
      <c r="L13" s="23"/>
      <c r="M13" s="23"/>
      <c r="N13" s="23"/>
      <c r="O13" s="23"/>
      <c r="P13" s="23"/>
      <c r="Q13" s="2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3"/>
  <sheetViews>
    <sheetView showZeros="0" workbookViewId="0">
      <selection activeCell="H20" sqref="H20"/>
    </sheetView>
  </sheetViews>
  <sheetFormatPr defaultColWidth="9.14285714285714" defaultRowHeight="14.25" customHeight="1"/>
  <cols>
    <col min="1" max="1" width="21.4857142857143" customWidth="1"/>
    <col min="2" max="2" width="9.78095238095238" customWidth="1"/>
    <col min="3" max="3" width="19.2" customWidth="1"/>
    <col min="4" max="5" width="12.047619047619" customWidth="1"/>
    <col min="6" max="6" width="5.78095238095238" customWidth="1"/>
    <col min="7" max="7" width="6.48571428571429" customWidth="1"/>
    <col min="8" max="8" width="9.91428571428571" customWidth="1"/>
    <col min="9" max="14" width="11.3428571428571" customWidth="1"/>
  </cols>
  <sheetData>
    <row r="1" ht="17.25" customHeight="1" spans="1:14">
      <c r="A1" s="3"/>
      <c r="B1" s="3"/>
      <c r="C1" s="3"/>
      <c r="D1" s="3"/>
      <c r="E1" s="3"/>
      <c r="F1" s="3"/>
      <c r="G1" s="3"/>
      <c r="H1" s="73"/>
      <c r="I1" s="1"/>
      <c r="J1" s="1"/>
      <c r="K1" s="73"/>
      <c r="L1" s="1"/>
      <c r="M1" s="70"/>
      <c r="N1" s="70" t="s">
        <v>460</v>
      </c>
    </row>
    <row r="2" ht="36" customHeight="1" spans="1:14">
      <c r="A2" s="5" t="str">
        <f>"2025"&amp;"年部门政府购买服务预算表"</f>
        <v>2025年部门政府购买服务预算表</v>
      </c>
      <c r="B2" s="5"/>
      <c r="C2" s="5"/>
      <c r="D2" s="5"/>
      <c r="E2" s="5"/>
      <c r="F2" s="5"/>
      <c r="G2" s="5"/>
      <c r="H2" s="5"/>
      <c r="I2" s="5"/>
      <c r="J2" s="5"/>
      <c r="K2" s="5"/>
      <c r="L2" s="5"/>
      <c r="M2" s="5"/>
      <c r="N2" s="5"/>
    </row>
    <row r="3" ht="21.75" customHeight="1" spans="1:14">
      <c r="A3" s="7" t="str">
        <f>"单位名称："&amp;"中国共产党盈江县委员会统一战线工作部"</f>
        <v>单位名称：中国共产党盈江县委员会统一战线工作部</v>
      </c>
      <c r="B3" s="8"/>
      <c r="C3" s="8"/>
      <c r="D3" s="8"/>
      <c r="E3" s="8"/>
      <c r="F3" s="8"/>
      <c r="G3" s="8"/>
      <c r="H3" s="73"/>
      <c r="I3" s="1"/>
      <c r="J3" s="1"/>
      <c r="K3" s="73"/>
      <c r="L3" s="1"/>
      <c r="M3" s="71"/>
      <c r="N3" s="37" t="s">
        <v>27</v>
      </c>
    </row>
    <row r="4" ht="15.75" customHeight="1" spans="1:14">
      <c r="A4" s="11" t="s">
        <v>441</v>
      </c>
      <c r="B4" s="11" t="s">
        <v>461</v>
      </c>
      <c r="C4" s="11" t="s">
        <v>462</v>
      </c>
      <c r="D4" s="12" t="s">
        <v>161</v>
      </c>
      <c r="E4" s="13"/>
      <c r="F4" s="13"/>
      <c r="G4" s="13"/>
      <c r="H4" s="13"/>
      <c r="I4" s="13"/>
      <c r="J4" s="13"/>
      <c r="K4" s="13"/>
      <c r="L4" s="13"/>
      <c r="M4" s="13"/>
      <c r="N4" s="14"/>
    </row>
    <row r="5" ht="17.25" customHeight="1" spans="1:14">
      <c r="A5" s="16"/>
      <c r="B5" s="16"/>
      <c r="C5" s="16"/>
      <c r="D5" s="62" t="s">
        <v>30</v>
      </c>
      <c r="E5" s="11" t="s">
        <v>34</v>
      </c>
      <c r="F5" s="11" t="s">
        <v>447</v>
      </c>
      <c r="G5" s="11" t="s">
        <v>448</v>
      </c>
      <c r="H5" s="11" t="s">
        <v>449</v>
      </c>
      <c r="I5" s="12" t="s">
        <v>450</v>
      </c>
      <c r="J5" s="13"/>
      <c r="K5" s="13"/>
      <c r="L5" s="13"/>
      <c r="M5" s="13"/>
      <c r="N5" s="14"/>
    </row>
    <row r="6" ht="51" customHeight="1" spans="1:14">
      <c r="A6" s="18"/>
      <c r="B6" s="18"/>
      <c r="C6" s="18"/>
      <c r="D6" s="61"/>
      <c r="E6" s="16" t="s">
        <v>33</v>
      </c>
      <c r="F6" s="18"/>
      <c r="G6" s="18"/>
      <c r="H6" s="61"/>
      <c r="I6" s="16" t="s">
        <v>33</v>
      </c>
      <c r="J6" s="16" t="s">
        <v>40</v>
      </c>
      <c r="K6" s="16" t="s">
        <v>41</v>
      </c>
      <c r="L6" s="16" t="s">
        <v>42</v>
      </c>
      <c r="M6" s="16" t="s">
        <v>43</v>
      </c>
      <c r="N6" s="16" t="s">
        <v>44</v>
      </c>
    </row>
    <row r="7" ht="15" customHeight="1" spans="1:14">
      <c r="A7" s="31">
        <v>1</v>
      </c>
      <c r="B7" s="31">
        <v>2</v>
      </c>
      <c r="C7" s="31">
        <v>3</v>
      </c>
      <c r="D7" s="31">
        <v>7</v>
      </c>
      <c r="E7" s="31">
        <v>8</v>
      </c>
      <c r="F7" s="31">
        <v>9</v>
      </c>
      <c r="G7" s="31">
        <v>10</v>
      </c>
      <c r="H7" s="31">
        <v>11</v>
      </c>
      <c r="I7" s="31">
        <v>12</v>
      </c>
      <c r="J7" s="31">
        <v>13</v>
      </c>
      <c r="K7" s="31">
        <v>14</v>
      </c>
      <c r="L7" s="31">
        <v>15</v>
      </c>
      <c r="M7" s="31">
        <v>16</v>
      </c>
      <c r="N7" s="31">
        <v>17</v>
      </c>
    </row>
    <row r="8" ht="52.5" customHeight="1" spans="1:14">
      <c r="A8" s="74"/>
      <c r="B8" s="74"/>
      <c r="C8" s="74"/>
      <c r="D8" s="23"/>
      <c r="E8" s="23"/>
      <c r="F8" s="23"/>
      <c r="G8" s="23"/>
      <c r="H8" s="23"/>
      <c r="I8" s="23"/>
      <c r="J8" s="23"/>
      <c r="K8" s="23"/>
      <c r="L8" s="23"/>
      <c r="M8" s="23"/>
      <c r="N8" s="23"/>
    </row>
    <row r="9" ht="52.5" customHeight="1" spans="1:14">
      <c r="A9" s="74"/>
      <c r="B9" s="74"/>
      <c r="C9" s="74"/>
      <c r="D9" s="23"/>
      <c r="E9" s="23"/>
      <c r="F9" s="23"/>
      <c r="G9" s="23"/>
      <c r="H9" s="23"/>
      <c r="I9" s="23"/>
      <c r="J9" s="23"/>
      <c r="K9" s="23"/>
      <c r="L9" s="23"/>
      <c r="M9" s="23"/>
      <c r="N9" s="23"/>
    </row>
    <row r="10" ht="52.5" customHeight="1" spans="1:14">
      <c r="A10" s="74"/>
      <c r="B10" s="74"/>
      <c r="C10" s="74"/>
      <c r="D10" s="23"/>
      <c r="E10" s="23"/>
      <c r="F10" s="23"/>
      <c r="G10" s="23"/>
      <c r="H10" s="23"/>
      <c r="I10" s="23"/>
      <c r="J10" s="23"/>
      <c r="K10" s="23"/>
      <c r="L10" s="23"/>
      <c r="M10" s="23"/>
      <c r="N10" s="23"/>
    </row>
    <row r="11" ht="52.5" customHeight="1" spans="1:14">
      <c r="A11" s="75"/>
      <c r="B11" s="75"/>
      <c r="C11" s="75"/>
      <c r="D11" s="23"/>
      <c r="E11" s="23"/>
      <c r="F11" s="23"/>
      <c r="G11" s="23"/>
      <c r="H11" s="23"/>
      <c r="I11" s="23"/>
      <c r="J11" s="23"/>
      <c r="K11" s="23"/>
      <c r="L11" s="23"/>
      <c r="M11" s="23"/>
      <c r="N11" s="23"/>
    </row>
    <row r="12" ht="30" customHeight="1" spans="1:14">
      <c r="A12" s="12" t="s">
        <v>30</v>
      </c>
      <c r="B12" s="76"/>
      <c r="C12" s="76"/>
      <c r="D12" s="23"/>
      <c r="E12" s="23"/>
      <c r="F12" s="23"/>
      <c r="G12" s="23"/>
      <c r="H12" s="23"/>
      <c r="I12" s="23"/>
      <c r="J12" s="23"/>
      <c r="K12" s="23"/>
      <c r="L12" s="23"/>
      <c r="M12" s="23"/>
      <c r="N12" s="23"/>
    </row>
    <row r="13" ht="22" customHeight="1" spans="1:1">
      <c r="A13" s="49" t="s">
        <v>463</v>
      </c>
    </row>
  </sheetData>
  <mergeCells count="13">
    <mergeCell ref="A2:N2"/>
    <mergeCell ref="A3:H3"/>
    <mergeCell ref="D4:N4"/>
    <mergeCell ref="I5:N5"/>
    <mergeCell ref="A12:C12"/>
    <mergeCell ref="A4:A6"/>
    <mergeCell ref="B4:B6"/>
    <mergeCell ref="C4:C6"/>
    <mergeCell ref="D5:D6"/>
    <mergeCell ref="E5:E6"/>
    <mergeCell ref="F5:F6"/>
    <mergeCell ref="G5:G6"/>
    <mergeCell ref="H5:H6"/>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285714285714" defaultRowHeight="14.25" customHeight="1"/>
  <cols>
    <col min="1" max="1" width="24.4857142857143" customWidth="1"/>
    <col min="2" max="20" width="5.78095238095238" customWidth="1"/>
  </cols>
  <sheetData>
    <row r="1" ht="13.5" customHeight="1" spans="1:20">
      <c r="A1" s="3"/>
      <c r="B1" s="3"/>
      <c r="C1" s="3"/>
      <c r="D1" s="4"/>
      <c r="E1" s="4"/>
      <c r="F1" s="4"/>
      <c r="G1" s="4"/>
      <c r="H1" s="4"/>
      <c r="I1" s="4"/>
      <c r="J1" s="4"/>
      <c r="K1" s="4"/>
      <c r="L1" s="4"/>
      <c r="M1" s="4"/>
      <c r="N1" s="4"/>
      <c r="O1" s="4"/>
      <c r="P1" s="4"/>
      <c r="Q1" s="4"/>
      <c r="R1" s="4"/>
      <c r="S1" s="4"/>
      <c r="T1" s="70" t="s">
        <v>464</v>
      </c>
    </row>
    <row r="2" ht="27.75" customHeight="1" spans="1:20">
      <c r="A2" s="38" t="str">
        <f>"2025"&amp;"年县对下转移支付预算表"</f>
        <v>2025年县对下转移支付预算表</v>
      </c>
      <c r="B2" s="5"/>
      <c r="C2" s="5"/>
      <c r="D2" s="51"/>
      <c r="E2" s="51"/>
      <c r="F2" s="51"/>
      <c r="G2" s="51"/>
      <c r="H2" s="51"/>
      <c r="I2" s="51"/>
      <c r="J2" s="51"/>
      <c r="K2" s="51"/>
      <c r="L2" s="51"/>
      <c r="M2" s="51"/>
      <c r="N2" s="51"/>
      <c r="O2" s="51"/>
      <c r="P2" s="51"/>
      <c r="Q2" s="51"/>
      <c r="R2" s="51"/>
      <c r="S2" s="51"/>
      <c r="T2" s="5"/>
    </row>
    <row r="3" spans="1:20">
      <c r="A3" s="37" t="s">
        <v>1</v>
      </c>
      <c r="B3" s="56"/>
      <c r="C3" s="56"/>
      <c r="D3" s="9"/>
      <c r="E3" s="9"/>
      <c r="F3" s="9"/>
      <c r="G3" s="9"/>
      <c r="H3" s="9"/>
      <c r="I3" s="9"/>
      <c r="J3" s="9"/>
      <c r="K3" s="9"/>
      <c r="L3" s="9"/>
      <c r="M3" s="9"/>
      <c r="N3" s="9"/>
      <c r="O3" s="9"/>
      <c r="P3" s="9"/>
      <c r="Q3" s="9"/>
      <c r="R3" s="9"/>
      <c r="S3" s="9"/>
      <c r="T3" s="71"/>
    </row>
    <row r="4" ht="18" customHeight="1" spans="1:20">
      <c r="A4" s="57" t="str">
        <f>"单位名称："&amp;"中国共产党盈江县委员会统一战线工作部"</f>
        <v>单位名称：中国共产党盈江县委员会统一战线工作部</v>
      </c>
      <c r="B4" s="58"/>
      <c r="C4" s="58"/>
      <c r="D4" s="9"/>
      <c r="E4" s="9"/>
      <c r="F4" s="9"/>
      <c r="G4" s="9"/>
      <c r="H4" s="9"/>
      <c r="I4" s="9"/>
      <c r="J4" s="9"/>
      <c r="K4" s="9"/>
      <c r="L4" s="9"/>
      <c r="M4" s="9"/>
      <c r="N4" s="9"/>
      <c r="O4" s="9"/>
      <c r="P4" s="9"/>
      <c r="Q4" s="9"/>
      <c r="R4" s="9"/>
      <c r="S4" s="9"/>
      <c r="T4" s="72"/>
    </row>
    <row r="5" ht="19.5" customHeight="1" spans="1:20">
      <c r="A5" s="59" t="s">
        <v>465</v>
      </c>
      <c r="B5" s="12" t="s">
        <v>161</v>
      </c>
      <c r="C5" s="13"/>
      <c r="D5" s="60"/>
      <c r="E5" s="52" t="s">
        <v>466</v>
      </c>
      <c r="F5" s="52"/>
      <c r="G5" s="52"/>
      <c r="H5" s="52"/>
      <c r="I5" s="52"/>
      <c r="J5" s="52"/>
      <c r="K5" s="52"/>
      <c r="L5" s="52"/>
      <c r="M5" s="52"/>
      <c r="N5" s="52"/>
      <c r="O5" s="52"/>
      <c r="P5" s="52"/>
      <c r="Q5" s="52"/>
      <c r="R5" s="52"/>
      <c r="S5" s="52"/>
      <c r="T5" s="31"/>
    </row>
    <row r="6" ht="61.3" customHeight="1" spans="1:20">
      <c r="A6" s="61"/>
      <c r="B6" s="62" t="s">
        <v>30</v>
      </c>
      <c r="C6" s="11" t="s">
        <v>34</v>
      </c>
      <c r="D6" s="63" t="s">
        <v>467</v>
      </c>
      <c r="E6" s="29" t="s">
        <v>468</v>
      </c>
      <c r="F6" s="29" t="s">
        <v>469</v>
      </c>
      <c r="G6" s="29" t="s">
        <v>470</v>
      </c>
      <c r="H6" s="29" t="s">
        <v>471</v>
      </c>
      <c r="I6" s="29" t="s">
        <v>472</v>
      </c>
      <c r="J6" s="29" t="s">
        <v>473</v>
      </c>
      <c r="K6" s="29" t="s">
        <v>474</v>
      </c>
      <c r="L6" s="29" t="s">
        <v>475</v>
      </c>
      <c r="M6" s="29" t="s">
        <v>476</v>
      </c>
      <c r="N6" s="29" t="s">
        <v>477</v>
      </c>
      <c r="O6" s="29" t="s">
        <v>478</v>
      </c>
      <c r="P6" s="29" t="s">
        <v>479</v>
      </c>
      <c r="Q6" s="29" t="s">
        <v>480</v>
      </c>
      <c r="R6" s="29" t="s">
        <v>481</v>
      </c>
      <c r="S6" s="29" t="s">
        <v>482</v>
      </c>
      <c r="T6" s="30" t="s">
        <v>483</v>
      </c>
    </row>
    <row r="7" ht="19.5" customHeight="1" spans="1:20">
      <c r="A7" s="31">
        <v>1</v>
      </c>
      <c r="B7" s="31">
        <v>2</v>
      </c>
      <c r="C7" s="64">
        <v>3</v>
      </c>
      <c r="D7" s="65">
        <v>4</v>
      </c>
      <c r="E7" s="64">
        <v>5</v>
      </c>
      <c r="F7" s="66">
        <v>6</v>
      </c>
      <c r="G7" s="64">
        <v>7</v>
      </c>
      <c r="H7" s="66">
        <v>8</v>
      </c>
      <c r="I7" s="64">
        <v>9</v>
      </c>
      <c r="J7" s="66">
        <v>10</v>
      </c>
      <c r="K7" s="64">
        <v>11</v>
      </c>
      <c r="L7" s="66">
        <v>12</v>
      </c>
      <c r="M7" s="64">
        <v>13</v>
      </c>
      <c r="N7" s="66">
        <v>14</v>
      </c>
      <c r="O7" s="64">
        <v>15</v>
      </c>
      <c r="P7" s="66">
        <v>16</v>
      </c>
      <c r="Q7" s="64">
        <v>17</v>
      </c>
      <c r="R7" s="66">
        <v>18</v>
      </c>
      <c r="S7" s="64">
        <v>19</v>
      </c>
      <c r="T7" s="64">
        <v>20</v>
      </c>
    </row>
    <row r="8" ht="19.5" customHeight="1" spans="1:20">
      <c r="A8" s="32" t="s">
        <v>484</v>
      </c>
      <c r="B8" s="67"/>
      <c r="C8" s="67"/>
      <c r="D8" s="68"/>
      <c r="E8" s="48"/>
      <c r="F8" s="48"/>
      <c r="G8" s="48"/>
      <c r="H8" s="48"/>
      <c r="I8" s="48"/>
      <c r="J8" s="48"/>
      <c r="K8" s="48"/>
      <c r="L8" s="48"/>
      <c r="M8" s="48"/>
      <c r="N8" s="48"/>
      <c r="O8" s="48"/>
      <c r="P8" s="48"/>
      <c r="Q8" s="48"/>
      <c r="R8" s="48"/>
      <c r="S8" s="48"/>
      <c r="T8" s="48"/>
    </row>
    <row r="9" ht="19.5" customHeight="1" spans="1:20">
      <c r="A9" s="24"/>
      <c r="B9" s="67"/>
      <c r="C9" s="67"/>
      <c r="D9" s="68"/>
      <c r="E9" s="69"/>
      <c r="F9" s="69"/>
      <c r="G9" s="69"/>
      <c r="H9" s="69"/>
      <c r="I9" s="69"/>
      <c r="J9" s="69"/>
      <c r="K9" s="69"/>
      <c r="L9" s="69"/>
      <c r="M9" s="69"/>
      <c r="N9" s="69"/>
      <c r="O9" s="69"/>
      <c r="P9" s="69"/>
      <c r="Q9" s="69"/>
      <c r="R9" s="69"/>
      <c r="S9" s="69"/>
      <c r="T9" s="24"/>
    </row>
    <row r="10" ht="19.5" customHeight="1" spans="1:20">
      <c r="A10" s="46" t="s">
        <v>30</v>
      </c>
      <c r="B10" s="67"/>
      <c r="C10" s="67"/>
      <c r="D10" s="68"/>
      <c r="E10" s="48"/>
      <c r="F10" s="48"/>
      <c r="G10" s="48"/>
      <c r="H10" s="48"/>
      <c r="I10" s="48"/>
      <c r="J10" s="48"/>
      <c r="K10" s="48"/>
      <c r="L10" s="48"/>
      <c r="M10" s="48"/>
      <c r="N10" s="48"/>
      <c r="O10" s="48"/>
      <c r="P10" s="48"/>
      <c r="Q10" s="48"/>
      <c r="R10" s="48"/>
      <c r="S10" s="48"/>
      <c r="T10" s="48"/>
    </row>
    <row r="11" ht="15" spans="1:1">
      <c r="A11" s="49" t="s">
        <v>485</v>
      </c>
    </row>
  </sheetData>
  <mergeCells count="6">
    <mergeCell ref="A2:T2"/>
    <mergeCell ref="A3:T3"/>
    <mergeCell ref="A4:T4"/>
    <mergeCell ref="B5:D5"/>
    <mergeCell ref="E5:T5"/>
    <mergeCell ref="A5:A6"/>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285714285714" defaultRowHeight="12" customHeight="1" outlineLevelRow="7"/>
  <cols>
    <col min="1" max="10" width="13.2" customWidth="1"/>
  </cols>
  <sheetData>
    <row r="1" spans="10:10">
      <c r="J1" s="55" t="s">
        <v>486</v>
      </c>
    </row>
    <row r="2" ht="28.5" customHeight="1" spans="1:10">
      <c r="A2" s="50" t="str">
        <f>"2025"&amp;"年县对下转移支付绩效目标表"</f>
        <v>2025年县对下转移支付绩效目标表</v>
      </c>
      <c r="B2" s="5"/>
      <c r="C2" s="5"/>
      <c r="D2" s="5"/>
      <c r="E2" s="5"/>
      <c r="F2" s="51"/>
      <c r="G2" s="5"/>
      <c r="H2" s="51"/>
      <c r="I2" s="51"/>
      <c r="J2" s="5"/>
    </row>
    <row r="3" ht="17.25" customHeight="1" spans="1:8">
      <c r="A3" s="6" t="str">
        <f>"单位名称："&amp;"中国共产党盈江县委员会统一战线工作部"</f>
        <v>单位名称：中国共产党盈江县委员会统一战线工作部</v>
      </c>
      <c r="B3" s="40"/>
      <c r="C3" s="40"/>
      <c r="D3" s="40"/>
      <c r="E3" s="40"/>
      <c r="F3" s="1"/>
      <c r="G3" s="40"/>
      <c r="H3" s="1"/>
    </row>
    <row r="4" ht="44.25" customHeight="1" spans="1:10">
      <c r="A4" s="30" t="s">
        <v>271</v>
      </c>
      <c r="B4" s="30" t="s">
        <v>272</v>
      </c>
      <c r="C4" s="30" t="s">
        <v>273</v>
      </c>
      <c r="D4" s="30" t="s">
        <v>274</v>
      </c>
      <c r="E4" s="30" t="s">
        <v>275</v>
      </c>
      <c r="F4" s="52" t="s">
        <v>276</v>
      </c>
      <c r="G4" s="30" t="s">
        <v>277</v>
      </c>
      <c r="H4" s="52" t="s">
        <v>278</v>
      </c>
      <c r="I4" s="52" t="s">
        <v>279</v>
      </c>
      <c r="J4" s="30" t="s">
        <v>280</v>
      </c>
    </row>
    <row r="5" ht="14.25" customHeight="1" spans="1:10">
      <c r="A5" s="30">
        <v>1</v>
      </c>
      <c r="B5" s="30">
        <v>2</v>
      </c>
      <c r="C5" s="30">
        <v>3</v>
      </c>
      <c r="D5" s="30">
        <v>4</v>
      </c>
      <c r="E5" s="30">
        <v>5</v>
      </c>
      <c r="F5" s="52">
        <v>6</v>
      </c>
      <c r="G5" s="30">
        <v>7</v>
      </c>
      <c r="H5" s="52">
        <v>8</v>
      </c>
      <c r="I5" s="52">
        <v>9</v>
      </c>
      <c r="J5" s="30">
        <v>10</v>
      </c>
    </row>
    <row r="6" ht="32.7" customHeight="1" spans="1:10">
      <c r="A6" s="32"/>
      <c r="B6" s="44"/>
      <c r="C6" s="44"/>
      <c r="D6" s="44"/>
      <c r="E6" s="53"/>
      <c r="F6" s="54"/>
      <c r="G6" s="53"/>
      <c r="H6" s="54"/>
      <c r="I6" s="54"/>
      <c r="J6" s="53"/>
    </row>
    <row r="7" ht="32.7" customHeight="1" spans="1:10">
      <c r="A7" s="32"/>
      <c r="B7" s="22" t="s">
        <v>484</v>
      </c>
      <c r="C7" s="22" t="s">
        <v>484</v>
      </c>
      <c r="D7" s="22" t="s">
        <v>484</v>
      </c>
      <c r="E7" s="32" t="s">
        <v>484</v>
      </c>
      <c r="F7" s="22" t="s">
        <v>484</v>
      </c>
      <c r="G7" s="32" t="s">
        <v>484</v>
      </c>
      <c r="H7" s="22" t="s">
        <v>484</v>
      </c>
      <c r="I7" s="22" t="s">
        <v>484</v>
      </c>
      <c r="J7" s="32" t="s">
        <v>484</v>
      </c>
    </row>
    <row r="8" ht="21" customHeight="1" spans="1:1">
      <c r="A8" t="s">
        <v>487</v>
      </c>
    </row>
  </sheetData>
  <mergeCells count="2">
    <mergeCell ref="A2:J2"/>
    <mergeCell ref="A3:H3"/>
  </mergeCells>
  <pageMargins left="0.75" right="0.75" top="1" bottom="1" header="0.5" footer="0.5"/>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G13" sqref="G13"/>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37" t="s">
        <v>488</v>
      </c>
    </row>
    <row r="2" ht="28.5" customHeight="1" spans="1:8">
      <c r="A2" s="38" t="str">
        <f>"2025"&amp;"年新增资产配置表"</f>
        <v>2025年新增资产配置表</v>
      </c>
      <c r="B2" s="5"/>
      <c r="C2" s="5"/>
      <c r="D2" s="5"/>
      <c r="E2" s="5"/>
      <c r="F2" s="5"/>
      <c r="G2" s="5"/>
      <c r="H2" s="5"/>
    </row>
    <row r="3" ht="13.5" customHeight="1" spans="1:8">
      <c r="A3" s="39" t="str">
        <f>"单位名称："&amp;"中国共产党盈江县委员会统一战线工作部"</f>
        <v>单位名称：中国共产党盈江县委员会统一战线工作部</v>
      </c>
      <c r="B3" s="7"/>
      <c r="C3" s="40"/>
      <c r="D3" s="1"/>
      <c r="E3" s="1"/>
      <c r="F3" s="1"/>
      <c r="G3" s="1"/>
      <c r="H3" s="1"/>
    </row>
    <row r="4" ht="18" customHeight="1" spans="1:8">
      <c r="A4" s="11" t="s">
        <v>154</v>
      </c>
      <c r="B4" s="11" t="s">
        <v>489</v>
      </c>
      <c r="C4" s="11" t="s">
        <v>490</v>
      </c>
      <c r="D4" s="11" t="s">
        <v>491</v>
      </c>
      <c r="E4" s="11" t="s">
        <v>492</v>
      </c>
      <c r="F4" s="41" t="s">
        <v>493</v>
      </c>
      <c r="G4" s="42"/>
      <c r="H4" s="43"/>
    </row>
    <row r="5" ht="18" customHeight="1" spans="1:8">
      <c r="A5" s="18"/>
      <c r="B5" s="18"/>
      <c r="C5" s="18"/>
      <c r="D5" s="18"/>
      <c r="E5" s="18"/>
      <c r="F5" s="30" t="s">
        <v>445</v>
      </c>
      <c r="G5" s="30" t="s">
        <v>494</v>
      </c>
      <c r="H5" s="30" t="s">
        <v>495</v>
      </c>
    </row>
    <row r="6" ht="21" customHeight="1" spans="1:8">
      <c r="A6" s="30">
        <v>1</v>
      </c>
      <c r="B6" s="30">
        <v>2</v>
      </c>
      <c r="C6" s="30">
        <v>3</v>
      </c>
      <c r="D6" s="30">
        <v>4</v>
      </c>
      <c r="E6" s="30">
        <v>5</v>
      </c>
      <c r="F6" s="30">
        <v>6</v>
      </c>
      <c r="G6" s="30">
        <v>7</v>
      </c>
      <c r="H6" s="30">
        <v>8</v>
      </c>
    </row>
    <row r="7" ht="33" customHeight="1" spans="1:8">
      <c r="A7" s="44"/>
      <c r="B7" s="44"/>
      <c r="C7" s="44"/>
      <c r="D7" s="44"/>
      <c r="E7" s="44"/>
      <c r="F7" s="35"/>
      <c r="G7" s="45"/>
      <c r="H7" s="45"/>
    </row>
    <row r="8" ht="24" customHeight="1" spans="1:8">
      <c r="A8" s="46" t="s">
        <v>30</v>
      </c>
      <c r="B8" s="47"/>
      <c r="C8" s="47"/>
      <c r="D8" s="47"/>
      <c r="E8" s="47"/>
      <c r="F8" s="36"/>
      <c r="G8" s="48"/>
      <c r="H8" s="48"/>
    </row>
    <row r="9" ht="28" customHeight="1" spans="1:1">
      <c r="A9" s="49" t="s">
        <v>496</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4"/>
  <sheetViews>
    <sheetView showZeros="0" workbookViewId="0">
      <selection activeCell="A1" sqref="A1"/>
    </sheetView>
  </sheetViews>
  <sheetFormatPr defaultColWidth="9.14285714285714" defaultRowHeight="14.25" customHeight="1"/>
  <cols>
    <col min="1" max="1" width="10.2761904761905" customWidth="1"/>
    <col min="2" max="3" width="23.847619047619" customWidth="1"/>
    <col min="4" max="4" width="11.1428571428571" customWidth="1"/>
    <col min="5" max="5" width="17.7142857142857" customWidth="1"/>
    <col min="6" max="6" width="9.84761904761905" customWidth="1"/>
    <col min="7" max="7" width="17.7142857142857" customWidth="1"/>
    <col min="8" max="11" width="15.4285714285714" customWidth="1"/>
  </cols>
  <sheetData>
    <row r="1" ht="13.5" customHeight="1" spans="1:11">
      <c r="A1" s="1"/>
      <c r="B1" s="1"/>
      <c r="C1" s="1"/>
      <c r="D1" s="2"/>
      <c r="E1" s="2"/>
      <c r="F1" s="2"/>
      <c r="G1" s="2"/>
      <c r="H1" s="3"/>
      <c r="I1" s="3"/>
      <c r="J1" s="3"/>
      <c r="K1" s="4" t="s">
        <v>497</v>
      </c>
    </row>
    <row r="2" ht="27.75" customHeight="1" spans="1:11">
      <c r="A2" s="5" t="str">
        <f>"2025"&amp;"年上级转移支付补助项目支出预算表"</f>
        <v>2025年上级转移支付补助项目支出预算表</v>
      </c>
      <c r="B2" s="5"/>
      <c r="C2" s="5"/>
      <c r="D2" s="5"/>
      <c r="E2" s="5"/>
      <c r="F2" s="5"/>
      <c r="G2" s="5"/>
      <c r="H2" s="5"/>
      <c r="I2" s="5"/>
      <c r="J2" s="5"/>
      <c r="K2" s="5"/>
    </row>
    <row r="3" ht="13.5" customHeight="1" spans="1:11">
      <c r="A3" s="6" t="str">
        <f>"单位名称："&amp;"中国共产党盈江县委员会统一战线工作部"</f>
        <v>单位名称：中国共产党盈江县委员会统一战线工作部</v>
      </c>
      <c r="B3" s="7"/>
      <c r="C3" s="7"/>
      <c r="D3" s="7"/>
      <c r="E3" s="7"/>
      <c r="F3" s="7"/>
      <c r="G3" s="7"/>
      <c r="H3" s="8"/>
      <c r="I3" s="8"/>
      <c r="J3" s="8"/>
      <c r="K3" s="9" t="s">
        <v>27</v>
      </c>
    </row>
    <row r="4" ht="21.75" customHeight="1" spans="1:11">
      <c r="A4" s="29" t="s">
        <v>237</v>
      </c>
      <c r="B4" s="29" t="s">
        <v>156</v>
      </c>
      <c r="C4" s="29" t="s">
        <v>238</v>
      </c>
      <c r="D4" s="30" t="s">
        <v>157</v>
      </c>
      <c r="E4" s="30" t="s">
        <v>158</v>
      </c>
      <c r="F4" s="30" t="s">
        <v>239</v>
      </c>
      <c r="G4" s="30" t="s">
        <v>240</v>
      </c>
      <c r="H4" s="31" t="s">
        <v>30</v>
      </c>
      <c r="I4" s="31" t="s">
        <v>498</v>
      </c>
      <c r="J4" s="31"/>
      <c r="K4" s="31"/>
    </row>
    <row r="5" ht="21.75" customHeight="1" spans="1:11">
      <c r="A5" s="29"/>
      <c r="B5" s="29"/>
      <c r="C5" s="29"/>
      <c r="D5" s="30"/>
      <c r="E5" s="30"/>
      <c r="F5" s="30"/>
      <c r="G5" s="30"/>
      <c r="H5" s="31"/>
      <c r="I5" s="30" t="s">
        <v>34</v>
      </c>
      <c r="J5" s="30" t="s">
        <v>35</v>
      </c>
      <c r="K5" s="30" t="s">
        <v>36</v>
      </c>
    </row>
    <row r="6" ht="40.5" customHeight="1" spans="1:11">
      <c r="A6" s="29"/>
      <c r="B6" s="29"/>
      <c r="C6" s="29"/>
      <c r="D6" s="30"/>
      <c r="E6" s="30"/>
      <c r="F6" s="30"/>
      <c r="G6" s="30"/>
      <c r="H6" s="31"/>
      <c r="I6" s="30" t="s">
        <v>33</v>
      </c>
      <c r="J6" s="30"/>
      <c r="K6" s="30"/>
    </row>
    <row r="7" ht="15" customHeight="1" spans="1:11">
      <c r="A7" s="19">
        <v>1</v>
      </c>
      <c r="B7" s="19">
        <v>2</v>
      </c>
      <c r="C7" s="19">
        <v>3</v>
      </c>
      <c r="D7" s="19">
        <v>4</v>
      </c>
      <c r="E7" s="19">
        <v>5</v>
      </c>
      <c r="F7" s="19">
        <v>6</v>
      </c>
      <c r="G7" s="19">
        <v>7</v>
      </c>
      <c r="H7" s="19">
        <v>8</v>
      </c>
      <c r="I7" s="19">
        <v>9</v>
      </c>
      <c r="J7" s="20">
        <v>10</v>
      </c>
      <c r="K7" s="20">
        <v>11</v>
      </c>
    </row>
    <row r="8" ht="52.5" customHeight="1" spans="1:11">
      <c r="A8" s="32"/>
      <c r="B8" s="22" t="s">
        <v>499</v>
      </c>
      <c r="C8" s="32"/>
      <c r="D8" s="32"/>
      <c r="E8" s="32"/>
      <c r="F8" s="32"/>
      <c r="G8" s="32"/>
      <c r="H8" s="23">
        <v>2500000</v>
      </c>
      <c r="I8" s="23">
        <v>2500000</v>
      </c>
      <c r="J8" s="23"/>
      <c r="K8" s="35"/>
    </row>
    <row r="9" ht="52.5" customHeight="1" spans="1:11">
      <c r="A9" s="22" t="s">
        <v>244</v>
      </c>
      <c r="B9" s="22" t="s">
        <v>499</v>
      </c>
      <c r="C9" s="22" t="s">
        <v>46</v>
      </c>
      <c r="D9" s="22" t="s">
        <v>121</v>
      </c>
      <c r="E9" s="22" t="s">
        <v>122</v>
      </c>
      <c r="F9" s="22" t="s">
        <v>500</v>
      </c>
      <c r="G9" s="22" t="s">
        <v>501</v>
      </c>
      <c r="H9" s="23">
        <v>2500000</v>
      </c>
      <c r="I9" s="23">
        <v>2500000</v>
      </c>
      <c r="J9" s="23"/>
      <c r="K9" s="36"/>
    </row>
    <row r="10" ht="52.5" customHeight="1" spans="1:11">
      <c r="A10" s="25"/>
      <c r="B10" s="22" t="s">
        <v>502</v>
      </c>
      <c r="C10" s="25"/>
      <c r="D10" s="25"/>
      <c r="E10" s="25"/>
      <c r="F10" s="25"/>
      <c r="G10" s="25"/>
      <c r="H10" s="23">
        <v>720000</v>
      </c>
      <c r="I10" s="23">
        <v>720000</v>
      </c>
      <c r="J10" s="23"/>
      <c r="K10" s="25"/>
    </row>
    <row r="11" ht="52.5" customHeight="1" spans="1:11">
      <c r="A11" s="22" t="s">
        <v>244</v>
      </c>
      <c r="B11" s="22" t="s">
        <v>502</v>
      </c>
      <c r="C11" s="22" t="s">
        <v>46</v>
      </c>
      <c r="D11" s="22" t="s">
        <v>121</v>
      </c>
      <c r="E11" s="22" t="s">
        <v>122</v>
      </c>
      <c r="F11" s="22" t="s">
        <v>500</v>
      </c>
      <c r="G11" s="22" t="s">
        <v>501</v>
      </c>
      <c r="H11" s="23">
        <v>720000</v>
      </c>
      <c r="I11" s="23">
        <v>720000</v>
      </c>
      <c r="J11" s="23"/>
      <c r="K11" s="25"/>
    </row>
    <row r="12" ht="52.5" customHeight="1" spans="1:11">
      <c r="A12" s="25"/>
      <c r="B12" s="22" t="s">
        <v>503</v>
      </c>
      <c r="C12" s="25"/>
      <c r="D12" s="25"/>
      <c r="E12" s="25"/>
      <c r="F12" s="25"/>
      <c r="G12" s="25"/>
      <c r="H12" s="23">
        <v>1000000</v>
      </c>
      <c r="I12" s="23">
        <v>1000000</v>
      </c>
      <c r="J12" s="23"/>
      <c r="K12" s="25"/>
    </row>
    <row r="13" ht="52.5" customHeight="1" spans="1:11">
      <c r="A13" s="22" t="s">
        <v>244</v>
      </c>
      <c r="B13" s="22" t="s">
        <v>503</v>
      </c>
      <c r="C13" s="22" t="s">
        <v>46</v>
      </c>
      <c r="D13" s="22" t="s">
        <v>119</v>
      </c>
      <c r="E13" s="22" t="s">
        <v>120</v>
      </c>
      <c r="F13" s="22" t="s">
        <v>500</v>
      </c>
      <c r="G13" s="22" t="s">
        <v>501</v>
      </c>
      <c r="H13" s="23">
        <v>1000000</v>
      </c>
      <c r="I13" s="23">
        <v>1000000</v>
      </c>
      <c r="J13" s="23"/>
      <c r="K13" s="25"/>
    </row>
    <row r="14" ht="30" customHeight="1" spans="1:11">
      <c r="A14" s="33" t="s">
        <v>438</v>
      </c>
      <c r="B14" s="34"/>
      <c r="C14" s="34"/>
      <c r="D14" s="34"/>
      <c r="E14" s="34"/>
      <c r="F14" s="34"/>
      <c r="G14" s="34"/>
      <c r="H14" s="23">
        <v>4220000</v>
      </c>
      <c r="I14" s="23">
        <v>4220000</v>
      </c>
      <c r="J14" s="23"/>
      <c r="K14" s="36"/>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9"/>
  <sheetViews>
    <sheetView showZeros="0" topLeftCell="A5"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504</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"单位名称："&amp;"中国共产党盈江县委员会统一战线工作部"</f>
        <v>单位名称：中国共产党盈江县委员会统一战线工作部</v>
      </c>
      <c r="B3" s="7"/>
      <c r="C3" s="7"/>
      <c r="D3" s="7"/>
      <c r="E3" s="8"/>
      <c r="F3" s="8"/>
      <c r="G3" s="9" t="s">
        <v>27</v>
      </c>
    </row>
    <row r="4" ht="21.75" customHeight="1" spans="1:7">
      <c r="A4" s="10" t="s">
        <v>238</v>
      </c>
      <c r="B4" s="10" t="s">
        <v>237</v>
      </c>
      <c r="C4" s="10" t="s">
        <v>156</v>
      </c>
      <c r="D4" s="11" t="s">
        <v>505</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1107200</v>
      </c>
      <c r="F8" s="23"/>
      <c r="G8" s="23"/>
    </row>
    <row r="9" ht="52.5" customHeight="1" spans="1:7">
      <c r="A9" s="24"/>
      <c r="B9" s="22" t="s">
        <v>506</v>
      </c>
      <c r="C9" s="22" t="s">
        <v>262</v>
      </c>
      <c r="D9" s="22" t="s">
        <v>507</v>
      </c>
      <c r="E9" s="23">
        <v>100000</v>
      </c>
      <c r="F9" s="23"/>
      <c r="G9" s="23"/>
    </row>
    <row r="10" ht="52.5" customHeight="1" spans="1:7">
      <c r="A10" s="25"/>
      <c r="B10" s="22" t="s">
        <v>506</v>
      </c>
      <c r="C10" s="22" t="s">
        <v>256</v>
      </c>
      <c r="D10" s="22" t="s">
        <v>507</v>
      </c>
      <c r="E10" s="23">
        <v>7200</v>
      </c>
      <c r="F10" s="23"/>
      <c r="G10" s="23"/>
    </row>
    <row r="11" ht="52.5" customHeight="1" spans="1:7">
      <c r="A11" s="25"/>
      <c r="B11" s="22" t="s">
        <v>506</v>
      </c>
      <c r="C11" s="22" t="s">
        <v>243</v>
      </c>
      <c r="D11" s="22" t="s">
        <v>507</v>
      </c>
      <c r="E11" s="23">
        <v>200000</v>
      </c>
      <c r="F11" s="23"/>
      <c r="G11" s="23"/>
    </row>
    <row r="12" ht="52.5" customHeight="1" spans="1:7">
      <c r="A12" s="25"/>
      <c r="B12" s="22" t="s">
        <v>506</v>
      </c>
      <c r="C12" s="22" t="s">
        <v>268</v>
      </c>
      <c r="D12" s="22" t="s">
        <v>507</v>
      </c>
      <c r="E12" s="23">
        <v>50000</v>
      </c>
      <c r="F12" s="23"/>
      <c r="G12" s="23"/>
    </row>
    <row r="13" ht="52.5" customHeight="1" spans="1:7">
      <c r="A13" s="25"/>
      <c r="B13" s="22" t="s">
        <v>506</v>
      </c>
      <c r="C13" s="22" t="s">
        <v>260</v>
      </c>
      <c r="D13" s="22" t="s">
        <v>507</v>
      </c>
      <c r="E13" s="23">
        <v>100000</v>
      </c>
      <c r="F13" s="23"/>
      <c r="G13" s="23"/>
    </row>
    <row r="14" ht="52.5" customHeight="1" spans="1:7">
      <c r="A14" s="25"/>
      <c r="B14" s="22" t="s">
        <v>506</v>
      </c>
      <c r="C14" s="22" t="s">
        <v>248</v>
      </c>
      <c r="D14" s="22" t="s">
        <v>507</v>
      </c>
      <c r="E14" s="23">
        <v>50000</v>
      </c>
      <c r="F14" s="23"/>
      <c r="G14" s="23"/>
    </row>
    <row r="15" ht="52.5" customHeight="1" spans="1:7">
      <c r="A15" s="25"/>
      <c r="B15" s="22" t="s">
        <v>506</v>
      </c>
      <c r="C15" s="22" t="s">
        <v>258</v>
      </c>
      <c r="D15" s="22" t="s">
        <v>507</v>
      </c>
      <c r="E15" s="23">
        <v>150000</v>
      </c>
      <c r="F15" s="23"/>
      <c r="G15" s="23"/>
    </row>
    <row r="16" ht="52.5" customHeight="1" spans="1:7">
      <c r="A16" s="25"/>
      <c r="B16" s="22" t="s">
        <v>506</v>
      </c>
      <c r="C16" s="22" t="s">
        <v>266</v>
      </c>
      <c r="D16" s="22" t="s">
        <v>507</v>
      </c>
      <c r="E16" s="23">
        <v>200000</v>
      </c>
      <c r="F16" s="23"/>
      <c r="G16" s="23"/>
    </row>
    <row r="17" ht="52.5" customHeight="1" spans="1:7">
      <c r="A17" s="25"/>
      <c r="B17" s="22" t="s">
        <v>506</v>
      </c>
      <c r="C17" s="22" t="s">
        <v>254</v>
      </c>
      <c r="D17" s="22" t="s">
        <v>507</v>
      </c>
      <c r="E17" s="23">
        <v>50000</v>
      </c>
      <c r="F17" s="23"/>
      <c r="G17" s="23"/>
    </row>
    <row r="18" ht="52.5" customHeight="1" spans="1:7">
      <c r="A18" s="25"/>
      <c r="B18" s="22" t="s">
        <v>506</v>
      </c>
      <c r="C18" s="22" t="s">
        <v>264</v>
      </c>
      <c r="D18" s="22" t="s">
        <v>507</v>
      </c>
      <c r="E18" s="23">
        <v>200000</v>
      </c>
      <c r="F18" s="23"/>
      <c r="G18" s="23"/>
    </row>
    <row r="19" ht="30" customHeight="1" spans="1:7">
      <c r="A19" s="26" t="s">
        <v>30</v>
      </c>
      <c r="B19" s="27" t="s">
        <v>484</v>
      </c>
      <c r="C19" s="27"/>
      <c r="D19" s="28"/>
      <c r="E19" s="23">
        <v>1107200</v>
      </c>
      <c r="F19" s="23"/>
      <c r="G19" s="23"/>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opLeftCell="B1" workbookViewId="0">
      <selection activeCell="A1" sqref="A1"/>
    </sheetView>
  </sheetViews>
  <sheetFormatPr defaultColWidth="9.14285714285714" defaultRowHeight="12" customHeight="1"/>
  <cols>
    <col min="1" max="1" width="7.62857142857143" customWidth="1"/>
    <col min="2" max="2" width="11.2" customWidth="1"/>
    <col min="3" max="4" width="13.4857142857143" customWidth="1"/>
    <col min="5" max="5" width="13.2" customWidth="1"/>
    <col min="6" max="6" width="8.48571428571429"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07"/>
      <c r="B1" s="1"/>
      <c r="C1" s="1"/>
      <c r="D1" s="1"/>
      <c r="E1" s="1"/>
      <c r="F1" s="1"/>
      <c r="G1" s="1"/>
      <c r="H1" s="1"/>
      <c r="I1" s="73"/>
      <c r="J1" s="1"/>
      <c r="K1" s="1"/>
      <c r="L1" s="1"/>
      <c r="M1" s="1"/>
      <c r="N1" s="1"/>
      <c r="O1" s="1"/>
      <c r="P1" s="70" t="s">
        <v>26</v>
      </c>
      <c r="Q1" s="70" t="s">
        <v>26</v>
      </c>
    </row>
    <row r="2" ht="36.75" customHeight="1" spans="1:19">
      <c r="A2" s="5" t="str">
        <f>"2025"&amp;"年部门收入预算表"</f>
        <v>2025年部门收入预算表</v>
      </c>
      <c r="B2" s="5"/>
      <c r="C2" s="5"/>
      <c r="D2" s="5"/>
      <c r="E2" s="5"/>
      <c r="F2" s="5"/>
      <c r="G2" s="5"/>
      <c r="H2" s="5"/>
      <c r="I2" s="5"/>
      <c r="J2" s="5"/>
      <c r="K2" s="5"/>
      <c r="L2" s="5"/>
      <c r="M2" s="5"/>
      <c r="N2" s="5"/>
      <c r="O2" s="5"/>
      <c r="P2" s="5"/>
      <c r="Q2" s="5"/>
      <c r="R2" s="5"/>
      <c r="S2" s="5"/>
    </row>
    <row r="3" ht="18" customHeight="1" spans="1:17">
      <c r="A3" s="7" t="str">
        <f>"单位名称："&amp;"中国共产党盈江县委员会统一战线工作部"</f>
        <v>单位名称：中国共产党盈江县委员会统一战线工作部</v>
      </c>
      <c r="B3" s="7"/>
      <c r="C3" s="40"/>
      <c r="D3" s="40"/>
      <c r="E3" s="40"/>
      <c r="F3" s="40"/>
      <c r="G3" s="40"/>
      <c r="H3" s="40"/>
      <c r="I3" s="40"/>
      <c r="J3" s="40"/>
      <c r="K3" s="40"/>
      <c r="L3" s="40"/>
      <c r="M3" s="40"/>
      <c r="N3" s="40"/>
      <c r="O3" s="40"/>
      <c r="P3" s="70" t="s">
        <v>27</v>
      </c>
      <c r="Q3" s="70"/>
    </row>
    <row r="4" ht="21" customHeight="1" spans="1:19">
      <c r="A4" s="11" t="s">
        <v>28</v>
      </c>
      <c r="B4" s="11" t="s">
        <v>29</v>
      </c>
      <c r="C4" s="11" t="s">
        <v>30</v>
      </c>
      <c r="D4" s="41" t="s">
        <v>31</v>
      </c>
      <c r="E4" s="42"/>
      <c r="F4" s="42"/>
      <c r="G4" s="42"/>
      <c r="H4" s="42"/>
      <c r="I4" s="13"/>
      <c r="J4" s="42"/>
      <c r="K4" s="42"/>
      <c r="L4" s="42"/>
      <c r="M4" s="42"/>
      <c r="N4" s="43"/>
      <c r="O4" s="41" t="s">
        <v>32</v>
      </c>
      <c r="P4" s="42"/>
      <c r="Q4" s="42"/>
      <c r="R4" s="42"/>
      <c r="S4" s="43"/>
    </row>
    <row r="5" ht="41.25" customHeight="1" spans="1:19">
      <c r="A5" s="16"/>
      <c r="B5" s="16"/>
      <c r="C5" s="16"/>
      <c r="D5" s="16" t="s">
        <v>33</v>
      </c>
      <c r="E5" s="16" t="s">
        <v>34</v>
      </c>
      <c r="F5" s="16" t="s">
        <v>35</v>
      </c>
      <c r="G5" s="16" t="s">
        <v>36</v>
      </c>
      <c r="H5" s="11" t="s">
        <v>37</v>
      </c>
      <c r="I5" s="155" t="s">
        <v>38</v>
      </c>
      <c r="J5" s="155"/>
      <c r="K5" s="155"/>
      <c r="L5" s="155"/>
      <c r="M5" s="155"/>
      <c r="N5" s="155"/>
      <c r="O5" s="11" t="s">
        <v>33</v>
      </c>
      <c r="P5" s="11" t="s">
        <v>34</v>
      </c>
      <c r="Q5" s="11" t="s">
        <v>35</v>
      </c>
      <c r="R5" s="11" t="s">
        <v>36</v>
      </c>
      <c r="S5" s="11" t="s">
        <v>39</v>
      </c>
    </row>
    <row r="6" ht="43.5" customHeight="1" spans="1:19">
      <c r="A6" s="61"/>
      <c r="B6" s="61"/>
      <c r="C6" s="61"/>
      <c r="D6" s="62"/>
      <c r="E6" s="62"/>
      <c r="F6" s="62"/>
      <c r="G6" s="61"/>
      <c r="H6" s="61"/>
      <c r="I6" s="31" t="s">
        <v>33</v>
      </c>
      <c r="J6" s="29" t="s">
        <v>40</v>
      </c>
      <c r="K6" s="29" t="s">
        <v>41</v>
      </c>
      <c r="L6" s="10" t="s">
        <v>42</v>
      </c>
      <c r="M6" s="10" t="s">
        <v>43</v>
      </c>
      <c r="N6" s="10" t="s">
        <v>44</v>
      </c>
      <c r="O6" s="62"/>
      <c r="P6" s="62"/>
      <c r="Q6" s="62"/>
      <c r="R6" s="62"/>
      <c r="S6" s="62"/>
    </row>
    <row r="7" ht="21" customHeight="1" spans="1:19">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c r="R7" s="31">
        <v>18</v>
      </c>
      <c r="S7" s="52">
        <v>19</v>
      </c>
    </row>
    <row r="8" ht="52.5" customHeight="1" spans="1:19">
      <c r="A8" s="44" t="s">
        <v>45</v>
      </c>
      <c r="B8" s="44" t="s">
        <v>46</v>
      </c>
      <c r="C8" s="23">
        <v>5356014.31</v>
      </c>
      <c r="D8" s="23">
        <v>5356014.31</v>
      </c>
      <c r="E8" s="23">
        <v>5256014.31</v>
      </c>
      <c r="F8" s="23"/>
      <c r="G8" s="23"/>
      <c r="H8" s="23"/>
      <c r="I8" s="23">
        <v>100000</v>
      </c>
      <c r="J8" s="23"/>
      <c r="K8" s="23"/>
      <c r="L8" s="23"/>
      <c r="M8" s="23"/>
      <c r="N8" s="23">
        <v>100000</v>
      </c>
      <c r="O8" s="23"/>
      <c r="P8" s="23"/>
      <c r="Q8" s="23"/>
      <c r="R8" s="23"/>
      <c r="S8" s="23"/>
    </row>
    <row r="9" ht="30" customHeight="1" spans="1:19">
      <c r="A9" s="12" t="s">
        <v>30</v>
      </c>
      <c r="B9" s="154"/>
      <c r="C9" s="145">
        <v>5356014.31</v>
      </c>
      <c r="D9" s="145">
        <v>5356014.31</v>
      </c>
      <c r="E9" s="145">
        <v>5256014.31</v>
      </c>
      <c r="F9" s="145"/>
      <c r="G9" s="145"/>
      <c r="H9" s="145"/>
      <c r="I9" s="145">
        <v>100000</v>
      </c>
      <c r="J9" s="145"/>
      <c r="K9" s="145"/>
      <c r="L9" s="145"/>
      <c r="M9" s="145"/>
      <c r="N9" s="145">
        <v>100000</v>
      </c>
      <c r="O9" s="145"/>
      <c r="P9" s="145"/>
      <c r="Q9" s="145"/>
      <c r="R9" s="145"/>
      <c r="S9" s="14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Zeros="0" tabSelected="1" topLeftCell="A25" workbookViewId="0">
      <selection activeCell="B30" sqref="B30"/>
    </sheetView>
  </sheetViews>
  <sheetFormatPr defaultColWidth="8.84761904761905" defaultRowHeight="15" customHeight="1"/>
  <cols>
    <col min="1" max="1" width="9.62857142857143" customWidth="1"/>
    <col min="2" max="2" width="9.48571428571429" customWidth="1"/>
    <col min="3" max="6" width="14.4857142857143" customWidth="1"/>
    <col min="7" max="7" width="12.6285714285714" customWidth="1"/>
    <col min="8" max="8" width="4.34285714285714" customWidth="1"/>
    <col min="9" max="9" width="7.27619047619048" customWidth="1"/>
    <col min="10" max="13" width="12.7809523809524" customWidth="1"/>
    <col min="14" max="14" width="5.78095238095238" customWidth="1"/>
    <col min="15" max="15" width="12.7809523809524" customWidth="1"/>
  </cols>
  <sheetData>
    <row r="1" ht="18.75" customHeight="1" spans="1:15">
      <c r="A1" s="147"/>
      <c r="B1" s="147"/>
      <c r="C1" s="147"/>
      <c r="D1" s="147"/>
      <c r="E1" s="147"/>
      <c r="F1" s="147"/>
      <c r="G1" s="147"/>
      <c r="H1" s="147"/>
      <c r="I1" s="147"/>
      <c r="J1" s="147"/>
      <c r="K1" s="147"/>
      <c r="L1" s="147"/>
      <c r="M1" s="147"/>
      <c r="N1" s="37" t="s">
        <v>47</v>
      </c>
      <c r="O1" s="37"/>
    </row>
    <row r="2" ht="36" customHeight="1" spans="1:15">
      <c r="A2" s="148" t="str">
        <f>"2025"&amp;"年部门支出预算表"</f>
        <v>2025年部门支出预算表</v>
      </c>
      <c r="B2" s="148"/>
      <c r="C2" s="148"/>
      <c r="D2" s="148"/>
      <c r="E2" s="148"/>
      <c r="F2" s="148"/>
      <c r="G2" s="148"/>
      <c r="H2" s="148"/>
      <c r="I2" s="148"/>
      <c r="J2" s="148"/>
      <c r="K2" s="148"/>
      <c r="L2" s="148"/>
      <c r="M2" s="148"/>
      <c r="N2" s="148"/>
      <c r="O2" s="148"/>
    </row>
    <row r="3" ht="18.75" customHeight="1" spans="1:15">
      <c r="A3" s="7" t="str">
        <f>"单位名称："&amp;"中国共产党盈江县委员会统一战线工作部"</f>
        <v>单位名称：中国共产党盈江县委员会统一战线工作部</v>
      </c>
      <c r="B3" s="7"/>
      <c r="C3" s="7"/>
      <c r="D3" s="7"/>
      <c r="E3" s="7"/>
      <c r="F3" s="7"/>
      <c r="G3" s="147"/>
      <c r="H3" s="147"/>
      <c r="I3" s="147"/>
      <c r="J3" s="147"/>
      <c r="K3" s="147"/>
      <c r="L3" s="147"/>
      <c r="M3" s="147"/>
      <c r="N3" s="37" t="s">
        <v>1</v>
      </c>
      <c r="O3" s="37"/>
    </row>
    <row r="4" ht="31.5" customHeight="1" spans="1:15">
      <c r="A4" s="149" t="s">
        <v>48</v>
      </c>
      <c r="B4" s="149" t="s">
        <v>49</v>
      </c>
      <c r="C4" s="149" t="s">
        <v>30</v>
      </c>
      <c r="D4" s="149" t="s">
        <v>34</v>
      </c>
      <c r="E4" s="149"/>
      <c r="F4" s="149"/>
      <c r="G4" s="149" t="s">
        <v>35</v>
      </c>
      <c r="H4" s="149" t="s">
        <v>36</v>
      </c>
      <c r="I4" s="149" t="s">
        <v>50</v>
      </c>
      <c r="J4" s="149" t="s">
        <v>51</v>
      </c>
      <c r="K4" s="149"/>
      <c r="L4" s="149"/>
      <c r="M4" s="149"/>
      <c r="N4" s="149"/>
      <c r="O4" s="149"/>
    </row>
    <row r="5" ht="40" customHeight="1" spans="1:15">
      <c r="A5" s="149"/>
      <c r="B5" s="149"/>
      <c r="C5" s="149"/>
      <c r="D5" s="149" t="s">
        <v>33</v>
      </c>
      <c r="E5" s="149" t="s">
        <v>52</v>
      </c>
      <c r="F5" s="149" t="s">
        <v>53</v>
      </c>
      <c r="G5" s="149"/>
      <c r="H5" s="149"/>
      <c r="I5" s="149"/>
      <c r="J5" s="149" t="s">
        <v>33</v>
      </c>
      <c r="K5" s="149" t="s">
        <v>54</v>
      </c>
      <c r="L5" s="149" t="s">
        <v>55</v>
      </c>
      <c r="M5" s="149" t="s">
        <v>56</v>
      </c>
      <c r="N5" s="149" t="s">
        <v>57</v>
      </c>
      <c r="O5" s="149" t="s">
        <v>58</v>
      </c>
    </row>
    <row r="6" ht="18.75" customHeight="1" spans="1:15">
      <c r="A6" s="150" t="s">
        <v>59</v>
      </c>
      <c r="B6" s="150" t="s">
        <v>60</v>
      </c>
      <c r="C6" s="150" t="s">
        <v>61</v>
      </c>
      <c r="D6" s="150" t="s">
        <v>62</v>
      </c>
      <c r="E6" s="150" t="s">
        <v>63</v>
      </c>
      <c r="F6" s="150" t="s">
        <v>64</v>
      </c>
      <c r="G6" s="150" t="s">
        <v>65</v>
      </c>
      <c r="H6" s="150" t="s">
        <v>66</v>
      </c>
      <c r="I6" s="150" t="s">
        <v>67</v>
      </c>
      <c r="J6" s="150" t="s">
        <v>68</v>
      </c>
      <c r="K6" s="150" t="s">
        <v>69</v>
      </c>
      <c r="L6" s="150" t="s">
        <v>70</v>
      </c>
      <c r="M6" s="150" t="s">
        <v>71</v>
      </c>
      <c r="N6" s="150" t="s">
        <v>72</v>
      </c>
      <c r="O6" s="150" t="s">
        <v>73</v>
      </c>
    </row>
    <row r="7" ht="52.5" customHeight="1" spans="1:15">
      <c r="A7" s="151" t="s">
        <v>74</v>
      </c>
      <c r="B7" s="151" t="s">
        <v>75</v>
      </c>
      <c r="C7" s="119">
        <v>4415978</v>
      </c>
      <c r="D7" s="119">
        <v>4315978</v>
      </c>
      <c r="E7" s="119">
        <v>3208778</v>
      </c>
      <c r="F7" s="119">
        <v>1107200</v>
      </c>
      <c r="G7" s="119"/>
      <c r="H7" s="119"/>
      <c r="I7" s="119"/>
      <c r="J7" s="119">
        <v>100000</v>
      </c>
      <c r="K7" s="119"/>
      <c r="L7" s="119"/>
      <c r="M7" s="119"/>
      <c r="N7" s="119"/>
      <c r="O7" s="119">
        <v>100000</v>
      </c>
    </row>
    <row r="8" ht="52.5" customHeight="1" spans="1:15">
      <c r="A8" s="152" t="s">
        <v>76</v>
      </c>
      <c r="B8" s="152" t="s">
        <v>77</v>
      </c>
      <c r="C8" s="119">
        <v>2454175</v>
      </c>
      <c r="D8" s="119">
        <v>2454175</v>
      </c>
      <c r="E8" s="119">
        <v>1704175</v>
      </c>
      <c r="F8" s="119">
        <v>750000</v>
      </c>
      <c r="G8" s="119"/>
      <c r="H8" s="119"/>
      <c r="I8" s="119"/>
      <c r="J8" s="119"/>
      <c r="K8" s="119"/>
      <c r="L8" s="119"/>
      <c r="M8" s="119"/>
      <c r="N8" s="119"/>
      <c r="O8" s="119"/>
    </row>
    <row r="9" ht="52.5" customHeight="1" spans="1:15">
      <c r="A9" s="153" t="s">
        <v>78</v>
      </c>
      <c r="B9" s="153" t="s">
        <v>79</v>
      </c>
      <c r="C9" s="119">
        <v>1387375</v>
      </c>
      <c r="D9" s="119">
        <v>1387375</v>
      </c>
      <c r="E9" s="119">
        <v>1387375</v>
      </c>
      <c r="F9" s="119"/>
      <c r="G9" s="119"/>
      <c r="H9" s="119"/>
      <c r="I9" s="119"/>
      <c r="J9" s="119"/>
      <c r="K9" s="119"/>
      <c r="L9" s="119"/>
      <c r="M9" s="119"/>
      <c r="N9" s="119"/>
      <c r="O9" s="119"/>
    </row>
    <row r="10" ht="52.5" customHeight="1" spans="1:15">
      <c r="A10" s="153" t="s">
        <v>80</v>
      </c>
      <c r="B10" s="153" t="s">
        <v>81</v>
      </c>
      <c r="C10" s="119">
        <v>316800</v>
      </c>
      <c r="D10" s="119">
        <v>316800</v>
      </c>
      <c r="E10" s="119">
        <v>316800</v>
      </c>
      <c r="F10" s="119"/>
      <c r="G10" s="119"/>
      <c r="H10" s="119"/>
      <c r="I10" s="119"/>
      <c r="J10" s="119"/>
      <c r="K10" s="119"/>
      <c r="L10" s="119"/>
      <c r="M10" s="119"/>
      <c r="N10" s="119"/>
      <c r="O10" s="119"/>
    </row>
    <row r="11" ht="52.5" customHeight="1" spans="1:15">
      <c r="A11" s="153" t="s">
        <v>82</v>
      </c>
      <c r="B11" s="153" t="s">
        <v>83</v>
      </c>
      <c r="C11" s="119">
        <v>750000</v>
      </c>
      <c r="D11" s="119">
        <v>750000</v>
      </c>
      <c r="E11" s="119"/>
      <c r="F11" s="119">
        <v>750000</v>
      </c>
      <c r="G11" s="119"/>
      <c r="H11" s="119"/>
      <c r="I11" s="119"/>
      <c r="J11" s="119"/>
      <c r="K11" s="119"/>
      <c r="L11" s="119"/>
      <c r="M11" s="119"/>
      <c r="N11" s="119"/>
      <c r="O11" s="119"/>
    </row>
    <row r="12" ht="52.5" customHeight="1" spans="1:15">
      <c r="A12" s="152" t="s">
        <v>84</v>
      </c>
      <c r="B12" s="152" t="s">
        <v>85</v>
      </c>
      <c r="C12" s="119">
        <v>1961803</v>
      </c>
      <c r="D12" s="119">
        <v>1861803</v>
      </c>
      <c r="E12" s="119">
        <v>1504603</v>
      </c>
      <c r="F12" s="119">
        <v>357200</v>
      </c>
      <c r="G12" s="119"/>
      <c r="H12" s="119"/>
      <c r="I12" s="119"/>
      <c r="J12" s="119">
        <v>100000</v>
      </c>
      <c r="K12" s="119"/>
      <c r="L12" s="119"/>
      <c r="M12" s="119"/>
      <c r="N12" s="119"/>
      <c r="O12" s="119">
        <v>100000</v>
      </c>
    </row>
    <row r="13" ht="52.5" customHeight="1" spans="1:15">
      <c r="A13" s="153" t="s">
        <v>86</v>
      </c>
      <c r="B13" s="153" t="s">
        <v>79</v>
      </c>
      <c r="C13" s="119">
        <v>1511803</v>
      </c>
      <c r="D13" s="119">
        <v>1511803</v>
      </c>
      <c r="E13" s="119">
        <v>1504603</v>
      </c>
      <c r="F13" s="119">
        <v>7200</v>
      </c>
      <c r="G13" s="119"/>
      <c r="H13" s="119"/>
      <c r="I13" s="119"/>
      <c r="J13" s="119"/>
      <c r="K13" s="119"/>
      <c r="L13" s="119"/>
      <c r="M13" s="119"/>
      <c r="N13" s="119"/>
      <c r="O13" s="119"/>
    </row>
    <row r="14" ht="52.5" customHeight="1" spans="1:15">
      <c r="A14" s="153" t="s">
        <v>87</v>
      </c>
      <c r="B14" s="153" t="s">
        <v>81</v>
      </c>
      <c r="C14" s="119">
        <v>100000</v>
      </c>
      <c r="D14" s="119">
        <v>100000</v>
      </c>
      <c r="E14" s="119"/>
      <c r="F14" s="119">
        <v>100000</v>
      </c>
      <c r="G14" s="119"/>
      <c r="H14" s="119"/>
      <c r="I14" s="119"/>
      <c r="J14" s="119"/>
      <c r="K14" s="119"/>
      <c r="L14" s="119"/>
      <c r="M14" s="119"/>
      <c r="N14" s="119"/>
      <c r="O14" s="119"/>
    </row>
    <row r="15" ht="52.5" customHeight="1" spans="1:15">
      <c r="A15" s="153" t="s">
        <v>88</v>
      </c>
      <c r="B15" s="153" t="s">
        <v>89</v>
      </c>
      <c r="C15" s="119">
        <v>250000</v>
      </c>
      <c r="D15" s="119">
        <v>250000</v>
      </c>
      <c r="E15" s="119"/>
      <c r="F15" s="119">
        <v>250000</v>
      </c>
      <c r="G15" s="119"/>
      <c r="H15" s="119"/>
      <c r="I15" s="119"/>
      <c r="J15" s="119"/>
      <c r="K15" s="119"/>
      <c r="L15" s="119"/>
      <c r="M15" s="119"/>
      <c r="N15" s="119"/>
      <c r="O15" s="119"/>
    </row>
    <row r="16" ht="52.5" customHeight="1" spans="1:15">
      <c r="A16" s="153" t="s">
        <v>90</v>
      </c>
      <c r="B16" s="153" t="s">
        <v>91</v>
      </c>
      <c r="C16" s="119">
        <v>100000</v>
      </c>
      <c r="D16" s="119"/>
      <c r="E16" s="119"/>
      <c r="F16" s="119"/>
      <c r="G16" s="119"/>
      <c r="H16" s="119"/>
      <c r="I16" s="119"/>
      <c r="J16" s="119">
        <v>100000</v>
      </c>
      <c r="K16" s="119"/>
      <c r="L16" s="119"/>
      <c r="M16" s="119"/>
      <c r="N16" s="119"/>
      <c r="O16" s="119">
        <v>100000</v>
      </c>
    </row>
    <row r="17" ht="52.5" customHeight="1" spans="1:15">
      <c r="A17" s="151" t="s">
        <v>92</v>
      </c>
      <c r="B17" s="151" t="s">
        <v>93</v>
      </c>
      <c r="C17" s="119">
        <v>479331.19</v>
      </c>
      <c r="D17" s="119">
        <v>479331.19</v>
      </c>
      <c r="E17" s="119">
        <v>479331.19</v>
      </c>
      <c r="F17" s="119"/>
      <c r="G17" s="119"/>
      <c r="H17" s="119"/>
      <c r="I17" s="119"/>
      <c r="J17" s="119"/>
      <c r="K17" s="119"/>
      <c r="L17" s="119"/>
      <c r="M17" s="119"/>
      <c r="N17" s="119"/>
      <c r="O17" s="119"/>
    </row>
    <row r="18" ht="52.5" customHeight="1" spans="1:15">
      <c r="A18" s="152" t="s">
        <v>94</v>
      </c>
      <c r="B18" s="152" t="s">
        <v>95</v>
      </c>
      <c r="C18" s="119">
        <v>474298.35</v>
      </c>
      <c r="D18" s="119">
        <v>474298.35</v>
      </c>
      <c r="E18" s="119">
        <v>474298.35</v>
      </c>
      <c r="F18" s="119"/>
      <c r="G18" s="119"/>
      <c r="H18" s="119"/>
      <c r="I18" s="119"/>
      <c r="J18" s="119"/>
      <c r="K18" s="119"/>
      <c r="L18" s="119"/>
      <c r="M18" s="119"/>
      <c r="N18" s="119"/>
      <c r="O18" s="119"/>
    </row>
    <row r="19" ht="52.5" customHeight="1" spans="1:15">
      <c r="A19" s="153" t="s">
        <v>96</v>
      </c>
      <c r="B19" s="153" t="s">
        <v>97</v>
      </c>
      <c r="C19" s="119">
        <v>14000</v>
      </c>
      <c r="D19" s="119">
        <v>14000</v>
      </c>
      <c r="E19" s="119">
        <v>14000</v>
      </c>
      <c r="F19" s="119"/>
      <c r="G19" s="119"/>
      <c r="H19" s="119"/>
      <c r="I19" s="119"/>
      <c r="J19" s="119"/>
      <c r="K19" s="119"/>
      <c r="L19" s="119"/>
      <c r="M19" s="119"/>
      <c r="N19" s="119"/>
      <c r="O19" s="119"/>
    </row>
    <row r="20" ht="52.5" customHeight="1" spans="1:15">
      <c r="A20" s="153" t="s">
        <v>98</v>
      </c>
      <c r="B20" s="153" t="s">
        <v>99</v>
      </c>
      <c r="C20" s="119">
        <v>398204.67</v>
      </c>
      <c r="D20" s="119">
        <v>398204.67</v>
      </c>
      <c r="E20" s="119">
        <v>398204.67</v>
      </c>
      <c r="F20" s="119"/>
      <c r="G20" s="119"/>
      <c r="H20" s="119"/>
      <c r="I20" s="119"/>
      <c r="J20" s="119"/>
      <c r="K20" s="119"/>
      <c r="L20" s="119"/>
      <c r="M20" s="119"/>
      <c r="N20" s="119"/>
      <c r="O20" s="119"/>
    </row>
    <row r="21" ht="52.5" customHeight="1" spans="1:15">
      <c r="A21" s="153" t="s">
        <v>100</v>
      </c>
      <c r="B21" s="153" t="s">
        <v>101</v>
      </c>
      <c r="C21" s="119">
        <v>62093.68</v>
      </c>
      <c r="D21" s="119">
        <v>62093.68</v>
      </c>
      <c r="E21" s="119">
        <v>62093.68</v>
      </c>
      <c r="F21" s="119"/>
      <c r="G21" s="119"/>
      <c r="H21" s="119"/>
      <c r="I21" s="119"/>
      <c r="J21" s="119"/>
      <c r="K21" s="119"/>
      <c r="L21" s="119"/>
      <c r="M21" s="119"/>
      <c r="N21" s="119"/>
      <c r="O21" s="119"/>
    </row>
    <row r="22" ht="52.5" customHeight="1" spans="1:15">
      <c r="A22" s="152" t="s">
        <v>102</v>
      </c>
      <c r="B22" s="152" t="s">
        <v>103</v>
      </c>
      <c r="C22" s="119">
        <v>5032.84</v>
      </c>
      <c r="D22" s="119">
        <v>5032.84</v>
      </c>
      <c r="E22" s="119">
        <v>5032.84</v>
      </c>
      <c r="F22" s="119"/>
      <c r="G22" s="119"/>
      <c r="H22" s="119"/>
      <c r="I22" s="119"/>
      <c r="J22" s="119"/>
      <c r="K22" s="119"/>
      <c r="L22" s="119"/>
      <c r="M22" s="119"/>
      <c r="N22" s="119"/>
      <c r="O22" s="119"/>
    </row>
    <row r="23" ht="52.5" customHeight="1" spans="1:15">
      <c r="A23" s="153" t="s">
        <v>104</v>
      </c>
      <c r="B23" s="153" t="s">
        <v>103</v>
      </c>
      <c r="C23" s="119">
        <v>5032.84</v>
      </c>
      <c r="D23" s="119">
        <v>5032.84</v>
      </c>
      <c r="E23" s="119">
        <v>5032.84</v>
      </c>
      <c r="F23" s="119"/>
      <c r="G23" s="119"/>
      <c r="H23" s="119"/>
      <c r="I23" s="119"/>
      <c r="J23" s="119"/>
      <c r="K23" s="119"/>
      <c r="L23" s="119"/>
      <c r="M23" s="119"/>
      <c r="N23" s="119"/>
      <c r="O23" s="119"/>
    </row>
    <row r="24" ht="52.5" customHeight="1" spans="1:15">
      <c r="A24" s="151" t="s">
        <v>105</v>
      </c>
      <c r="B24" s="151" t="s">
        <v>106</v>
      </c>
      <c r="C24" s="119">
        <v>212391.12</v>
      </c>
      <c r="D24" s="119">
        <v>212391.12</v>
      </c>
      <c r="E24" s="119">
        <v>212391.12</v>
      </c>
      <c r="F24" s="119"/>
      <c r="G24" s="119"/>
      <c r="H24" s="119"/>
      <c r="I24" s="119"/>
      <c r="J24" s="119"/>
      <c r="K24" s="119"/>
      <c r="L24" s="119"/>
      <c r="M24" s="119"/>
      <c r="N24" s="119"/>
      <c r="O24" s="119"/>
    </row>
    <row r="25" ht="52.5" customHeight="1" spans="1:15">
      <c r="A25" s="152" t="s">
        <v>107</v>
      </c>
      <c r="B25" s="152" t="s">
        <v>108</v>
      </c>
      <c r="C25" s="119">
        <v>212391.12</v>
      </c>
      <c r="D25" s="119">
        <v>212391.12</v>
      </c>
      <c r="E25" s="119">
        <v>212391.12</v>
      </c>
      <c r="F25" s="119"/>
      <c r="G25" s="119"/>
      <c r="H25" s="119"/>
      <c r="I25" s="119"/>
      <c r="J25" s="119"/>
      <c r="K25" s="119"/>
      <c r="L25" s="119"/>
      <c r="M25" s="119"/>
      <c r="N25" s="119"/>
      <c r="O25" s="119"/>
    </row>
    <row r="26" ht="52.5" customHeight="1" spans="1:15">
      <c r="A26" s="153" t="s">
        <v>109</v>
      </c>
      <c r="B26" s="153" t="s">
        <v>110</v>
      </c>
      <c r="C26" s="119">
        <v>196613.56</v>
      </c>
      <c r="D26" s="119">
        <v>196613.56</v>
      </c>
      <c r="E26" s="119">
        <v>196613.56</v>
      </c>
      <c r="F26" s="119"/>
      <c r="G26" s="119"/>
      <c r="H26" s="119"/>
      <c r="I26" s="119"/>
      <c r="J26" s="119"/>
      <c r="K26" s="119"/>
      <c r="L26" s="119"/>
      <c r="M26" s="119"/>
      <c r="N26" s="119"/>
      <c r="O26" s="119"/>
    </row>
    <row r="27" ht="52.5" customHeight="1" spans="1:15">
      <c r="A27" s="153" t="s">
        <v>111</v>
      </c>
      <c r="B27" s="153" t="s">
        <v>112</v>
      </c>
      <c r="C27" s="119"/>
      <c r="D27" s="119"/>
      <c r="E27" s="119"/>
      <c r="F27" s="119"/>
      <c r="G27" s="119"/>
      <c r="H27" s="119"/>
      <c r="I27" s="119"/>
      <c r="J27" s="119"/>
      <c r="K27" s="119"/>
      <c r="L27" s="119"/>
      <c r="M27" s="119"/>
      <c r="N27" s="119"/>
      <c r="O27" s="119"/>
    </row>
    <row r="28" ht="52.5" customHeight="1" spans="1:15">
      <c r="A28" s="153" t="s">
        <v>113</v>
      </c>
      <c r="B28" s="153" t="s">
        <v>114</v>
      </c>
      <c r="C28" s="119">
        <v>15777.56</v>
      </c>
      <c r="D28" s="119">
        <v>15777.56</v>
      </c>
      <c r="E28" s="119">
        <v>15777.56</v>
      </c>
      <c r="F28" s="119"/>
      <c r="G28" s="119"/>
      <c r="H28" s="119"/>
      <c r="I28" s="119"/>
      <c r="J28" s="119"/>
      <c r="K28" s="119"/>
      <c r="L28" s="119"/>
      <c r="M28" s="119"/>
      <c r="N28" s="119"/>
      <c r="O28" s="119"/>
    </row>
    <row r="29" ht="52.5" customHeight="1" spans="1:15">
      <c r="A29" s="151" t="s">
        <v>115</v>
      </c>
      <c r="B29" s="151" t="s">
        <v>116</v>
      </c>
      <c r="C29" s="119"/>
      <c r="D29" s="119"/>
      <c r="E29" s="119"/>
      <c r="F29" s="119"/>
      <c r="G29" s="119"/>
      <c r="H29" s="119"/>
      <c r="I29" s="119"/>
      <c r="J29" s="119"/>
      <c r="K29" s="119"/>
      <c r="L29" s="119"/>
      <c r="M29" s="119"/>
      <c r="N29" s="119"/>
      <c r="O29" s="119"/>
    </row>
    <row r="30" ht="52.5" customHeight="1" spans="1:15">
      <c r="A30" s="152" t="s">
        <v>117</v>
      </c>
      <c r="B30" s="152" t="s">
        <v>118</v>
      </c>
      <c r="C30" s="119"/>
      <c r="D30" s="119"/>
      <c r="E30" s="119"/>
      <c r="F30" s="119"/>
      <c r="G30" s="119"/>
      <c r="H30" s="119"/>
      <c r="I30" s="119"/>
      <c r="J30" s="119"/>
      <c r="K30" s="119"/>
      <c r="L30" s="119"/>
      <c r="M30" s="119"/>
      <c r="N30" s="119"/>
      <c r="O30" s="119"/>
    </row>
    <row r="31" ht="52.5" customHeight="1" spans="1:15">
      <c r="A31" s="153" t="s">
        <v>119</v>
      </c>
      <c r="B31" s="153" t="s">
        <v>120</v>
      </c>
      <c r="C31" s="119"/>
      <c r="D31" s="119"/>
      <c r="E31" s="119"/>
      <c r="F31" s="119"/>
      <c r="G31" s="119"/>
      <c r="H31" s="119"/>
      <c r="I31" s="119"/>
      <c r="J31" s="119"/>
      <c r="K31" s="119"/>
      <c r="L31" s="119"/>
      <c r="M31" s="119"/>
      <c r="N31" s="119"/>
      <c r="O31" s="119"/>
    </row>
    <row r="32" ht="52.5" customHeight="1" spans="1:15">
      <c r="A32" s="153" t="s">
        <v>121</v>
      </c>
      <c r="B32" s="153" t="s">
        <v>122</v>
      </c>
      <c r="C32" s="119"/>
      <c r="D32" s="119"/>
      <c r="E32" s="119"/>
      <c r="F32" s="119"/>
      <c r="G32" s="119"/>
      <c r="H32" s="119"/>
      <c r="I32" s="119"/>
      <c r="J32" s="119"/>
      <c r="K32" s="119"/>
      <c r="L32" s="119"/>
      <c r="M32" s="119"/>
      <c r="N32" s="119"/>
      <c r="O32" s="119"/>
    </row>
    <row r="33" ht="52.5" customHeight="1" spans="1:15">
      <c r="A33" s="151" t="s">
        <v>123</v>
      </c>
      <c r="B33" s="151" t="s">
        <v>124</v>
      </c>
      <c r="C33" s="119">
        <v>248314</v>
      </c>
      <c r="D33" s="119">
        <v>248314</v>
      </c>
      <c r="E33" s="119">
        <v>248314</v>
      </c>
      <c r="F33" s="119"/>
      <c r="G33" s="119"/>
      <c r="H33" s="119"/>
      <c r="I33" s="119"/>
      <c r="J33" s="119"/>
      <c r="K33" s="119"/>
      <c r="L33" s="119"/>
      <c r="M33" s="119"/>
      <c r="N33" s="119"/>
      <c r="O33" s="119"/>
    </row>
    <row r="34" ht="52.5" customHeight="1" spans="1:15">
      <c r="A34" s="152" t="s">
        <v>125</v>
      </c>
      <c r="B34" s="152" t="s">
        <v>126</v>
      </c>
      <c r="C34" s="119">
        <v>248314</v>
      </c>
      <c r="D34" s="119">
        <v>248314</v>
      </c>
      <c r="E34" s="119">
        <v>248314</v>
      </c>
      <c r="F34" s="119"/>
      <c r="G34" s="119"/>
      <c r="H34" s="119"/>
      <c r="I34" s="119"/>
      <c r="J34" s="119"/>
      <c r="K34" s="119"/>
      <c r="L34" s="119"/>
      <c r="M34" s="119"/>
      <c r="N34" s="119"/>
      <c r="O34" s="119"/>
    </row>
    <row r="35" ht="52.5" customHeight="1" spans="1:15">
      <c r="A35" s="153" t="s">
        <v>127</v>
      </c>
      <c r="B35" s="153" t="s">
        <v>128</v>
      </c>
      <c r="C35" s="119">
        <v>248314</v>
      </c>
      <c r="D35" s="119">
        <v>248314</v>
      </c>
      <c r="E35" s="119">
        <v>248314</v>
      </c>
      <c r="F35" s="119"/>
      <c r="G35" s="119"/>
      <c r="H35" s="119"/>
      <c r="I35" s="119"/>
      <c r="J35" s="119"/>
      <c r="K35" s="119"/>
      <c r="L35" s="119"/>
      <c r="M35" s="119"/>
      <c r="N35" s="119"/>
      <c r="O35" s="119"/>
    </row>
    <row r="36" ht="30" customHeight="1" spans="1:15">
      <c r="A36" s="150" t="s">
        <v>30</v>
      </c>
      <c r="B36" s="150"/>
      <c r="C36" s="119">
        <v>5356014.31</v>
      </c>
      <c r="D36" s="119">
        <v>5256014.31</v>
      </c>
      <c r="E36" s="119">
        <v>4148814.31</v>
      </c>
      <c r="F36" s="119">
        <v>1107200</v>
      </c>
      <c r="G36" s="119"/>
      <c r="H36" s="119"/>
      <c r="I36" s="119"/>
      <c r="J36" s="119">
        <v>100000</v>
      </c>
      <c r="K36" s="119"/>
      <c r="L36" s="119"/>
      <c r="M36" s="119"/>
      <c r="N36" s="119"/>
      <c r="O36" s="119">
        <v>100000</v>
      </c>
    </row>
  </sheetData>
  <mergeCells count="13">
    <mergeCell ref="N1:O1"/>
    <mergeCell ref="A2:O2"/>
    <mergeCell ref="A3:F3"/>
    <mergeCell ref="N3:O3"/>
    <mergeCell ref="D4:F4"/>
    <mergeCell ref="J4:O4"/>
    <mergeCell ref="A36:B36"/>
    <mergeCell ref="A4:A5"/>
    <mergeCell ref="B4:B5"/>
    <mergeCell ref="C4:C5"/>
    <mergeCell ref="G4:G5"/>
    <mergeCell ref="H4:H5"/>
    <mergeCell ref="I4:I5"/>
  </mergeCells>
  <pageMargins left="0.75" right="0.75" top="1" bottom="1" header="0.5" footer="0.5"/>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7" workbookViewId="0">
      <selection activeCell="A1" sqref="A1"/>
    </sheetView>
  </sheetViews>
  <sheetFormatPr defaultColWidth="9.14285714285714" defaultRowHeight="14.25" customHeight="1" outlineLevelCol="3"/>
  <cols>
    <col min="1" max="1" width="32.7809523809524" customWidth="1"/>
    <col min="2" max="2" width="23.9142857142857" customWidth="1"/>
    <col min="3" max="3" width="35.4857142857143" customWidth="1"/>
    <col min="4" max="4" width="36.4285714285714" customWidth="1"/>
  </cols>
  <sheetData>
    <row r="1" ht="17.25" customHeight="1" spans="1:4">
      <c r="A1" s="40"/>
      <c r="B1" s="40"/>
      <c r="C1" s="40"/>
      <c r="D1" s="70" t="s">
        <v>129</v>
      </c>
    </row>
    <row r="2" ht="30.75" customHeight="1" spans="1:4">
      <c r="A2" s="140" t="str">
        <f>"2025"&amp;"年部门财政拨款收支预算总表"</f>
        <v>2025年部门财政拨款收支预算总表</v>
      </c>
      <c r="B2" s="140"/>
      <c r="C2" s="140"/>
      <c r="D2" s="140"/>
    </row>
    <row r="3" ht="18.75" customHeight="1" spans="1:4">
      <c r="A3" s="7" t="str">
        <f>"单位名称："&amp;"中国共产党盈江县委员会统一战线工作部"</f>
        <v>单位名称：中国共产党盈江县委员会统一战线工作部</v>
      </c>
      <c r="B3" s="141"/>
      <c r="C3" s="141"/>
      <c r="D3" s="71" t="s">
        <v>1</v>
      </c>
    </row>
    <row r="4" ht="19.5" customHeight="1" spans="1:4">
      <c r="A4" s="12" t="s">
        <v>130</v>
      </c>
      <c r="B4" s="14"/>
      <c r="C4" s="12" t="s">
        <v>131</v>
      </c>
      <c r="D4" s="14"/>
    </row>
    <row r="5" ht="21.75" customHeight="1" spans="1:4">
      <c r="A5" s="59" t="s">
        <v>132</v>
      </c>
      <c r="B5" s="11" t="s">
        <v>5</v>
      </c>
      <c r="C5" s="59" t="s">
        <v>133</v>
      </c>
      <c r="D5" s="11" t="s">
        <v>5</v>
      </c>
    </row>
    <row r="6" ht="17.25" customHeight="1" spans="1:4">
      <c r="A6" s="61"/>
      <c r="B6" s="18"/>
      <c r="C6" s="61"/>
      <c r="D6" s="18"/>
    </row>
    <row r="7" ht="19.5" customHeight="1" spans="1:4">
      <c r="A7" s="74" t="s">
        <v>134</v>
      </c>
      <c r="B7" s="23">
        <v>5256014.31</v>
      </c>
      <c r="C7" s="74" t="s">
        <v>135</v>
      </c>
      <c r="D7" s="23">
        <v>5256014.31</v>
      </c>
    </row>
    <row r="8" ht="19.5" customHeight="1" spans="1:4">
      <c r="A8" s="74" t="s">
        <v>136</v>
      </c>
      <c r="B8" s="23">
        <v>5256014.31</v>
      </c>
      <c r="C8" s="142" t="str">
        <f>"（"&amp;"一"&amp;"）"&amp;"一般公共服务支出"</f>
        <v>（一）一般公共服务支出</v>
      </c>
      <c r="D8" s="23">
        <v>4315978</v>
      </c>
    </row>
    <row r="9" ht="19.5" customHeight="1" spans="1:4">
      <c r="A9" s="143" t="s">
        <v>137</v>
      </c>
      <c r="B9" s="23"/>
      <c r="C9" s="142" t="str">
        <f>"（"&amp;"二"&amp;"）"&amp;"社会保障和就业支出"</f>
        <v>（二）社会保障和就业支出</v>
      </c>
      <c r="D9" s="23">
        <v>479331.19</v>
      </c>
    </row>
    <row r="10" ht="19.5" customHeight="1" spans="1:4">
      <c r="A10" s="143" t="s">
        <v>138</v>
      </c>
      <c r="B10" s="23"/>
      <c r="C10" s="142" t="str">
        <f>"（"&amp;"三"&amp;"）"&amp;"卫生健康支出"</f>
        <v>（三）卫生健康支出</v>
      </c>
      <c r="D10" s="23">
        <v>212391.12</v>
      </c>
    </row>
    <row r="11" ht="19.5" customHeight="1" spans="1:4">
      <c r="A11" s="143" t="s">
        <v>139</v>
      </c>
      <c r="B11" s="23"/>
      <c r="C11" s="142" t="str">
        <f>"（"&amp;"四"&amp;"）"&amp;"住房保障支出"</f>
        <v>（四）住房保障支出</v>
      </c>
      <c r="D11" s="23">
        <v>248314</v>
      </c>
    </row>
    <row r="12" ht="19.5" customHeight="1" spans="1:4">
      <c r="A12" s="143" t="s">
        <v>136</v>
      </c>
      <c r="B12" s="23"/>
      <c r="C12" s="142"/>
      <c r="D12" s="23"/>
    </row>
    <row r="13" ht="19.5" customHeight="1" spans="1:4">
      <c r="A13" s="143" t="s">
        <v>137</v>
      </c>
      <c r="B13" s="23"/>
      <c r="C13" s="142"/>
      <c r="D13" s="23"/>
    </row>
    <row r="14" ht="19.5" customHeight="1" spans="1:4">
      <c r="A14" s="143" t="s">
        <v>138</v>
      </c>
      <c r="B14" s="23"/>
      <c r="C14" s="142"/>
      <c r="D14" s="23"/>
    </row>
    <row r="15" ht="19.5" customHeight="1" spans="1:4">
      <c r="A15" s="144"/>
      <c r="B15" s="23"/>
      <c r="C15" s="142"/>
      <c r="D15" s="23"/>
    </row>
    <row r="16" ht="19.5" customHeight="1" spans="1:4">
      <c r="A16" s="144"/>
      <c r="B16" s="23"/>
      <c r="C16" s="142"/>
      <c r="D16" s="23"/>
    </row>
    <row r="17" ht="19.5" customHeight="1" spans="1:4">
      <c r="A17" s="144"/>
      <c r="B17" s="23"/>
      <c r="C17" s="142"/>
      <c r="D17" s="23"/>
    </row>
    <row r="18" ht="19.5" customHeight="1" spans="1:4">
      <c r="A18" s="144"/>
      <c r="B18" s="23"/>
      <c r="C18" s="142"/>
      <c r="D18" s="23"/>
    </row>
    <row r="19" ht="19.5" customHeight="1" spans="1:4">
      <c r="A19" s="144"/>
      <c r="B19" s="23"/>
      <c r="C19" s="142"/>
      <c r="D19" s="23"/>
    </row>
    <row r="20" ht="19.5" customHeight="1" spans="1:4">
      <c r="A20" s="74"/>
      <c r="B20" s="23"/>
      <c r="C20" s="142"/>
      <c r="D20" s="23"/>
    </row>
    <row r="21" ht="19.5" customHeight="1" spans="1:4">
      <c r="A21" s="74"/>
      <c r="B21" s="23"/>
      <c r="C21" s="74"/>
      <c r="D21" s="23"/>
    </row>
    <row r="22" ht="19.5" customHeight="1" spans="1:4">
      <c r="A22" s="74"/>
      <c r="B22" s="23"/>
      <c r="C22" s="74"/>
      <c r="D22" s="23"/>
    </row>
    <row r="23" ht="19.5" customHeight="1" spans="1:4">
      <c r="A23" s="74"/>
      <c r="B23" s="23"/>
      <c r="C23" s="74"/>
      <c r="D23" s="23"/>
    </row>
    <row r="24" ht="19.5" customHeight="1" spans="1:4">
      <c r="A24" s="74"/>
      <c r="B24" s="23"/>
      <c r="C24" s="74"/>
      <c r="D24" s="23"/>
    </row>
    <row r="25" ht="19.5" customHeight="1" spans="1:4">
      <c r="A25" s="74"/>
      <c r="B25" s="23"/>
      <c r="C25" s="74"/>
      <c r="D25" s="23"/>
    </row>
    <row r="26" ht="19.5" customHeight="1" spans="1:4">
      <c r="A26" s="142"/>
      <c r="B26" s="23"/>
      <c r="C26" s="74"/>
      <c r="D26" s="23"/>
    </row>
    <row r="27" ht="19.5" customHeight="1" spans="1:4">
      <c r="A27" s="74"/>
      <c r="B27" s="23"/>
      <c r="C27" s="74"/>
      <c r="D27" s="23"/>
    </row>
    <row r="28" spans="1:4">
      <c r="A28" s="74"/>
      <c r="B28" s="23"/>
      <c r="C28" s="143"/>
      <c r="D28" s="23"/>
    </row>
    <row r="29" ht="19.5" customHeight="1" spans="1:4">
      <c r="A29" s="74"/>
      <c r="B29" s="23"/>
      <c r="C29" s="74"/>
      <c r="D29" s="23"/>
    </row>
    <row r="30" ht="19.5" customHeight="1" spans="1:4">
      <c r="A30" s="142"/>
      <c r="B30" s="23"/>
      <c r="C30" s="74"/>
      <c r="D30" s="23"/>
    </row>
    <row r="31" ht="18" customHeight="1" spans="1:4">
      <c r="A31" s="142"/>
      <c r="B31" s="23"/>
      <c r="C31" s="74"/>
      <c r="D31" s="23"/>
    </row>
    <row r="32" ht="18" customHeight="1" spans="1:4">
      <c r="A32" s="142"/>
      <c r="B32" s="23"/>
      <c r="C32" s="143"/>
      <c r="D32" s="23"/>
    </row>
    <row r="33" ht="18" customHeight="1" spans="1:4">
      <c r="A33" s="142"/>
      <c r="B33" s="23"/>
      <c r="C33" s="143"/>
      <c r="D33" s="23"/>
    </row>
    <row r="34" ht="19.5" customHeight="1" spans="1:4">
      <c r="A34" s="142"/>
      <c r="B34" s="145"/>
      <c r="C34" s="74"/>
      <c r="D34" s="145"/>
    </row>
    <row r="35" ht="19.5" customHeight="1" spans="1:4">
      <c r="A35" s="142"/>
      <c r="B35" s="23"/>
      <c r="C35" s="74" t="s">
        <v>140</v>
      </c>
      <c r="D35" s="23"/>
    </row>
    <row r="36" ht="19.5" customHeight="1" spans="1:4">
      <c r="A36" s="146" t="s">
        <v>24</v>
      </c>
      <c r="B36" s="23">
        <v>5256014.31</v>
      </c>
      <c r="C36" s="146" t="s">
        <v>25</v>
      </c>
      <c r="D36" s="23">
        <v>5256014.31</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showZeros="0" topLeftCell="A13" workbookViewId="0">
      <selection activeCell="A19" sqref="$A19:$XFD20"/>
    </sheetView>
  </sheetViews>
  <sheetFormatPr defaultColWidth="10.2761904761905" defaultRowHeight="15" customHeight="1" outlineLevelCol="6"/>
  <cols>
    <col min="1" max="1" width="26.3428571428571" customWidth="1"/>
    <col min="2" max="2" width="27.8857142857143" customWidth="1"/>
    <col min="3" max="7" width="19.2761904761905" customWidth="1"/>
  </cols>
  <sheetData>
    <row r="1" ht="18.75" customHeight="1" spans="1:7">
      <c r="A1" s="108"/>
      <c r="B1" s="108"/>
      <c r="C1" s="108"/>
      <c r="D1" s="108"/>
      <c r="E1" s="108"/>
      <c r="F1" s="108"/>
      <c r="G1" s="112" t="s">
        <v>141</v>
      </c>
    </row>
    <row r="2" ht="33" customHeight="1" spans="1:7">
      <c r="A2" s="133" t="str">
        <f>"2025"&amp;"年一般公共预算支出预算表（按功能科目分类）"</f>
        <v>2025年一般公共预算支出预算表（按功能科目分类）</v>
      </c>
      <c r="B2" s="133"/>
      <c r="C2" s="133"/>
      <c r="D2" s="133"/>
      <c r="E2" s="133"/>
      <c r="F2" s="133"/>
      <c r="G2" s="133"/>
    </row>
    <row r="3" ht="18.75" customHeight="1" spans="1:7">
      <c r="A3" s="134" t="str">
        <f>"单位名称："&amp;"中国共产党盈江县委员会统一战线工作部"</f>
        <v>单位名称：中国共产党盈江县委员会统一战线工作部</v>
      </c>
      <c r="B3" s="134"/>
      <c r="C3" s="108"/>
      <c r="D3" s="108"/>
      <c r="E3" s="108"/>
      <c r="F3" s="108"/>
      <c r="G3" s="112" t="s">
        <v>1</v>
      </c>
    </row>
    <row r="4" ht="18.75" customHeight="1" spans="1:7">
      <c r="A4" s="135" t="s">
        <v>142</v>
      </c>
      <c r="B4" s="135"/>
      <c r="C4" s="135" t="s">
        <v>30</v>
      </c>
      <c r="D4" s="135" t="s">
        <v>52</v>
      </c>
      <c r="E4" s="135"/>
      <c r="F4" s="135"/>
      <c r="G4" s="135" t="s">
        <v>53</v>
      </c>
    </row>
    <row r="5" ht="18.75" customHeight="1" spans="1:7">
      <c r="A5" s="135" t="s">
        <v>48</v>
      </c>
      <c r="B5" s="135" t="s">
        <v>49</v>
      </c>
      <c r="C5" s="135"/>
      <c r="D5" s="135" t="s">
        <v>33</v>
      </c>
      <c r="E5" s="135" t="s">
        <v>143</v>
      </c>
      <c r="F5" s="135" t="s">
        <v>144</v>
      </c>
      <c r="G5" s="135"/>
    </row>
    <row r="6" ht="18.75" customHeight="1" spans="1:7">
      <c r="A6" s="135" t="s">
        <v>59</v>
      </c>
      <c r="B6" s="135" t="s">
        <v>60</v>
      </c>
      <c r="C6" s="135" t="s">
        <v>61</v>
      </c>
      <c r="D6" s="135" t="s">
        <v>62</v>
      </c>
      <c r="E6" s="135" t="s">
        <v>63</v>
      </c>
      <c r="F6" s="135" t="s">
        <v>64</v>
      </c>
      <c r="G6" s="135" t="s">
        <v>65</v>
      </c>
    </row>
    <row r="7" ht="18.75" customHeight="1" spans="1:7">
      <c r="A7" s="136" t="s">
        <v>74</v>
      </c>
      <c r="B7" s="136" t="s">
        <v>75</v>
      </c>
      <c r="C7" s="137">
        <v>4315978</v>
      </c>
      <c r="D7" s="137">
        <v>3208778</v>
      </c>
      <c r="E7" s="137">
        <v>2854438</v>
      </c>
      <c r="F7" s="137">
        <v>354340</v>
      </c>
      <c r="G7" s="137">
        <v>1107200</v>
      </c>
    </row>
    <row r="8" ht="18.75" customHeight="1" outlineLevel="1" spans="1:7">
      <c r="A8" s="138" t="s">
        <v>76</v>
      </c>
      <c r="B8" s="138" t="s">
        <v>77</v>
      </c>
      <c r="C8" s="137">
        <v>2454175</v>
      </c>
      <c r="D8" s="137">
        <v>1704175</v>
      </c>
      <c r="E8" s="137">
        <v>1550575</v>
      </c>
      <c r="F8" s="137">
        <v>153600</v>
      </c>
      <c r="G8" s="137">
        <v>750000</v>
      </c>
    </row>
    <row r="9" ht="18.75" customHeight="1" outlineLevel="2" spans="1:7">
      <c r="A9" s="139" t="s">
        <v>78</v>
      </c>
      <c r="B9" s="139" t="s">
        <v>79</v>
      </c>
      <c r="C9" s="137">
        <v>1387375</v>
      </c>
      <c r="D9" s="137">
        <v>1387375</v>
      </c>
      <c r="E9" s="137">
        <v>1233775</v>
      </c>
      <c r="F9" s="137">
        <v>153600</v>
      </c>
      <c r="G9" s="137"/>
    </row>
    <row r="10" ht="18.75" customHeight="1" outlineLevel="2" spans="1:7">
      <c r="A10" s="139" t="s">
        <v>80</v>
      </c>
      <c r="B10" s="139" t="s">
        <v>81</v>
      </c>
      <c r="C10" s="137">
        <v>316800</v>
      </c>
      <c r="D10" s="137">
        <v>316800</v>
      </c>
      <c r="E10" s="137">
        <v>316800</v>
      </c>
      <c r="F10" s="137"/>
      <c r="G10" s="137"/>
    </row>
    <row r="11" ht="18.75" customHeight="1" outlineLevel="2" spans="1:7">
      <c r="A11" s="139" t="s">
        <v>82</v>
      </c>
      <c r="B11" s="139" t="s">
        <v>83</v>
      </c>
      <c r="C11" s="137">
        <v>750000</v>
      </c>
      <c r="D11" s="137"/>
      <c r="E11" s="137"/>
      <c r="F11" s="137"/>
      <c r="G11" s="137">
        <v>750000</v>
      </c>
    </row>
    <row r="12" ht="18.75" customHeight="1" outlineLevel="1" spans="1:7">
      <c r="A12" s="138" t="s">
        <v>84</v>
      </c>
      <c r="B12" s="138" t="s">
        <v>85</v>
      </c>
      <c r="C12" s="137">
        <v>1861803</v>
      </c>
      <c r="D12" s="137">
        <v>1504603</v>
      </c>
      <c r="E12" s="137">
        <v>1303863</v>
      </c>
      <c r="F12" s="137">
        <v>200740</v>
      </c>
      <c r="G12" s="137">
        <v>357200</v>
      </c>
    </row>
    <row r="13" ht="18.75" customHeight="1" outlineLevel="2" spans="1:7">
      <c r="A13" s="139" t="s">
        <v>86</v>
      </c>
      <c r="B13" s="139" t="s">
        <v>79</v>
      </c>
      <c r="C13" s="137">
        <v>1511803</v>
      </c>
      <c r="D13" s="137">
        <v>1504603</v>
      </c>
      <c r="E13" s="137">
        <v>1303863</v>
      </c>
      <c r="F13" s="137">
        <v>200740</v>
      </c>
      <c r="G13" s="137">
        <v>7200</v>
      </c>
    </row>
    <row r="14" ht="18.75" customHeight="1" outlineLevel="2" spans="1:7">
      <c r="A14" s="139" t="s">
        <v>87</v>
      </c>
      <c r="B14" s="139" t="s">
        <v>81</v>
      </c>
      <c r="C14" s="137">
        <v>100000</v>
      </c>
      <c r="D14" s="137"/>
      <c r="E14" s="137"/>
      <c r="F14" s="137"/>
      <c r="G14" s="137">
        <v>100000</v>
      </c>
    </row>
    <row r="15" ht="18.75" customHeight="1" outlineLevel="2" spans="1:7">
      <c r="A15" s="139" t="s">
        <v>88</v>
      </c>
      <c r="B15" s="139" t="s">
        <v>89</v>
      </c>
      <c r="C15" s="137">
        <v>250000</v>
      </c>
      <c r="D15" s="137"/>
      <c r="E15" s="137"/>
      <c r="F15" s="137"/>
      <c r="G15" s="137">
        <v>250000</v>
      </c>
    </row>
    <row r="16" ht="18.75" customHeight="1" spans="1:7">
      <c r="A16" s="136" t="s">
        <v>92</v>
      </c>
      <c r="B16" s="136" t="s">
        <v>93</v>
      </c>
      <c r="C16" s="137">
        <v>479331.19</v>
      </c>
      <c r="D16" s="137">
        <v>479331.19</v>
      </c>
      <c r="E16" s="137">
        <v>465331.19</v>
      </c>
      <c r="F16" s="137">
        <v>14000</v>
      </c>
      <c r="G16" s="137"/>
    </row>
    <row r="17" ht="18.75" customHeight="1" outlineLevel="1" spans="1:7">
      <c r="A17" s="138" t="s">
        <v>94</v>
      </c>
      <c r="B17" s="138" t="s">
        <v>95</v>
      </c>
      <c r="C17" s="137">
        <v>474298.35</v>
      </c>
      <c r="D17" s="137">
        <v>474298.35</v>
      </c>
      <c r="E17" s="137">
        <v>460298.35</v>
      </c>
      <c r="F17" s="137">
        <v>14000</v>
      </c>
      <c r="G17" s="137"/>
    </row>
    <row r="18" ht="18.75" customHeight="1" outlineLevel="2" spans="1:7">
      <c r="A18" s="139" t="s">
        <v>96</v>
      </c>
      <c r="B18" s="139" t="s">
        <v>97</v>
      </c>
      <c r="C18" s="137">
        <v>14000</v>
      </c>
      <c r="D18" s="137">
        <v>14000</v>
      </c>
      <c r="E18" s="137"/>
      <c r="F18" s="137">
        <v>14000</v>
      </c>
      <c r="G18" s="137"/>
    </row>
    <row r="19" ht="28" customHeight="1" outlineLevel="2" spans="1:7">
      <c r="A19" s="139" t="s">
        <v>98</v>
      </c>
      <c r="B19" s="139" t="s">
        <v>99</v>
      </c>
      <c r="C19" s="137">
        <v>398204.67</v>
      </c>
      <c r="D19" s="137">
        <v>398204.67</v>
      </c>
      <c r="E19" s="137">
        <v>398204.67</v>
      </c>
      <c r="F19" s="137"/>
      <c r="G19" s="137"/>
    </row>
    <row r="20" ht="28" customHeight="1" outlineLevel="2" spans="1:7">
      <c r="A20" s="139" t="s">
        <v>100</v>
      </c>
      <c r="B20" s="139" t="s">
        <v>101</v>
      </c>
      <c r="C20" s="137">
        <v>62093.68</v>
      </c>
      <c r="D20" s="137">
        <v>62093.68</v>
      </c>
      <c r="E20" s="137">
        <v>62093.68</v>
      </c>
      <c r="F20" s="137"/>
      <c r="G20" s="137"/>
    </row>
    <row r="21" ht="18.75" customHeight="1" outlineLevel="1" spans="1:7">
      <c r="A21" s="138" t="s">
        <v>102</v>
      </c>
      <c r="B21" s="138" t="s">
        <v>103</v>
      </c>
      <c r="C21" s="137">
        <v>5032.84</v>
      </c>
      <c r="D21" s="137">
        <v>5032.84</v>
      </c>
      <c r="E21" s="137">
        <v>5032.84</v>
      </c>
      <c r="F21" s="137"/>
      <c r="G21" s="137"/>
    </row>
    <row r="22" ht="18.75" customHeight="1" outlineLevel="2" spans="1:7">
      <c r="A22" s="139" t="s">
        <v>104</v>
      </c>
      <c r="B22" s="139" t="s">
        <v>103</v>
      </c>
      <c r="C22" s="137">
        <v>5032.84</v>
      </c>
      <c r="D22" s="137">
        <v>5032.84</v>
      </c>
      <c r="E22" s="137">
        <v>5032.84</v>
      </c>
      <c r="F22" s="137"/>
      <c r="G22" s="137"/>
    </row>
    <row r="23" ht="18.75" customHeight="1" spans="1:7">
      <c r="A23" s="136" t="s">
        <v>105</v>
      </c>
      <c r="B23" s="136" t="s">
        <v>106</v>
      </c>
      <c r="C23" s="137">
        <v>212391.12</v>
      </c>
      <c r="D23" s="137">
        <v>212391.12</v>
      </c>
      <c r="E23" s="137">
        <v>212391.12</v>
      </c>
      <c r="F23" s="137"/>
      <c r="G23" s="137"/>
    </row>
    <row r="24" ht="18.75" customHeight="1" outlineLevel="1" spans="1:7">
      <c r="A24" s="138" t="s">
        <v>107</v>
      </c>
      <c r="B24" s="138" t="s">
        <v>108</v>
      </c>
      <c r="C24" s="137">
        <v>212391.12</v>
      </c>
      <c r="D24" s="137">
        <v>212391.12</v>
      </c>
      <c r="E24" s="137">
        <v>212391.12</v>
      </c>
      <c r="F24" s="137"/>
      <c r="G24" s="137"/>
    </row>
    <row r="25" ht="18.75" customHeight="1" outlineLevel="2" spans="1:7">
      <c r="A25" s="139" t="s">
        <v>109</v>
      </c>
      <c r="B25" s="139" t="s">
        <v>110</v>
      </c>
      <c r="C25" s="137">
        <v>196613.56</v>
      </c>
      <c r="D25" s="137">
        <v>196613.56</v>
      </c>
      <c r="E25" s="137">
        <v>196613.56</v>
      </c>
      <c r="F25" s="137"/>
      <c r="G25" s="137"/>
    </row>
    <row r="26" ht="29" customHeight="1" outlineLevel="2" spans="1:7">
      <c r="A26" s="139" t="s">
        <v>113</v>
      </c>
      <c r="B26" s="139" t="s">
        <v>114</v>
      </c>
      <c r="C26" s="137">
        <v>15777.56</v>
      </c>
      <c r="D26" s="137">
        <v>15777.56</v>
      </c>
      <c r="E26" s="137">
        <v>15777.56</v>
      </c>
      <c r="F26" s="137"/>
      <c r="G26" s="137"/>
    </row>
    <row r="27" ht="18.75" customHeight="1" spans="1:7">
      <c r="A27" s="136" t="s">
        <v>123</v>
      </c>
      <c r="B27" s="136" t="s">
        <v>124</v>
      </c>
      <c r="C27" s="137">
        <v>248314</v>
      </c>
      <c r="D27" s="137">
        <v>248314</v>
      </c>
      <c r="E27" s="137">
        <v>248314</v>
      </c>
      <c r="F27" s="137"/>
      <c r="G27" s="137"/>
    </row>
    <row r="28" ht="18.75" customHeight="1" outlineLevel="1" spans="1:7">
      <c r="A28" s="138" t="s">
        <v>125</v>
      </c>
      <c r="B28" s="138" t="s">
        <v>126</v>
      </c>
      <c r="C28" s="137">
        <v>248314</v>
      </c>
      <c r="D28" s="137">
        <v>248314</v>
      </c>
      <c r="E28" s="137">
        <v>248314</v>
      </c>
      <c r="F28" s="137"/>
      <c r="G28" s="137"/>
    </row>
    <row r="29" ht="18.75" customHeight="1" outlineLevel="2" spans="1:7">
      <c r="A29" s="139" t="s">
        <v>127</v>
      </c>
      <c r="B29" s="139" t="s">
        <v>128</v>
      </c>
      <c r="C29" s="137">
        <v>248314</v>
      </c>
      <c r="D29" s="137">
        <v>248314</v>
      </c>
      <c r="E29" s="137">
        <v>248314</v>
      </c>
      <c r="F29" s="137"/>
      <c r="G29" s="137"/>
    </row>
    <row r="30" ht="18.75" customHeight="1" spans="1:7">
      <c r="A30" s="135" t="s">
        <v>30</v>
      </c>
      <c r="B30" s="135"/>
      <c r="C30" s="137">
        <v>5256014.31</v>
      </c>
      <c r="D30" s="137">
        <v>4148814.31</v>
      </c>
      <c r="E30" s="137">
        <v>3780474.31</v>
      </c>
      <c r="F30" s="137">
        <v>368340</v>
      </c>
      <c r="G30" s="137">
        <v>1107200</v>
      </c>
    </row>
  </sheetData>
  <mergeCells count="7">
    <mergeCell ref="A2:G2"/>
    <mergeCell ref="A3:C3"/>
    <mergeCell ref="A4:B4"/>
    <mergeCell ref="D4:F4"/>
    <mergeCell ref="A30:B30"/>
    <mergeCell ref="C4:C5"/>
    <mergeCell ref="G4:G5"/>
  </mergeCells>
  <pageMargins left="0.75" right="0.75" top="1" bottom="1" header="0.5" footer="0.5"/>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9" sqref="C9"/>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285714285714" customWidth="1"/>
    <col min="5" max="5" width="19.7809523809524" customWidth="1"/>
    <col min="6" max="6" width="18.7142857142857" customWidth="1"/>
  </cols>
  <sheetData>
    <row r="1" spans="1:6">
      <c r="A1" s="125"/>
      <c r="B1" s="125"/>
      <c r="C1" s="126"/>
      <c r="D1" s="1"/>
      <c r="E1" s="1"/>
      <c r="F1" s="72" t="s">
        <v>145</v>
      </c>
    </row>
    <row r="2" ht="33.75" customHeight="1" spans="1:6">
      <c r="A2" s="127" t="str">
        <f>"2025"&amp;"年一般公共预算“三公”经费支出预算表"</f>
        <v>2025年一般公共预算“三公”经费支出预算表</v>
      </c>
      <c r="B2" s="127"/>
      <c r="C2" s="127"/>
      <c r="D2" s="127"/>
      <c r="E2" s="127"/>
      <c r="F2" s="127"/>
    </row>
    <row r="3" ht="21.75" customHeight="1" spans="1:6">
      <c r="A3" s="128" t="str">
        <f>"单位名称："&amp;"中国共产党盈江县委员会统一战线工作部"</f>
        <v>单位名称：中国共产党盈江县委员会统一战线工作部</v>
      </c>
      <c r="B3" s="125"/>
      <c r="C3" s="126"/>
      <c r="D3" s="3"/>
      <c r="E3" s="1"/>
      <c r="F3" s="72" t="s">
        <v>27</v>
      </c>
    </row>
    <row r="4" ht="19.5" customHeight="1" spans="1:6">
      <c r="A4" s="11" t="s">
        <v>146</v>
      </c>
      <c r="B4" s="59" t="s">
        <v>147</v>
      </c>
      <c r="C4" s="12" t="s">
        <v>148</v>
      </c>
      <c r="D4" s="13"/>
      <c r="E4" s="14"/>
      <c r="F4" s="59" t="s">
        <v>149</v>
      </c>
    </row>
    <row r="5" ht="19.5" customHeight="1" spans="1:6">
      <c r="A5" s="18"/>
      <c r="B5" s="61"/>
      <c r="C5" s="31" t="s">
        <v>33</v>
      </c>
      <c r="D5" s="31" t="s">
        <v>150</v>
      </c>
      <c r="E5" s="31" t="s">
        <v>151</v>
      </c>
      <c r="F5" s="61"/>
    </row>
    <row r="6" ht="18.75" customHeight="1" spans="1:6">
      <c r="A6" s="129">
        <v>1</v>
      </c>
      <c r="B6" s="129">
        <v>2</v>
      </c>
      <c r="C6" s="130">
        <v>3</v>
      </c>
      <c r="D6" s="129">
        <v>4</v>
      </c>
      <c r="E6" s="129">
        <v>5</v>
      </c>
      <c r="F6" s="129">
        <v>6</v>
      </c>
    </row>
    <row r="7" ht="24.75" customHeight="1" spans="1:6">
      <c r="A7" s="131">
        <v>43000</v>
      </c>
      <c r="B7" s="131"/>
      <c r="C7" s="132">
        <v>40000</v>
      </c>
      <c r="D7" s="131"/>
      <c r="E7" s="131">
        <v>40000</v>
      </c>
      <c r="F7" s="131">
        <v>3000</v>
      </c>
    </row>
  </sheetData>
  <mergeCells count="6">
    <mergeCell ref="A2:F2"/>
    <mergeCell ref="A3:D3"/>
    <mergeCell ref="C4:E4"/>
    <mergeCell ref="A4:A5"/>
    <mergeCell ref="B4:B5"/>
    <mergeCell ref="F4:F5"/>
  </mergeCells>
  <pageMargins left="0.75" right="0.75" top="1" bottom="1" header="0.5" footer="0.5"/>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5"/>
  <sheetViews>
    <sheetView showZeros="0" topLeftCell="A28" workbookViewId="0">
      <selection activeCell="E24" sqref="E24"/>
    </sheetView>
  </sheetViews>
  <sheetFormatPr defaultColWidth="10.2761904761905" defaultRowHeight="15" customHeight="1"/>
  <cols>
    <col min="1" max="2" width="12.4285714285714"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761904761905" customWidth="1"/>
    <col min="10" max="11" width="6" customWidth="1"/>
    <col min="12" max="12" width="12.2761904761905" customWidth="1"/>
    <col min="13" max="13" width="3.71428571428571" customWidth="1"/>
    <col min="14" max="14" width="5.04761904761905" customWidth="1"/>
    <col min="15" max="15" width="5.78095238095238" customWidth="1"/>
    <col min="16" max="16" width="6.57142857142857" customWidth="1"/>
    <col min="17" max="17" width="4.78095238095238" customWidth="1"/>
    <col min="18" max="18" width="4.27619047619048" customWidth="1"/>
    <col min="19" max="23" width="4.71428571428571" customWidth="1"/>
  </cols>
  <sheetData>
    <row r="1" ht="18.75" customHeight="1" spans="1:23">
      <c r="A1" s="120"/>
      <c r="B1" s="120"/>
      <c r="C1" s="120"/>
      <c r="D1" s="120"/>
      <c r="E1" s="120"/>
      <c r="F1" s="120"/>
      <c r="G1" s="120"/>
      <c r="H1" s="120"/>
      <c r="I1" s="120"/>
      <c r="J1" s="120"/>
      <c r="K1" s="120"/>
      <c r="L1" s="120"/>
      <c r="M1" s="120"/>
      <c r="N1" s="120"/>
      <c r="O1" s="120"/>
      <c r="P1" s="120"/>
      <c r="Q1" s="120"/>
      <c r="R1" s="120"/>
      <c r="S1" s="120"/>
      <c r="T1" s="124" t="s">
        <v>152</v>
      </c>
      <c r="U1" s="124"/>
      <c r="V1" s="124"/>
      <c r="W1" s="124"/>
    </row>
    <row r="2" ht="45.75" customHeight="1" spans="1:23">
      <c r="A2" s="121" t="s">
        <v>153</v>
      </c>
      <c r="B2" s="121"/>
      <c r="C2" s="121"/>
      <c r="D2" s="121"/>
      <c r="E2" s="121"/>
      <c r="F2" s="121"/>
      <c r="G2" s="121"/>
      <c r="H2" s="121"/>
      <c r="I2" s="121"/>
      <c r="J2" s="121"/>
      <c r="K2" s="121"/>
      <c r="L2" s="121"/>
      <c r="M2" s="121"/>
      <c r="N2" s="121"/>
      <c r="O2" s="121"/>
      <c r="P2" s="121"/>
      <c r="Q2" s="121"/>
      <c r="R2" s="121"/>
      <c r="S2" s="121"/>
      <c r="T2" s="121"/>
      <c r="U2" s="121"/>
      <c r="V2" s="121"/>
      <c r="W2" s="121"/>
    </row>
    <row r="3" ht="18.75" customHeight="1" spans="1:23">
      <c r="A3" s="120" t="str">
        <f>"单位名称："&amp;"中国共产党盈江县委员会统一战线工作部"</f>
        <v>单位名称：中国共产党盈江县委员会统一战线工作部</v>
      </c>
      <c r="B3" s="120"/>
      <c r="C3" s="120"/>
      <c r="D3" s="120"/>
      <c r="E3" s="120"/>
      <c r="F3" s="120"/>
      <c r="G3" s="120"/>
      <c r="H3" s="120"/>
      <c r="I3" s="120"/>
      <c r="J3" s="120"/>
      <c r="K3" s="120"/>
      <c r="L3" s="120"/>
      <c r="M3" s="120"/>
      <c r="N3" s="120"/>
      <c r="O3" s="120"/>
      <c r="P3" s="120"/>
      <c r="Q3" s="120"/>
      <c r="R3" s="120"/>
      <c r="S3" s="120"/>
      <c r="T3" s="124" t="s">
        <v>27</v>
      </c>
      <c r="U3" s="124"/>
      <c r="V3" s="124"/>
      <c r="W3" s="124"/>
    </row>
    <row r="4" ht="18.75" customHeight="1" spans="1:23">
      <c r="A4" s="122" t="s">
        <v>154</v>
      </c>
      <c r="B4" s="122" t="s">
        <v>155</v>
      </c>
      <c r="C4" s="122" t="s">
        <v>156</v>
      </c>
      <c r="D4" s="122" t="s">
        <v>157</v>
      </c>
      <c r="E4" s="122" t="s">
        <v>158</v>
      </c>
      <c r="F4" s="122" t="s">
        <v>159</v>
      </c>
      <c r="G4" s="122" t="s">
        <v>160</v>
      </c>
      <c r="H4" s="122" t="s">
        <v>161</v>
      </c>
      <c r="I4" s="122"/>
      <c r="J4" s="122"/>
      <c r="K4" s="122"/>
      <c r="L4" s="122"/>
      <c r="M4" s="122"/>
      <c r="N4" s="122"/>
      <c r="O4" s="122"/>
      <c r="P4" s="122"/>
      <c r="Q4" s="122"/>
      <c r="R4" s="122"/>
      <c r="S4" s="122"/>
      <c r="T4" s="122"/>
      <c r="U4" s="122"/>
      <c r="V4" s="122"/>
      <c r="W4" s="122"/>
    </row>
    <row r="5" ht="28.3" customHeight="1" spans="1:23">
      <c r="A5" s="122"/>
      <c r="B5" s="122"/>
      <c r="C5" s="122"/>
      <c r="D5" s="122"/>
      <c r="E5" s="122"/>
      <c r="F5" s="122"/>
      <c r="G5" s="122"/>
      <c r="H5" s="122" t="s">
        <v>162</v>
      </c>
      <c r="I5" s="122" t="s">
        <v>34</v>
      </c>
      <c r="J5" s="122" t="s">
        <v>163</v>
      </c>
      <c r="K5" s="122" t="s">
        <v>164</v>
      </c>
      <c r="L5" s="122" t="s">
        <v>165</v>
      </c>
      <c r="M5" s="122" t="s">
        <v>166</v>
      </c>
      <c r="N5" s="122" t="s">
        <v>167</v>
      </c>
      <c r="O5" s="122" t="s">
        <v>35</v>
      </c>
      <c r="P5" s="122" t="s">
        <v>36</v>
      </c>
      <c r="Q5" s="122" t="s">
        <v>37</v>
      </c>
      <c r="R5" s="122" t="s">
        <v>51</v>
      </c>
      <c r="S5" s="122"/>
      <c r="T5" s="122"/>
      <c r="U5" s="122"/>
      <c r="V5" s="122"/>
      <c r="W5" s="122"/>
    </row>
    <row r="6" ht="24" customHeight="1" spans="1:23">
      <c r="A6" s="122"/>
      <c r="B6" s="122"/>
      <c r="C6" s="122"/>
      <c r="D6" s="122"/>
      <c r="E6" s="122"/>
      <c r="F6" s="122"/>
      <c r="G6" s="122"/>
      <c r="H6" s="122"/>
      <c r="I6" s="122" t="s">
        <v>168</v>
      </c>
      <c r="J6" s="122" t="s">
        <v>163</v>
      </c>
      <c r="K6" s="122" t="s">
        <v>164</v>
      </c>
      <c r="L6" s="122" t="s">
        <v>165</v>
      </c>
      <c r="M6" s="122" t="s">
        <v>166</v>
      </c>
      <c r="N6" s="122" t="s">
        <v>34</v>
      </c>
      <c r="O6" s="122" t="s">
        <v>35</v>
      </c>
      <c r="P6" s="122" t="s">
        <v>36</v>
      </c>
      <c r="Q6" s="122"/>
      <c r="R6" s="122" t="s">
        <v>33</v>
      </c>
      <c r="S6" s="122" t="s">
        <v>40</v>
      </c>
      <c r="T6" s="122" t="s">
        <v>41</v>
      </c>
      <c r="U6" s="122" t="s">
        <v>42</v>
      </c>
      <c r="V6" s="122" t="s">
        <v>43</v>
      </c>
      <c r="W6" s="122" t="s">
        <v>44</v>
      </c>
    </row>
    <row r="7" ht="107" customHeight="1" spans="1:23">
      <c r="A7" s="122"/>
      <c r="B7" s="122"/>
      <c r="C7" s="122"/>
      <c r="D7" s="122"/>
      <c r="E7" s="122"/>
      <c r="F7" s="122"/>
      <c r="G7" s="122"/>
      <c r="H7" s="122"/>
      <c r="I7" s="122" t="s">
        <v>33</v>
      </c>
      <c r="J7" s="122"/>
      <c r="K7" s="122"/>
      <c r="L7" s="122"/>
      <c r="M7" s="122"/>
      <c r="N7" s="122"/>
      <c r="O7" s="122"/>
      <c r="P7" s="122"/>
      <c r="Q7" s="122"/>
      <c r="R7" s="122"/>
      <c r="S7" s="122"/>
      <c r="T7" s="122"/>
      <c r="U7" s="122"/>
      <c r="V7" s="122"/>
      <c r="W7" s="122"/>
    </row>
    <row r="8" ht="18.75" customHeight="1" spans="1:23">
      <c r="A8" s="122" t="s">
        <v>59</v>
      </c>
      <c r="B8" s="122" t="s">
        <v>60</v>
      </c>
      <c r="C8" s="122" t="s">
        <v>61</v>
      </c>
      <c r="D8" s="122" t="s">
        <v>62</v>
      </c>
      <c r="E8" s="122" t="s">
        <v>63</v>
      </c>
      <c r="F8" s="122" t="s">
        <v>64</v>
      </c>
      <c r="G8" s="122" t="s">
        <v>65</v>
      </c>
      <c r="H8" s="122" t="s">
        <v>66</v>
      </c>
      <c r="I8" s="122" t="s">
        <v>67</v>
      </c>
      <c r="J8" s="122" t="s">
        <v>68</v>
      </c>
      <c r="K8" s="122" t="s">
        <v>69</v>
      </c>
      <c r="L8" s="122" t="s">
        <v>70</v>
      </c>
      <c r="M8" s="122" t="s">
        <v>71</v>
      </c>
      <c r="N8" s="122" t="s">
        <v>72</v>
      </c>
      <c r="O8" s="122" t="s">
        <v>73</v>
      </c>
      <c r="P8" s="122" t="s">
        <v>169</v>
      </c>
      <c r="Q8" s="122" t="s">
        <v>170</v>
      </c>
      <c r="R8" s="122" t="s">
        <v>171</v>
      </c>
      <c r="S8" s="122" t="s">
        <v>172</v>
      </c>
      <c r="T8" s="122" t="s">
        <v>173</v>
      </c>
      <c r="U8" s="122" t="s">
        <v>174</v>
      </c>
      <c r="V8" s="122" t="s">
        <v>175</v>
      </c>
      <c r="W8" s="122" t="s">
        <v>176</v>
      </c>
    </row>
    <row r="9" ht="53.25" customHeight="1" spans="1:23">
      <c r="A9" s="117" t="s">
        <v>46</v>
      </c>
      <c r="B9" s="117"/>
      <c r="C9" s="117"/>
      <c r="D9" s="117"/>
      <c r="E9" s="117"/>
      <c r="F9" s="117"/>
      <c r="G9" s="117"/>
      <c r="H9" s="119">
        <v>4148814.31</v>
      </c>
      <c r="I9" s="119">
        <v>4148814.31</v>
      </c>
      <c r="J9" s="119"/>
      <c r="K9" s="119"/>
      <c r="L9" s="119">
        <v>4148814.31</v>
      </c>
      <c r="M9" s="119"/>
      <c r="N9" s="119"/>
      <c r="O9" s="119"/>
      <c r="P9" s="119"/>
      <c r="Q9" s="119"/>
      <c r="R9" s="119"/>
      <c r="S9" s="119"/>
      <c r="T9" s="119"/>
      <c r="U9" s="119"/>
      <c r="V9" s="119"/>
      <c r="W9" s="119"/>
    </row>
    <row r="10" ht="53.25" customHeight="1" outlineLevel="1" spans="1:23">
      <c r="A10" s="117" t="s">
        <v>46</v>
      </c>
      <c r="B10" s="117" t="s">
        <v>177</v>
      </c>
      <c r="C10" s="117" t="s">
        <v>178</v>
      </c>
      <c r="D10" s="117" t="s">
        <v>78</v>
      </c>
      <c r="E10" s="117" t="s">
        <v>79</v>
      </c>
      <c r="F10" s="117" t="s">
        <v>179</v>
      </c>
      <c r="G10" s="117" t="s">
        <v>180</v>
      </c>
      <c r="H10" s="119">
        <v>446628</v>
      </c>
      <c r="I10" s="119">
        <v>446628</v>
      </c>
      <c r="J10" s="119"/>
      <c r="K10" s="119"/>
      <c r="L10" s="119">
        <v>446628</v>
      </c>
      <c r="M10" s="119"/>
      <c r="N10" s="119"/>
      <c r="O10" s="119"/>
      <c r="P10" s="119"/>
      <c r="Q10" s="119"/>
      <c r="R10" s="119"/>
      <c r="S10" s="119"/>
      <c r="T10" s="119"/>
      <c r="U10" s="119"/>
      <c r="V10" s="119"/>
      <c r="W10" s="119"/>
    </row>
    <row r="11" ht="53.25" customHeight="1" outlineLevel="1" spans="1:23">
      <c r="A11" s="117" t="s">
        <v>46</v>
      </c>
      <c r="B11" s="117" t="s">
        <v>177</v>
      </c>
      <c r="C11" s="117" t="s">
        <v>178</v>
      </c>
      <c r="D11" s="117" t="s">
        <v>86</v>
      </c>
      <c r="E11" s="117" t="s">
        <v>79</v>
      </c>
      <c r="F11" s="117" t="s">
        <v>179</v>
      </c>
      <c r="G11" s="117" t="s">
        <v>180</v>
      </c>
      <c r="H11" s="119">
        <v>478884</v>
      </c>
      <c r="I11" s="119">
        <v>478884</v>
      </c>
      <c r="J11" s="119"/>
      <c r="K11" s="119"/>
      <c r="L11" s="119">
        <v>478884</v>
      </c>
      <c r="M11" s="117"/>
      <c r="N11" s="119"/>
      <c r="O11" s="119"/>
      <c r="P11" s="119"/>
      <c r="Q11" s="119"/>
      <c r="R11" s="119"/>
      <c r="S11" s="119"/>
      <c r="T11" s="119"/>
      <c r="U11" s="119"/>
      <c r="V11" s="119"/>
      <c r="W11" s="119"/>
    </row>
    <row r="12" ht="53.25" customHeight="1" outlineLevel="1" spans="1:23">
      <c r="A12" s="117" t="s">
        <v>46</v>
      </c>
      <c r="B12" s="117" t="s">
        <v>177</v>
      </c>
      <c r="C12" s="117" t="s">
        <v>178</v>
      </c>
      <c r="D12" s="117" t="s">
        <v>78</v>
      </c>
      <c r="E12" s="117" t="s">
        <v>79</v>
      </c>
      <c r="F12" s="117" t="s">
        <v>181</v>
      </c>
      <c r="G12" s="117" t="s">
        <v>182</v>
      </c>
      <c r="H12" s="119">
        <v>561168</v>
      </c>
      <c r="I12" s="119">
        <v>561168</v>
      </c>
      <c r="J12" s="119"/>
      <c r="K12" s="119"/>
      <c r="L12" s="119">
        <v>561168</v>
      </c>
      <c r="M12" s="117"/>
      <c r="N12" s="119"/>
      <c r="O12" s="119"/>
      <c r="P12" s="119"/>
      <c r="Q12" s="119"/>
      <c r="R12" s="119"/>
      <c r="S12" s="119"/>
      <c r="T12" s="119"/>
      <c r="U12" s="119"/>
      <c r="V12" s="119"/>
      <c r="W12" s="119"/>
    </row>
    <row r="13" ht="53.25" customHeight="1" outlineLevel="1" spans="1:23">
      <c r="A13" s="117" t="s">
        <v>46</v>
      </c>
      <c r="B13" s="117" t="s">
        <v>177</v>
      </c>
      <c r="C13" s="117" t="s">
        <v>178</v>
      </c>
      <c r="D13" s="117" t="s">
        <v>86</v>
      </c>
      <c r="E13" s="117" t="s">
        <v>79</v>
      </c>
      <c r="F13" s="117" t="s">
        <v>181</v>
      </c>
      <c r="G13" s="117" t="s">
        <v>182</v>
      </c>
      <c r="H13" s="119">
        <v>577272</v>
      </c>
      <c r="I13" s="119">
        <v>577272</v>
      </c>
      <c r="J13" s="119"/>
      <c r="K13" s="119"/>
      <c r="L13" s="119">
        <v>577272</v>
      </c>
      <c r="M13" s="117"/>
      <c r="N13" s="119"/>
      <c r="O13" s="119"/>
      <c r="P13" s="119"/>
      <c r="Q13" s="119"/>
      <c r="R13" s="119"/>
      <c r="S13" s="119"/>
      <c r="T13" s="119"/>
      <c r="U13" s="119"/>
      <c r="V13" s="119"/>
      <c r="W13" s="119"/>
    </row>
    <row r="14" ht="53.25" customHeight="1" outlineLevel="1" spans="1:23">
      <c r="A14" s="117" t="s">
        <v>46</v>
      </c>
      <c r="B14" s="117" t="s">
        <v>177</v>
      </c>
      <c r="C14" s="117" t="s">
        <v>178</v>
      </c>
      <c r="D14" s="117" t="s">
        <v>78</v>
      </c>
      <c r="E14" s="117" t="s">
        <v>79</v>
      </c>
      <c r="F14" s="117" t="s">
        <v>183</v>
      </c>
      <c r="G14" s="117" t="s">
        <v>184</v>
      </c>
      <c r="H14" s="119">
        <v>37219</v>
      </c>
      <c r="I14" s="119">
        <v>37219</v>
      </c>
      <c r="J14" s="119"/>
      <c r="K14" s="119"/>
      <c r="L14" s="119">
        <v>37219</v>
      </c>
      <c r="M14" s="117"/>
      <c r="N14" s="119"/>
      <c r="O14" s="119"/>
      <c r="P14" s="119"/>
      <c r="Q14" s="119"/>
      <c r="R14" s="119"/>
      <c r="S14" s="119"/>
      <c r="T14" s="119"/>
      <c r="U14" s="119"/>
      <c r="V14" s="119"/>
      <c r="W14" s="119"/>
    </row>
    <row r="15" ht="53.25" customHeight="1" outlineLevel="1" spans="1:23">
      <c r="A15" s="117" t="s">
        <v>46</v>
      </c>
      <c r="B15" s="117" t="s">
        <v>177</v>
      </c>
      <c r="C15" s="117" t="s">
        <v>178</v>
      </c>
      <c r="D15" s="117" t="s">
        <v>86</v>
      </c>
      <c r="E15" s="117" t="s">
        <v>79</v>
      </c>
      <c r="F15" s="117" t="s">
        <v>183</v>
      </c>
      <c r="G15" s="117" t="s">
        <v>184</v>
      </c>
      <c r="H15" s="119">
        <v>39907</v>
      </c>
      <c r="I15" s="119">
        <v>39907</v>
      </c>
      <c r="J15" s="119"/>
      <c r="K15" s="119"/>
      <c r="L15" s="119">
        <v>39907</v>
      </c>
      <c r="M15" s="117"/>
      <c r="N15" s="119"/>
      <c r="O15" s="119"/>
      <c r="P15" s="119"/>
      <c r="Q15" s="119"/>
      <c r="R15" s="119"/>
      <c r="S15" s="119"/>
      <c r="T15" s="119"/>
      <c r="U15" s="119"/>
      <c r="V15" s="119"/>
      <c r="W15" s="119"/>
    </row>
    <row r="16" ht="53.25" customHeight="1" outlineLevel="1" spans="1:23">
      <c r="A16" s="117" t="s">
        <v>46</v>
      </c>
      <c r="B16" s="117" t="s">
        <v>185</v>
      </c>
      <c r="C16" s="117" t="s">
        <v>186</v>
      </c>
      <c r="D16" s="117" t="s">
        <v>78</v>
      </c>
      <c r="E16" s="117" t="s">
        <v>79</v>
      </c>
      <c r="F16" s="117" t="s">
        <v>183</v>
      </c>
      <c r="G16" s="117" t="s">
        <v>184</v>
      </c>
      <c r="H16" s="119">
        <v>188760</v>
      </c>
      <c r="I16" s="119">
        <v>188760</v>
      </c>
      <c r="J16" s="119"/>
      <c r="K16" s="119"/>
      <c r="L16" s="119">
        <v>188760</v>
      </c>
      <c r="M16" s="117"/>
      <c r="N16" s="119"/>
      <c r="O16" s="119"/>
      <c r="P16" s="119"/>
      <c r="Q16" s="119"/>
      <c r="R16" s="119"/>
      <c r="S16" s="119"/>
      <c r="T16" s="119"/>
      <c r="U16" s="119"/>
      <c r="V16" s="119"/>
      <c r="W16" s="119"/>
    </row>
    <row r="17" ht="53.25" customHeight="1" outlineLevel="1" spans="1:23">
      <c r="A17" s="117" t="s">
        <v>46</v>
      </c>
      <c r="B17" s="117" t="s">
        <v>185</v>
      </c>
      <c r="C17" s="117" t="s">
        <v>186</v>
      </c>
      <c r="D17" s="117" t="s">
        <v>86</v>
      </c>
      <c r="E17" s="117" t="s">
        <v>79</v>
      </c>
      <c r="F17" s="117" t="s">
        <v>183</v>
      </c>
      <c r="G17" s="117" t="s">
        <v>184</v>
      </c>
      <c r="H17" s="119">
        <v>192600</v>
      </c>
      <c r="I17" s="119">
        <v>192600</v>
      </c>
      <c r="J17" s="119"/>
      <c r="K17" s="119"/>
      <c r="L17" s="119">
        <v>192600</v>
      </c>
      <c r="M17" s="117"/>
      <c r="N17" s="119"/>
      <c r="O17" s="119"/>
      <c r="P17" s="119"/>
      <c r="Q17" s="119"/>
      <c r="R17" s="119"/>
      <c r="S17" s="119"/>
      <c r="T17" s="119"/>
      <c r="U17" s="119"/>
      <c r="V17" s="119"/>
      <c r="W17" s="119"/>
    </row>
    <row r="18" ht="53.25" customHeight="1" outlineLevel="1" spans="1:23">
      <c r="A18" s="117" t="s">
        <v>46</v>
      </c>
      <c r="B18" s="117" t="s">
        <v>187</v>
      </c>
      <c r="C18" s="117" t="s">
        <v>188</v>
      </c>
      <c r="D18" s="117" t="s">
        <v>98</v>
      </c>
      <c r="E18" s="117" t="s">
        <v>99</v>
      </c>
      <c r="F18" s="117" t="s">
        <v>189</v>
      </c>
      <c r="G18" s="117" t="s">
        <v>190</v>
      </c>
      <c r="H18" s="119">
        <v>398204.67</v>
      </c>
      <c r="I18" s="119">
        <v>398204.67</v>
      </c>
      <c r="J18" s="119"/>
      <c r="K18" s="119"/>
      <c r="L18" s="119">
        <v>398204.67</v>
      </c>
      <c r="M18" s="117"/>
      <c r="N18" s="119"/>
      <c r="O18" s="119"/>
      <c r="P18" s="119"/>
      <c r="Q18" s="119"/>
      <c r="R18" s="119"/>
      <c r="S18" s="119"/>
      <c r="T18" s="119"/>
      <c r="U18" s="119"/>
      <c r="V18" s="119"/>
      <c r="W18" s="119"/>
    </row>
    <row r="19" ht="53.25" customHeight="1" outlineLevel="1" spans="1:23">
      <c r="A19" s="117" t="s">
        <v>46</v>
      </c>
      <c r="B19" s="117" t="s">
        <v>187</v>
      </c>
      <c r="C19" s="117" t="s">
        <v>188</v>
      </c>
      <c r="D19" s="117" t="s">
        <v>98</v>
      </c>
      <c r="E19" s="117" t="s">
        <v>99</v>
      </c>
      <c r="F19" s="117" t="s">
        <v>189</v>
      </c>
      <c r="G19" s="117" t="s">
        <v>190</v>
      </c>
      <c r="H19" s="119"/>
      <c r="I19" s="119"/>
      <c r="J19" s="119"/>
      <c r="K19" s="119"/>
      <c r="L19" s="119"/>
      <c r="M19" s="117"/>
      <c r="N19" s="119"/>
      <c r="O19" s="119"/>
      <c r="P19" s="119"/>
      <c r="Q19" s="119"/>
      <c r="R19" s="119"/>
      <c r="S19" s="119"/>
      <c r="T19" s="119"/>
      <c r="U19" s="119"/>
      <c r="V19" s="119"/>
      <c r="W19" s="119"/>
    </row>
    <row r="20" ht="53.25" customHeight="1" outlineLevel="1" spans="1:23">
      <c r="A20" s="117" t="s">
        <v>46</v>
      </c>
      <c r="B20" s="117" t="s">
        <v>187</v>
      </c>
      <c r="C20" s="117" t="s">
        <v>188</v>
      </c>
      <c r="D20" s="117" t="s">
        <v>100</v>
      </c>
      <c r="E20" s="117" t="s">
        <v>101</v>
      </c>
      <c r="F20" s="117" t="s">
        <v>191</v>
      </c>
      <c r="G20" s="117" t="s">
        <v>192</v>
      </c>
      <c r="H20" s="119">
        <v>62093.68</v>
      </c>
      <c r="I20" s="119">
        <v>62093.68</v>
      </c>
      <c r="J20" s="119"/>
      <c r="K20" s="119"/>
      <c r="L20" s="119">
        <v>62093.68</v>
      </c>
      <c r="M20" s="117"/>
      <c r="N20" s="119"/>
      <c r="O20" s="119"/>
      <c r="P20" s="119"/>
      <c r="Q20" s="119"/>
      <c r="R20" s="119"/>
      <c r="S20" s="119"/>
      <c r="T20" s="119"/>
      <c r="U20" s="119"/>
      <c r="V20" s="119"/>
      <c r="W20" s="119"/>
    </row>
    <row r="21" ht="53.25" customHeight="1" outlineLevel="1" spans="1:23">
      <c r="A21" s="117" t="s">
        <v>46</v>
      </c>
      <c r="B21" s="117" t="s">
        <v>187</v>
      </c>
      <c r="C21" s="117" t="s">
        <v>188</v>
      </c>
      <c r="D21" s="117" t="s">
        <v>109</v>
      </c>
      <c r="E21" s="117" t="s">
        <v>110</v>
      </c>
      <c r="F21" s="117" t="s">
        <v>193</v>
      </c>
      <c r="G21" s="117" t="s">
        <v>194</v>
      </c>
      <c r="H21" s="119">
        <v>186658.44</v>
      </c>
      <c r="I21" s="119">
        <v>186658.44</v>
      </c>
      <c r="J21" s="119"/>
      <c r="K21" s="119"/>
      <c r="L21" s="119">
        <v>186658.44</v>
      </c>
      <c r="M21" s="117"/>
      <c r="N21" s="119"/>
      <c r="O21" s="119"/>
      <c r="P21" s="119"/>
      <c r="Q21" s="119"/>
      <c r="R21" s="119"/>
      <c r="S21" s="119"/>
      <c r="T21" s="119"/>
      <c r="U21" s="119"/>
      <c r="V21" s="119"/>
      <c r="W21" s="119"/>
    </row>
    <row r="22" ht="53.25" customHeight="1" outlineLevel="1" spans="1:23">
      <c r="A22" s="117" t="s">
        <v>46</v>
      </c>
      <c r="B22" s="117" t="s">
        <v>187</v>
      </c>
      <c r="C22" s="117" t="s">
        <v>188</v>
      </c>
      <c r="D22" s="117" t="s">
        <v>113</v>
      </c>
      <c r="E22" s="117" t="s">
        <v>114</v>
      </c>
      <c r="F22" s="117" t="s">
        <v>195</v>
      </c>
      <c r="G22" s="117" t="s">
        <v>196</v>
      </c>
      <c r="H22" s="119"/>
      <c r="I22" s="119"/>
      <c r="J22" s="119"/>
      <c r="K22" s="119"/>
      <c r="L22" s="119"/>
      <c r="M22" s="117"/>
      <c r="N22" s="119"/>
      <c r="O22" s="119"/>
      <c r="P22" s="119"/>
      <c r="Q22" s="119"/>
      <c r="R22" s="119"/>
      <c r="S22" s="119"/>
      <c r="T22" s="119"/>
      <c r="U22" s="119"/>
      <c r="V22" s="119"/>
      <c r="W22" s="119"/>
    </row>
    <row r="23" ht="53.25" customHeight="1" outlineLevel="1" spans="1:23">
      <c r="A23" s="117" t="s">
        <v>46</v>
      </c>
      <c r="B23" s="117" t="s">
        <v>187</v>
      </c>
      <c r="C23" s="117" t="s">
        <v>188</v>
      </c>
      <c r="D23" s="117" t="s">
        <v>113</v>
      </c>
      <c r="E23" s="117" t="s">
        <v>114</v>
      </c>
      <c r="F23" s="117" t="s">
        <v>195</v>
      </c>
      <c r="G23" s="117" t="s">
        <v>196</v>
      </c>
      <c r="H23" s="119">
        <v>4977.56</v>
      </c>
      <c r="I23" s="119">
        <v>4977.56</v>
      </c>
      <c r="J23" s="119"/>
      <c r="K23" s="119"/>
      <c r="L23" s="119">
        <v>4977.56</v>
      </c>
      <c r="M23" s="117"/>
      <c r="N23" s="119"/>
      <c r="O23" s="119"/>
      <c r="P23" s="119"/>
      <c r="Q23" s="119"/>
      <c r="R23" s="119"/>
      <c r="S23" s="119"/>
      <c r="T23" s="119"/>
      <c r="U23" s="119"/>
      <c r="V23" s="119"/>
      <c r="W23" s="119"/>
    </row>
    <row r="24" ht="53.25" customHeight="1" outlineLevel="1" spans="1:23">
      <c r="A24" s="117" t="s">
        <v>46</v>
      </c>
      <c r="B24" s="117" t="s">
        <v>187</v>
      </c>
      <c r="C24" s="117" t="s">
        <v>188</v>
      </c>
      <c r="D24" s="117" t="s">
        <v>111</v>
      </c>
      <c r="E24" s="117" t="s">
        <v>112</v>
      </c>
      <c r="F24" s="117" t="s">
        <v>193</v>
      </c>
      <c r="G24" s="117" t="s">
        <v>194</v>
      </c>
      <c r="H24" s="119"/>
      <c r="I24" s="119"/>
      <c r="J24" s="119"/>
      <c r="K24" s="119"/>
      <c r="L24" s="119"/>
      <c r="M24" s="117"/>
      <c r="N24" s="119"/>
      <c r="O24" s="119"/>
      <c r="P24" s="119"/>
      <c r="Q24" s="119"/>
      <c r="R24" s="119"/>
      <c r="S24" s="119"/>
      <c r="T24" s="119"/>
      <c r="U24" s="119"/>
      <c r="V24" s="119"/>
      <c r="W24" s="119"/>
    </row>
    <row r="25" ht="53.25" customHeight="1" outlineLevel="1" spans="1:23">
      <c r="A25" s="117" t="s">
        <v>46</v>
      </c>
      <c r="B25" s="117" t="s">
        <v>187</v>
      </c>
      <c r="C25" s="117" t="s">
        <v>188</v>
      </c>
      <c r="D25" s="117" t="s">
        <v>109</v>
      </c>
      <c r="E25" s="117" t="s">
        <v>110</v>
      </c>
      <c r="F25" s="117" t="s">
        <v>193</v>
      </c>
      <c r="G25" s="117" t="s">
        <v>194</v>
      </c>
      <c r="H25" s="119">
        <v>9955.12</v>
      </c>
      <c r="I25" s="119">
        <v>9955.12</v>
      </c>
      <c r="J25" s="119"/>
      <c r="K25" s="119"/>
      <c r="L25" s="119">
        <v>9955.12</v>
      </c>
      <c r="M25" s="117"/>
      <c r="N25" s="119"/>
      <c r="O25" s="119"/>
      <c r="P25" s="119"/>
      <c r="Q25" s="119"/>
      <c r="R25" s="119"/>
      <c r="S25" s="119"/>
      <c r="T25" s="119"/>
      <c r="U25" s="119"/>
      <c r="V25" s="119"/>
      <c r="W25" s="119"/>
    </row>
    <row r="26" ht="53.25" customHeight="1" outlineLevel="1" spans="1:23">
      <c r="A26" s="117" t="s">
        <v>46</v>
      </c>
      <c r="B26" s="117" t="s">
        <v>187</v>
      </c>
      <c r="C26" s="117" t="s">
        <v>188</v>
      </c>
      <c r="D26" s="117" t="s">
        <v>113</v>
      </c>
      <c r="E26" s="117" t="s">
        <v>114</v>
      </c>
      <c r="F26" s="117" t="s">
        <v>195</v>
      </c>
      <c r="G26" s="117" t="s">
        <v>196</v>
      </c>
      <c r="H26" s="119"/>
      <c r="I26" s="119"/>
      <c r="J26" s="119"/>
      <c r="K26" s="119"/>
      <c r="L26" s="119"/>
      <c r="M26" s="117"/>
      <c r="N26" s="119"/>
      <c r="O26" s="119"/>
      <c r="P26" s="119"/>
      <c r="Q26" s="119"/>
      <c r="R26" s="119"/>
      <c r="S26" s="119"/>
      <c r="T26" s="119"/>
      <c r="U26" s="119"/>
      <c r="V26" s="119"/>
      <c r="W26" s="119"/>
    </row>
    <row r="27" ht="53.25" customHeight="1" outlineLevel="1" spans="1:23">
      <c r="A27" s="117" t="s">
        <v>46</v>
      </c>
      <c r="B27" s="117" t="s">
        <v>187</v>
      </c>
      <c r="C27" s="117" t="s">
        <v>188</v>
      </c>
      <c r="D27" s="117" t="s">
        <v>113</v>
      </c>
      <c r="E27" s="117" t="s">
        <v>114</v>
      </c>
      <c r="F27" s="117" t="s">
        <v>195</v>
      </c>
      <c r="G27" s="117" t="s">
        <v>196</v>
      </c>
      <c r="H27" s="119">
        <v>10800</v>
      </c>
      <c r="I27" s="119">
        <v>10800</v>
      </c>
      <c r="J27" s="119"/>
      <c r="K27" s="119"/>
      <c r="L27" s="119">
        <v>10800</v>
      </c>
      <c r="M27" s="117"/>
      <c r="N27" s="119"/>
      <c r="O27" s="119"/>
      <c r="P27" s="119"/>
      <c r="Q27" s="119"/>
      <c r="R27" s="119"/>
      <c r="S27" s="119"/>
      <c r="T27" s="119"/>
      <c r="U27" s="119"/>
      <c r="V27" s="119"/>
      <c r="W27" s="119"/>
    </row>
    <row r="28" ht="53.25" customHeight="1" outlineLevel="1" spans="1:23">
      <c r="A28" s="117" t="s">
        <v>46</v>
      </c>
      <c r="B28" s="117" t="s">
        <v>187</v>
      </c>
      <c r="C28" s="117" t="s">
        <v>188</v>
      </c>
      <c r="D28" s="117" t="s">
        <v>104</v>
      </c>
      <c r="E28" s="117" t="s">
        <v>103</v>
      </c>
      <c r="F28" s="117" t="s">
        <v>195</v>
      </c>
      <c r="G28" s="117" t="s">
        <v>196</v>
      </c>
      <c r="H28" s="119">
        <v>5032.84</v>
      </c>
      <c r="I28" s="119">
        <v>5032.84</v>
      </c>
      <c r="J28" s="119"/>
      <c r="K28" s="119"/>
      <c r="L28" s="119">
        <v>5032.84</v>
      </c>
      <c r="M28" s="117"/>
      <c r="N28" s="119"/>
      <c r="O28" s="119"/>
      <c r="P28" s="119"/>
      <c r="Q28" s="119"/>
      <c r="R28" s="119"/>
      <c r="S28" s="119"/>
      <c r="T28" s="119"/>
      <c r="U28" s="119"/>
      <c r="V28" s="119"/>
      <c r="W28" s="119"/>
    </row>
    <row r="29" ht="53.25" customHeight="1" outlineLevel="1" spans="1:23">
      <c r="A29" s="117" t="s">
        <v>46</v>
      </c>
      <c r="B29" s="117" t="s">
        <v>187</v>
      </c>
      <c r="C29" s="117" t="s">
        <v>188</v>
      </c>
      <c r="D29" s="117" t="s">
        <v>104</v>
      </c>
      <c r="E29" s="117" t="s">
        <v>103</v>
      </c>
      <c r="F29" s="117" t="s">
        <v>195</v>
      </c>
      <c r="G29" s="117" t="s">
        <v>196</v>
      </c>
      <c r="H29" s="119"/>
      <c r="I29" s="119"/>
      <c r="J29" s="119"/>
      <c r="K29" s="119"/>
      <c r="L29" s="119"/>
      <c r="M29" s="117"/>
      <c r="N29" s="119"/>
      <c r="O29" s="119"/>
      <c r="P29" s="119"/>
      <c r="Q29" s="119"/>
      <c r="R29" s="119"/>
      <c r="S29" s="119"/>
      <c r="T29" s="119"/>
      <c r="U29" s="119"/>
      <c r="V29" s="119"/>
      <c r="W29" s="119"/>
    </row>
    <row r="30" ht="53.25" customHeight="1" outlineLevel="1" spans="1:23">
      <c r="A30" s="117" t="s">
        <v>46</v>
      </c>
      <c r="B30" s="117" t="s">
        <v>197</v>
      </c>
      <c r="C30" s="117" t="s">
        <v>128</v>
      </c>
      <c r="D30" s="117" t="s">
        <v>127</v>
      </c>
      <c r="E30" s="117" t="s">
        <v>128</v>
      </c>
      <c r="F30" s="117" t="s">
        <v>198</v>
      </c>
      <c r="G30" s="117" t="s">
        <v>128</v>
      </c>
      <c r="H30" s="119">
        <v>248314</v>
      </c>
      <c r="I30" s="119">
        <v>248314</v>
      </c>
      <c r="J30" s="119"/>
      <c r="K30" s="119"/>
      <c r="L30" s="119">
        <v>248314</v>
      </c>
      <c r="M30" s="117"/>
      <c r="N30" s="119"/>
      <c r="O30" s="119"/>
      <c r="P30" s="119"/>
      <c r="Q30" s="119"/>
      <c r="R30" s="119"/>
      <c r="S30" s="119"/>
      <c r="T30" s="119"/>
      <c r="U30" s="119"/>
      <c r="V30" s="119"/>
      <c r="W30" s="119"/>
    </row>
    <row r="31" ht="53.25" customHeight="1" outlineLevel="1" spans="1:23">
      <c r="A31" s="117" t="s">
        <v>46</v>
      </c>
      <c r="B31" s="117" t="s">
        <v>199</v>
      </c>
      <c r="C31" s="117" t="s">
        <v>200</v>
      </c>
      <c r="D31" s="117" t="s">
        <v>78</v>
      </c>
      <c r="E31" s="117" t="s">
        <v>79</v>
      </c>
      <c r="F31" s="117" t="s">
        <v>201</v>
      </c>
      <c r="G31" s="117" t="s">
        <v>202</v>
      </c>
      <c r="H31" s="119">
        <v>24400</v>
      </c>
      <c r="I31" s="119">
        <v>24400</v>
      </c>
      <c r="J31" s="119"/>
      <c r="K31" s="119"/>
      <c r="L31" s="119">
        <v>24400</v>
      </c>
      <c r="M31" s="117"/>
      <c r="N31" s="119"/>
      <c r="O31" s="119"/>
      <c r="P31" s="119"/>
      <c r="Q31" s="119"/>
      <c r="R31" s="119"/>
      <c r="S31" s="119"/>
      <c r="T31" s="119"/>
      <c r="U31" s="119"/>
      <c r="V31" s="119"/>
      <c r="W31" s="119"/>
    </row>
    <row r="32" ht="53.25" customHeight="1" outlineLevel="1" spans="1:23">
      <c r="A32" s="117" t="s">
        <v>46</v>
      </c>
      <c r="B32" s="117" t="s">
        <v>199</v>
      </c>
      <c r="C32" s="117" t="s">
        <v>200</v>
      </c>
      <c r="D32" s="117" t="s">
        <v>78</v>
      </c>
      <c r="E32" s="117" t="s">
        <v>79</v>
      </c>
      <c r="F32" s="117" t="s">
        <v>203</v>
      </c>
      <c r="G32" s="117" t="s">
        <v>204</v>
      </c>
      <c r="H32" s="119">
        <v>12000</v>
      </c>
      <c r="I32" s="119">
        <v>12000</v>
      </c>
      <c r="J32" s="119"/>
      <c r="K32" s="119"/>
      <c r="L32" s="119">
        <v>12000</v>
      </c>
      <c r="M32" s="117"/>
      <c r="N32" s="119"/>
      <c r="O32" s="119"/>
      <c r="P32" s="119"/>
      <c r="Q32" s="119"/>
      <c r="R32" s="119"/>
      <c r="S32" s="119"/>
      <c r="T32" s="119"/>
      <c r="U32" s="119"/>
      <c r="V32" s="119"/>
      <c r="W32" s="119"/>
    </row>
    <row r="33" ht="53.25" customHeight="1" outlineLevel="1" spans="1:23">
      <c r="A33" s="117" t="s">
        <v>46</v>
      </c>
      <c r="B33" s="117" t="s">
        <v>199</v>
      </c>
      <c r="C33" s="117" t="s">
        <v>200</v>
      </c>
      <c r="D33" s="117" t="s">
        <v>78</v>
      </c>
      <c r="E33" s="117" t="s">
        <v>79</v>
      </c>
      <c r="F33" s="117" t="s">
        <v>205</v>
      </c>
      <c r="G33" s="117" t="s">
        <v>206</v>
      </c>
      <c r="H33" s="119">
        <v>10000</v>
      </c>
      <c r="I33" s="119">
        <v>10000</v>
      </c>
      <c r="J33" s="119"/>
      <c r="K33" s="119"/>
      <c r="L33" s="119">
        <v>10000</v>
      </c>
      <c r="M33" s="117"/>
      <c r="N33" s="119"/>
      <c r="O33" s="119"/>
      <c r="P33" s="119"/>
      <c r="Q33" s="119"/>
      <c r="R33" s="119"/>
      <c r="S33" s="119"/>
      <c r="T33" s="119"/>
      <c r="U33" s="119"/>
      <c r="V33" s="119"/>
      <c r="W33" s="119"/>
    </row>
    <row r="34" ht="53.25" customHeight="1" outlineLevel="1" spans="1:23">
      <c r="A34" s="117" t="s">
        <v>46</v>
      </c>
      <c r="B34" s="117" t="s">
        <v>207</v>
      </c>
      <c r="C34" s="117" t="s">
        <v>208</v>
      </c>
      <c r="D34" s="117" t="s">
        <v>78</v>
      </c>
      <c r="E34" s="117" t="s">
        <v>79</v>
      </c>
      <c r="F34" s="117" t="s">
        <v>209</v>
      </c>
      <c r="G34" s="117" t="s">
        <v>210</v>
      </c>
      <c r="H34" s="119">
        <v>10000</v>
      </c>
      <c r="I34" s="119">
        <v>10000</v>
      </c>
      <c r="J34" s="119"/>
      <c r="K34" s="119"/>
      <c r="L34" s="119">
        <v>10000</v>
      </c>
      <c r="M34" s="117"/>
      <c r="N34" s="119"/>
      <c r="O34" s="119"/>
      <c r="P34" s="119"/>
      <c r="Q34" s="119"/>
      <c r="R34" s="119"/>
      <c r="S34" s="119"/>
      <c r="T34" s="119"/>
      <c r="U34" s="119"/>
      <c r="V34" s="119"/>
      <c r="W34" s="119"/>
    </row>
    <row r="35" ht="53.25" customHeight="1" outlineLevel="1" spans="1:23">
      <c r="A35" s="117" t="s">
        <v>46</v>
      </c>
      <c r="B35" s="117" t="s">
        <v>211</v>
      </c>
      <c r="C35" s="117" t="s">
        <v>212</v>
      </c>
      <c r="D35" s="117" t="s">
        <v>78</v>
      </c>
      <c r="E35" s="117" t="s">
        <v>79</v>
      </c>
      <c r="F35" s="117" t="s">
        <v>213</v>
      </c>
      <c r="G35" s="117" t="s">
        <v>149</v>
      </c>
      <c r="H35" s="119">
        <v>3000</v>
      </c>
      <c r="I35" s="119">
        <v>3000</v>
      </c>
      <c r="J35" s="119"/>
      <c r="K35" s="119"/>
      <c r="L35" s="119">
        <v>3000</v>
      </c>
      <c r="M35" s="117"/>
      <c r="N35" s="119"/>
      <c r="O35" s="119"/>
      <c r="P35" s="119"/>
      <c r="Q35" s="119"/>
      <c r="R35" s="119"/>
      <c r="S35" s="119"/>
      <c r="T35" s="119"/>
      <c r="U35" s="119"/>
      <c r="V35" s="119"/>
      <c r="W35" s="119"/>
    </row>
    <row r="36" ht="53.25" customHeight="1" outlineLevel="1" spans="1:23">
      <c r="A36" s="117" t="s">
        <v>46</v>
      </c>
      <c r="B36" s="117" t="s">
        <v>214</v>
      </c>
      <c r="C36" s="117" t="s">
        <v>215</v>
      </c>
      <c r="D36" s="117" t="s">
        <v>86</v>
      </c>
      <c r="E36" s="117" t="s">
        <v>79</v>
      </c>
      <c r="F36" s="117" t="s">
        <v>216</v>
      </c>
      <c r="G36" s="117" t="s">
        <v>217</v>
      </c>
      <c r="H36" s="119">
        <v>20000</v>
      </c>
      <c r="I36" s="119">
        <v>20000</v>
      </c>
      <c r="J36" s="119"/>
      <c r="K36" s="119"/>
      <c r="L36" s="119">
        <v>20000</v>
      </c>
      <c r="M36" s="117"/>
      <c r="N36" s="119"/>
      <c r="O36" s="119"/>
      <c r="P36" s="119"/>
      <c r="Q36" s="119"/>
      <c r="R36" s="119"/>
      <c r="S36" s="119"/>
      <c r="T36" s="119"/>
      <c r="U36" s="119"/>
      <c r="V36" s="119"/>
      <c r="W36" s="119"/>
    </row>
    <row r="37" ht="53.25" customHeight="1" outlineLevel="1" spans="1:23">
      <c r="A37" s="117" t="s">
        <v>46</v>
      </c>
      <c r="B37" s="117" t="s">
        <v>218</v>
      </c>
      <c r="C37" s="117" t="s">
        <v>219</v>
      </c>
      <c r="D37" s="117" t="s">
        <v>86</v>
      </c>
      <c r="E37" s="117" t="s">
        <v>79</v>
      </c>
      <c r="F37" s="117" t="s">
        <v>220</v>
      </c>
      <c r="G37" s="117" t="s">
        <v>221</v>
      </c>
      <c r="H37" s="119">
        <v>15200</v>
      </c>
      <c r="I37" s="119">
        <v>15200</v>
      </c>
      <c r="J37" s="119"/>
      <c r="K37" s="119"/>
      <c r="L37" s="119">
        <v>15200</v>
      </c>
      <c r="M37" s="117"/>
      <c r="N37" s="119"/>
      <c r="O37" s="119"/>
      <c r="P37" s="119"/>
      <c r="Q37" s="119"/>
      <c r="R37" s="119"/>
      <c r="S37" s="119"/>
      <c r="T37" s="119"/>
      <c r="U37" s="119"/>
      <c r="V37" s="119"/>
      <c r="W37" s="119"/>
    </row>
    <row r="38" ht="53.25" customHeight="1" outlineLevel="1" spans="1:23">
      <c r="A38" s="117" t="s">
        <v>46</v>
      </c>
      <c r="B38" s="117" t="s">
        <v>199</v>
      </c>
      <c r="C38" s="117" t="s">
        <v>200</v>
      </c>
      <c r="D38" s="117" t="s">
        <v>86</v>
      </c>
      <c r="E38" s="117" t="s">
        <v>79</v>
      </c>
      <c r="F38" s="117" t="s">
        <v>222</v>
      </c>
      <c r="G38" s="117" t="s">
        <v>223</v>
      </c>
      <c r="H38" s="119">
        <v>24200</v>
      </c>
      <c r="I38" s="119">
        <v>24200</v>
      </c>
      <c r="J38" s="119"/>
      <c r="K38" s="119"/>
      <c r="L38" s="119">
        <v>24200</v>
      </c>
      <c r="M38" s="117"/>
      <c r="N38" s="119"/>
      <c r="O38" s="119"/>
      <c r="P38" s="119"/>
      <c r="Q38" s="119"/>
      <c r="R38" s="119"/>
      <c r="S38" s="119"/>
      <c r="T38" s="119"/>
      <c r="U38" s="119"/>
      <c r="V38" s="119"/>
      <c r="W38" s="119"/>
    </row>
    <row r="39" ht="53.25" customHeight="1" outlineLevel="1" spans="1:23">
      <c r="A39" s="117" t="s">
        <v>46</v>
      </c>
      <c r="B39" s="117" t="s">
        <v>224</v>
      </c>
      <c r="C39" s="117" t="s">
        <v>225</v>
      </c>
      <c r="D39" s="117" t="s">
        <v>96</v>
      </c>
      <c r="E39" s="117" t="s">
        <v>97</v>
      </c>
      <c r="F39" s="117" t="s">
        <v>222</v>
      </c>
      <c r="G39" s="117" t="s">
        <v>223</v>
      </c>
      <c r="H39" s="119">
        <v>14000</v>
      </c>
      <c r="I39" s="119">
        <v>14000</v>
      </c>
      <c r="J39" s="119"/>
      <c r="K39" s="119"/>
      <c r="L39" s="119">
        <v>14000</v>
      </c>
      <c r="M39" s="117"/>
      <c r="N39" s="119"/>
      <c r="O39" s="119"/>
      <c r="P39" s="119"/>
      <c r="Q39" s="119"/>
      <c r="R39" s="119"/>
      <c r="S39" s="119"/>
      <c r="T39" s="119"/>
      <c r="U39" s="119"/>
      <c r="V39" s="119"/>
      <c r="W39" s="119"/>
    </row>
    <row r="40" ht="53.25" customHeight="1" outlineLevel="1" spans="1:23">
      <c r="A40" s="117" t="s">
        <v>46</v>
      </c>
      <c r="B40" s="117" t="s">
        <v>226</v>
      </c>
      <c r="C40" s="117" t="s">
        <v>217</v>
      </c>
      <c r="D40" s="117" t="s">
        <v>78</v>
      </c>
      <c r="E40" s="117" t="s">
        <v>79</v>
      </c>
      <c r="F40" s="117" t="s">
        <v>216</v>
      </c>
      <c r="G40" s="117" t="s">
        <v>217</v>
      </c>
      <c r="H40" s="119"/>
      <c r="I40" s="119"/>
      <c r="J40" s="119"/>
      <c r="K40" s="119"/>
      <c r="L40" s="119"/>
      <c r="M40" s="117"/>
      <c r="N40" s="119"/>
      <c r="O40" s="119"/>
      <c r="P40" s="119"/>
      <c r="Q40" s="119"/>
      <c r="R40" s="119"/>
      <c r="S40" s="119"/>
      <c r="T40" s="119"/>
      <c r="U40" s="119"/>
      <c r="V40" s="119"/>
      <c r="W40" s="119"/>
    </row>
    <row r="41" ht="53.25" customHeight="1" outlineLevel="1" spans="1:23">
      <c r="A41" s="117" t="s">
        <v>46</v>
      </c>
      <c r="B41" s="117" t="s">
        <v>226</v>
      </c>
      <c r="C41" s="117" t="s">
        <v>217</v>
      </c>
      <c r="D41" s="117" t="s">
        <v>86</v>
      </c>
      <c r="E41" s="117" t="s">
        <v>79</v>
      </c>
      <c r="F41" s="117" t="s">
        <v>216</v>
      </c>
      <c r="G41" s="117" t="s">
        <v>217</v>
      </c>
      <c r="H41" s="119">
        <v>50340</v>
      </c>
      <c r="I41" s="119">
        <v>50340</v>
      </c>
      <c r="J41" s="119"/>
      <c r="K41" s="119"/>
      <c r="L41" s="119">
        <v>50340</v>
      </c>
      <c r="M41" s="117"/>
      <c r="N41" s="119"/>
      <c r="O41" s="119"/>
      <c r="P41" s="119"/>
      <c r="Q41" s="119"/>
      <c r="R41" s="119"/>
      <c r="S41" s="119"/>
      <c r="T41" s="119"/>
      <c r="U41" s="119"/>
      <c r="V41" s="119"/>
      <c r="W41" s="119"/>
    </row>
    <row r="42" ht="53.25" customHeight="1" outlineLevel="1" spans="1:23">
      <c r="A42" s="117" t="s">
        <v>46</v>
      </c>
      <c r="B42" s="117" t="s">
        <v>227</v>
      </c>
      <c r="C42" s="117" t="s">
        <v>228</v>
      </c>
      <c r="D42" s="117" t="s">
        <v>78</v>
      </c>
      <c r="E42" s="117" t="s">
        <v>79</v>
      </c>
      <c r="F42" s="117" t="s">
        <v>229</v>
      </c>
      <c r="G42" s="117" t="s">
        <v>230</v>
      </c>
      <c r="H42" s="119">
        <v>94200</v>
      </c>
      <c r="I42" s="119">
        <v>94200</v>
      </c>
      <c r="J42" s="119"/>
      <c r="K42" s="119"/>
      <c r="L42" s="119">
        <v>94200</v>
      </c>
      <c r="M42" s="117"/>
      <c r="N42" s="119"/>
      <c r="O42" s="119"/>
      <c r="P42" s="119"/>
      <c r="Q42" s="119"/>
      <c r="R42" s="119"/>
      <c r="S42" s="119"/>
      <c r="T42" s="119"/>
      <c r="U42" s="119"/>
      <c r="V42" s="119"/>
      <c r="W42" s="119"/>
    </row>
    <row r="43" ht="53.25" customHeight="1" outlineLevel="1" spans="1:23">
      <c r="A43" s="117" t="s">
        <v>46</v>
      </c>
      <c r="B43" s="117" t="s">
        <v>227</v>
      </c>
      <c r="C43" s="117" t="s">
        <v>228</v>
      </c>
      <c r="D43" s="117" t="s">
        <v>86</v>
      </c>
      <c r="E43" s="117" t="s">
        <v>79</v>
      </c>
      <c r="F43" s="117" t="s">
        <v>229</v>
      </c>
      <c r="G43" s="117" t="s">
        <v>230</v>
      </c>
      <c r="H43" s="119">
        <v>106200</v>
      </c>
      <c r="I43" s="119">
        <v>106200</v>
      </c>
      <c r="J43" s="119"/>
      <c r="K43" s="119"/>
      <c r="L43" s="119">
        <v>106200</v>
      </c>
      <c r="M43" s="117"/>
      <c r="N43" s="119"/>
      <c r="O43" s="119"/>
      <c r="P43" s="119"/>
      <c r="Q43" s="119"/>
      <c r="R43" s="119"/>
      <c r="S43" s="119"/>
      <c r="T43" s="119"/>
      <c r="U43" s="119"/>
      <c r="V43" s="119"/>
      <c r="W43" s="119"/>
    </row>
    <row r="44" ht="53.25" customHeight="1" outlineLevel="1" spans="1:23">
      <c r="A44" s="117" t="s">
        <v>46</v>
      </c>
      <c r="B44" s="117" t="s">
        <v>231</v>
      </c>
      <c r="C44" s="117" t="s">
        <v>232</v>
      </c>
      <c r="D44" s="117" t="s">
        <v>80</v>
      </c>
      <c r="E44" s="117" t="s">
        <v>81</v>
      </c>
      <c r="F44" s="117" t="s">
        <v>233</v>
      </c>
      <c r="G44" s="117" t="s">
        <v>234</v>
      </c>
      <c r="H44" s="119">
        <v>316800</v>
      </c>
      <c r="I44" s="119">
        <v>316800</v>
      </c>
      <c r="J44" s="119"/>
      <c r="K44" s="119"/>
      <c r="L44" s="119">
        <v>316800</v>
      </c>
      <c r="M44" s="117"/>
      <c r="N44" s="119"/>
      <c r="O44" s="119"/>
      <c r="P44" s="119"/>
      <c r="Q44" s="119"/>
      <c r="R44" s="119"/>
      <c r="S44" s="119"/>
      <c r="T44" s="119"/>
      <c r="U44" s="119"/>
      <c r="V44" s="119"/>
      <c r="W44" s="119"/>
    </row>
    <row r="45" ht="30.75" customHeight="1" spans="1:23">
      <c r="A45" s="123" t="s">
        <v>30</v>
      </c>
      <c r="B45" s="123"/>
      <c r="C45" s="123"/>
      <c r="D45" s="123"/>
      <c r="E45" s="123"/>
      <c r="F45" s="123"/>
      <c r="G45" s="123"/>
      <c r="H45" s="119">
        <v>4148814.31</v>
      </c>
      <c r="I45" s="119">
        <v>4148814.31</v>
      </c>
      <c r="J45" s="119"/>
      <c r="K45" s="119"/>
      <c r="L45" s="119">
        <v>4148814.31</v>
      </c>
      <c r="M45" s="119"/>
      <c r="N45" s="119"/>
      <c r="O45" s="119"/>
      <c r="P45" s="119"/>
      <c r="Q45" s="119"/>
      <c r="R45" s="119"/>
      <c r="S45" s="119"/>
      <c r="T45" s="119"/>
      <c r="U45" s="119"/>
      <c r="V45" s="119"/>
      <c r="W45" s="119"/>
    </row>
  </sheetData>
  <mergeCells count="32">
    <mergeCell ref="T1:W1"/>
    <mergeCell ref="A2:W2"/>
    <mergeCell ref="A3:G3"/>
    <mergeCell ref="T3:W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6"/>
  <sheetViews>
    <sheetView showZeros="0" topLeftCell="C35" workbookViewId="0">
      <selection activeCell="R45" sqref="R45"/>
    </sheetView>
  </sheetViews>
  <sheetFormatPr defaultColWidth="10.2761904761905"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7619047619048" customWidth="1"/>
    <col min="7" max="7" width="5.27619047619048" customWidth="1"/>
    <col min="8" max="8" width="5.84761904761905" customWidth="1"/>
    <col min="9" max="11" width="12.847619047619" customWidth="1"/>
    <col min="12" max="12" width="7.27619047619048"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13" t="s">
        <v>235</v>
      </c>
      <c r="B1" s="113"/>
      <c r="C1" s="113"/>
      <c r="D1" s="113"/>
      <c r="E1" s="113"/>
      <c r="F1" s="113"/>
      <c r="G1" s="113"/>
      <c r="H1" s="113"/>
      <c r="I1" s="113"/>
      <c r="J1" s="113"/>
      <c r="K1" s="113"/>
      <c r="L1" s="113"/>
      <c r="M1" s="113"/>
      <c r="N1" s="113"/>
      <c r="O1" s="113"/>
      <c r="P1" s="113"/>
      <c r="Q1" s="113"/>
      <c r="R1" s="113"/>
      <c r="S1" s="113"/>
      <c r="T1" s="113"/>
      <c r="U1" s="113"/>
      <c r="V1" s="113"/>
      <c r="W1" s="113"/>
    </row>
    <row r="2" ht="26.25" customHeight="1" spans="1:23">
      <c r="A2" s="109" t="s">
        <v>236</v>
      </c>
      <c r="B2" s="109"/>
      <c r="C2" s="109" t="s">
        <v>59</v>
      </c>
      <c r="D2" s="109"/>
      <c r="E2" s="109"/>
      <c r="F2" s="109"/>
      <c r="G2" s="109"/>
      <c r="H2" s="109"/>
      <c r="I2" s="109"/>
      <c r="J2" s="109"/>
      <c r="K2" s="109"/>
      <c r="L2" s="109"/>
      <c r="M2" s="109"/>
      <c r="N2" s="109"/>
      <c r="O2" s="109"/>
      <c r="P2" s="109"/>
      <c r="Q2" s="109"/>
      <c r="R2" s="109"/>
      <c r="S2" s="109"/>
      <c r="T2" s="109"/>
      <c r="U2" s="109"/>
      <c r="V2" s="109"/>
      <c r="W2" s="109"/>
    </row>
    <row r="3" ht="18.75" customHeight="1" spans="1:23">
      <c r="A3" s="114" t="str">
        <f>"单位名称："&amp;"中国共产党盈江县委员会统一战线工作部"</f>
        <v>单位名称：中国共产党盈江县委员会统一战线工作部</v>
      </c>
      <c r="B3" s="114"/>
      <c r="C3" s="114"/>
      <c r="D3" s="114"/>
      <c r="E3" s="114"/>
      <c r="F3" s="114"/>
      <c r="G3" s="114"/>
      <c r="H3" s="115"/>
      <c r="I3" s="115"/>
      <c r="J3" s="115"/>
      <c r="K3" s="115"/>
      <c r="L3" s="115"/>
      <c r="M3" s="115"/>
      <c r="N3" s="115"/>
      <c r="O3" s="115"/>
      <c r="P3" s="115"/>
      <c r="Q3" s="115"/>
      <c r="R3" s="115"/>
      <c r="S3" s="115"/>
      <c r="T3" s="115"/>
      <c r="U3" s="115"/>
      <c r="V3" s="113" t="s">
        <v>27</v>
      </c>
      <c r="W3" s="113"/>
    </row>
    <row r="4" ht="26.25" customHeight="1" spans="1:23">
      <c r="A4" s="116" t="s">
        <v>237</v>
      </c>
      <c r="B4" s="116" t="s">
        <v>155</v>
      </c>
      <c r="C4" s="116" t="s">
        <v>156</v>
      </c>
      <c r="D4" s="116" t="s">
        <v>238</v>
      </c>
      <c r="E4" s="116" t="s">
        <v>157</v>
      </c>
      <c r="F4" s="116" t="s">
        <v>158</v>
      </c>
      <c r="G4" s="116" t="s">
        <v>239</v>
      </c>
      <c r="H4" s="116" t="s">
        <v>240</v>
      </c>
      <c r="I4" s="116" t="s">
        <v>30</v>
      </c>
      <c r="J4" s="116" t="s">
        <v>241</v>
      </c>
      <c r="K4" s="116"/>
      <c r="L4" s="116"/>
      <c r="M4" s="116"/>
      <c r="N4" s="116" t="s">
        <v>167</v>
      </c>
      <c r="O4" s="116"/>
      <c r="P4" s="116"/>
      <c r="Q4" s="116" t="s">
        <v>37</v>
      </c>
      <c r="R4" s="116" t="s">
        <v>51</v>
      </c>
      <c r="S4" s="116"/>
      <c r="T4" s="116"/>
      <c r="U4" s="116"/>
      <c r="V4" s="116"/>
      <c r="W4" s="116"/>
    </row>
    <row r="5" ht="26.25" customHeight="1" spans="1:23">
      <c r="A5" s="116"/>
      <c r="B5" s="116"/>
      <c r="C5" s="116"/>
      <c r="D5" s="116"/>
      <c r="E5" s="116"/>
      <c r="F5" s="116"/>
      <c r="G5" s="116"/>
      <c r="H5" s="116"/>
      <c r="I5" s="116"/>
      <c r="J5" s="116" t="s">
        <v>34</v>
      </c>
      <c r="K5" s="116"/>
      <c r="L5" s="116" t="s">
        <v>35</v>
      </c>
      <c r="M5" s="116" t="s">
        <v>36</v>
      </c>
      <c r="N5" s="116" t="s">
        <v>34</v>
      </c>
      <c r="O5" s="116" t="s">
        <v>35</v>
      </c>
      <c r="P5" s="116" t="s">
        <v>36</v>
      </c>
      <c r="Q5" s="116"/>
      <c r="R5" s="116" t="s">
        <v>33</v>
      </c>
      <c r="S5" s="116" t="s">
        <v>40</v>
      </c>
      <c r="T5" s="116" t="s">
        <v>41</v>
      </c>
      <c r="U5" s="116" t="s">
        <v>42</v>
      </c>
      <c r="V5" s="116" t="s">
        <v>43</v>
      </c>
      <c r="W5" s="116" t="s">
        <v>44</v>
      </c>
    </row>
    <row r="6" ht="34" customHeight="1" spans="1:23">
      <c r="A6" s="116"/>
      <c r="B6" s="116"/>
      <c r="C6" s="116"/>
      <c r="D6" s="116"/>
      <c r="E6" s="116"/>
      <c r="F6" s="116"/>
      <c r="G6" s="116"/>
      <c r="H6" s="116"/>
      <c r="I6" s="116"/>
      <c r="J6" s="116" t="s">
        <v>33</v>
      </c>
      <c r="K6" s="116" t="s">
        <v>242</v>
      </c>
      <c r="L6" s="116"/>
      <c r="M6" s="116"/>
      <c r="N6" s="116"/>
      <c r="O6" s="116"/>
      <c r="P6" s="116"/>
      <c r="Q6" s="116"/>
      <c r="R6" s="116"/>
      <c r="S6" s="116"/>
      <c r="T6" s="116"/>
      <c r="U6" s="116"/>
      <c r="V6" s="116"/>
      <c r="W6" s="116"/>
    </row>
    <row r="7" ht="18.75" customHeight="1" spans="1:23">
      <c r="A7" s="116" t="s">
        <v>59</v>
      </c>
      <c r="B7" s="116" t="s">
        <v>60</v>
      </c>
      <c r="C7" s="116" t="s">
        <v>61</v>
      </c>
      <c r="D7" s="116" t="s">
        <v>62</v>
      </c>
      <c r="E7" s="116" t="s">
        <v>63</v>
      </c>
      <c r="F7" s="116" t="s">
        <v>64</v>
      </c>
      <c r="G7" s="116" t="s">
        <v>65</v>
      </c>
      <c r="H7" s="116" t="s">
        <v>66</v>
      </c>
      <c r="I7" s="116" t="s">
        <v>67</v>
      </c>
      <c r="J7" s="116" t="s">
        <v>68</v>
      </c>
      <c r="K7" s="116" t="s">
        <v>69</v>
      </c>
      <c r="L7" s="116" t="s">
        <v>70</v>
      </c>
      <c r="M7" s="116" t="s">
        <v>71</v>
      </c>
      <c r="N7" s="116" t="s">
        <v>72</v>
      </c>
      <c r="O7" s="116" t="s">
        <v>73</v>
      </c>
      <c r="P7" s="116" t="s">
        <v>169</v>
      </c>
      <c r="Q7" s="116" t="s">
        <v>170</v>
      </c>
      <c r="R7" s="116" t="s">
        <v>171</v>
      </c>
      <c r="S7" s="116" t="s">
        <v>172</v>
      </c>
      <c r="T7" s="116" t="s">
        <v>173</v>
      </c>
      <c r="U7" s="116" t="s">
        <v>174</v>
      </c>
      <c r="V7" s="116" t="s">
        <v>175</v>
      </c>
      <c r="W7" s="116" t="s">
        <v>176</v>
      </c>
    </row>
    <row r="8" ht="52.5" customHeight="1" spans="1:23">
      <c r="A8" s="117"/>
      <c r="B8" s="117"/>
      <c r="C8" s="117" t="s">
        <v>243</v>
      </c>
      <c r="D8" s="117"/>
      <c r="E8" s="117"/>
      <c r="F8" s="117"/>
      <c r="G8" s="117"/>
      <c r="H8" s="117"/>
      <c r="I8" s="119">
        <v>200000</v>
      </c>
      <c r="J8" s="119">
        <v>200000</v>
      </c>
      <c r="K8" s="119">
        <v>200000</v>
      </c>
      <c r="L8" s="119"/>
      <c r="M8" s="119"/>
      <c r="N8" s="119"/>
      <c r="O8" s="119"/>
      <c r="P8" s="119"/>
      <c r="Q8" s="119"/>
      <c r="R8" s="119"/>
      <c r="S8" s="119"/>
      <c r="T8" s="119"/>
      <c r="U8" s="119"/>
      <c r="V8" s="119"/>
      <c r="W8" s="119"/>
    </row>
    <row r="9" ht="52.5" customHeight="1" outlineLevel="1" spans="1:23">
      <c r="A9" s="117" t="s">
        <v>244</v>
      </c>
      <c r="B9" s="117" t="s">
        <v>245</v>
      </c>
      <c r="C9" s="117" t="s">
        <v>243</v>
      </c>
      <c r="D9" s="117" t="s">
        <v>46</v>
      </c>
      <c r="E9" s="117" t="s">
        <v>88</v>
      </c>
      <c r="F9" s="117" t="s">
        <v>89</v>
      </c>
      <c r="G9" s="117" t="s">
        <v>201</v>
      </c>
      <c r="H9" s="117" t="s">
        <v>202</v>
      </c>
      <c r="I9" s="119">
        <v>50000</v>
      </c>
      <c r="J9" s="119">
        <v>50000</v>
      </c>
      <c r="K9" s="119">
        <v>50000</v>
      </c>
      <c r="L9" s="119"/>
      <c r="M9" s="119"/>
      <c r="N9" s="119"/>
      <c r="O9" s="119"/>
      <c r="P9" s="119"/>
      <c r="Q9" s="119"/>
      <c r="R9" s="119"/>
      <c r="S9" s="119"/>
      <c r="T9" s="119"/>
      <c r="U9" s="119"/>
      <c r="V9" s="119"/>
      <c r="W9" s="119"/>
    </row>
    <row r="10" ht="52.5" customHeight="1" outlineLevel="1" spans="1:23">
      <c r="A10" s="117" t="s">
        <v>244</v>
      </c>
      <c r="B10" s="117" t="s">
        <v>245</v>
      </c>
      <c r="C10" s="117" t="s">
        <v>243</v>
      </c>
      <c r="D10" s="117" t="s">
        <v>46</v>
      </c>
      <c r="E10" s="117" t="s">
        <v>88</v>
      </c>
      <c r="F10" s="117" t="s">
        <v>89</v>
      </c>
      <c r="G10" s="117" t="s">
        <v>246</v>
      </c>
      <c r="H10" s="117" t="s">
        <v>247</v>
      </c>
      <c r="I10" s="119">
        <v>150000</v>
      </c>
      <c r="J10" s="119">
        <v>150000</v>
      </c>
      <c r="K10" s="119">
        <v>150000</v>
      </c>
      <c r="L10" s="119"/>
      <c r="M10" s="119"/>
      <c r="N10" s="117"/>
      <c r="O10" s="117"/>
      <c r="P10" s="117"/>
      <c r="Q10" s="119"/>
      <c r="R10" s="119"/>
      <c r="S10" s="119"/>
      <c r="T10" s="119"/>
      <c r="U10" s="119"/>
      <c r="V10" s="119"/>
      <c r="W10" s="119"/>
    </row>
    <row r="11" ht="52.5" customHeight="1" spans="1:23">
      <c r="A11" s="117"/>
      <c r="B11" s="117"/>
      <c r="C11" s="117" t="s">
        <v>248</v>
      </c>
      <c r="D11" s="117"/>
      <c r="E11" s="117"/>
      <c r="F11" s="117"/>
      <c r="G11" s="117"/>
      <c r="H11" s="117"/>
      <c r="I11" s="119">
        <v>50000</v>
      </c>
      <c r="J11" s="119">
        <v>50000</v>
      </c>
      <c r="K11" s="119">
        <v>50000</v>
      </c>
      <c r="L11" s="119"/>
      <c r="M11" s="119"/>
      <c r="N11" s="117"/>
      <c r="O11" s="117"/>
      <c r="P11" s="117"/>
      <c r="Q11" s="119"/>
      <c r="R11" s="119"/>
      <c r="S11" s="119"/>
      <c r="T11" s="119"/>
      <c r="U11" s="119"/>
      <c r="V11" s="119"/>
      <c r="W11" s="119"/>
    </row>
    <row r="12" ht="52.5" customHeight="1" outlineLevel="1" spans="1:23">
      <c r="A12" s="117" t="s">
        <v>244</v>
      </c>
      <c r="B12" s="117" t="s">
        <v>249</v>
      </c>
      <c r="C12" s="117" t="s">
        <v>248</v>
      </c>
      <c r="D12" s="117" t="s">
        <v>46</v>
      </c>
      <c r="E12" s="117" t="s">
        <v>82</v>
      </c>
      <c r="F12" s="117" t="s">
        <v>83</v>
      </c>
      <c r="G12" s="117" t="s">
        <v>201</v>
      </c>
      <c r="H12" s="117" t="s">
        <v>202</v>
      </c>
      <c r="I12" s="119">
        <v>35000</v>
      </c>
      <c r="J12" s="119">
        <v>35000</v>
      </c>
      <c r="K12" s="119">
        <v>35000</v>
      </c>
      <c r="L12" s="119"/>
      <c r="M12" s="119"/>
      <c r="N12" s="117"/>
      <c r="O12" s="117"/>
      <c r="P12" s="117"/>
      <c r="Q12" s="119"/>
      <c r="R12" s="119"/>
      <c r="S12" s="119"/>
      <c r="T12" s="119"/>
      <c r="U12" s="119"/>
      <c r="V12" s="119"/>
      <c r="W12" s="119"/>
    </row>
    <row r="13" ht="52.5" customHeight="1" outlineLevel="1" spans="1:23">
      <c r="A13" s="117" t="s">
        <v>244</v>
      </c>
      <c r="B13" s="117" t="s">
        <v>249</v>
      </c>
      <c r="C13" s="117" t="s">
        <v>248</v>
      </c>
      <c r="D13" s="117" t="s">
        <v>46</v>
      </c>
      <c r="E13" s="117" t="s">
        <v>82</v>
      </c>
      <c r="F13" s="117" t="s">
        <v>83</v>
      </c>
      <c r="G13" s="117" t="s">
        <v>250</v>
      </c>
      <c r="H13" s="117" t="s">
        <v>251</v>
      </c>
      <c r="I13" s="119">
        <v>15000</v>
      </c>
      <c r="J13" s="119">
        <v>15000</v>
      </c>
      <c r="K13" s="119">
        <v>15000</v>
      </c>
      <c r="L13" s="119"/>
      <c r="M13" s="119"/>
      <c r="N13" s="117"/>
      <c r="O13" s="117"/>
      <c r="P13" s="117"/>
      <c r="Q13" s="119"/>
      <c r="R13" s="119"/>
      <c r="S13" s="119"/>
      <c r="T13" s="119"/>
      <c r="U13" s="119"/>
      <c r="V13" s="119"/>
      <c r="W13" s="119"/>
    </row>
    <row r="14" ht="52.5" customHeight="1" spans="1:23">
      <c r="A14" s="117"/>
      <c r="B14" s="117"/>
      <c r="C14" s="117" t="s">
        <v>252</v>
      </c>
      <c r="D14" s="117"/>
      <c r="E14" s="117"/>
      <c r="F14" s="117"/>
      <c r="G14" s="117"/>
      <c r="H14" s="117"/>
      <c r="I14" s="119">
        <v>100000</v>
      </c>
      <c r="J14" s="119"/>
      <c r="K14" s="119"/>
      <c r="L14" s="119"/>
      <c r="M14" s="119"/>
      <c r="N14" s="117"/>
      <c r="O14" s="117"/>
      <c r="P14" s="117"/>
      <c r="Q14" s="119"/>
      <c r="R14" s="119">
        <v>100000</v>
      </c>
      <c r="S14" s="119"/>
      <c r="T14" s="119"/>
      <c r="U14" s="119"/>
      <c r="V14" s="119"/>
      <c r="W14" s="119">
        <v>100000</v>
      </c>
    </row>
    <row r="15" ht="52.5" customHeight="1" outlineLevel="1" spans="1:23">
      <c r="A15" s="117" t="s">
        <v>244</v>
      </c>
      <c r="B15" s="117" t="s">
        <v>253</v>
      </c>
      <c r="C15" s="117" t="s">
        <v>252</v>
      </c>
      <c r="D15" s="117" t="s">
        <v>46</v>
      </c>
      <c r="E15" s="117" t="s">
        <v>90</v>
      </c>
      <c r="F15" s="117" t="s">
        <v>91</v>
      </c>
      <c r="G15" s="117" t="s">
        <v>201</v>
      </c>
      <c r="H15" s="117" t="s">
        <v>202</v>
      </c>
      <c r="I15" s="119">
        <v>100000</v>
      </c>
      <c r="J15" s="119"/>
      <c r="K15" s="119"/>
      <c r="L15" s="119"/>
      <c r="M15" s="119"/>
      <c r="N15" s="117"/>
      <c r="O15" s="117"/>
      <c r="P15" s="117"/>
      <c r="Q15" s="119"/>
      <c r="R15" s="119">
        <v>100000</v>
      </c>
      <c r="S15" s="119"/>
      <c r="T15" s="119"/>
      <c r="U15" s="119"/>
      <c r="V15" s="119"/>
      <c r="W15" s="119">
        <v>100000</v>
      </c>
    </row>
    <row r="16" ht="52.5" customHeight="1" spans="1:23">
      <c r="A16" s="117"/>
      <c r="B16" s="117"/>
      <c r="C16" s="117" t="s">
        <v>254</v>
      </c>
      <c r="D16" s="117"/>
      <c r="E16" s="117"/>
      <c r="F16" s="117"/>
      <c r="G16" s="117"/>
      <c r="H16" s="117"/>
      <c r="I16" s="119">
        <v>50000</v>
      </c>
      <c r="J16" s="119">
        <v>50000</v>
      </c>
      <c r="K16" s="119">
        <v>50000</v>
      </c>
      <c r="L16" s="119"/>
      <c r="M16" s="119"/>
      <c r="N16" s="117"/>
      <c r="O16" s="117"/>
      <c r="P16" s="117"/>
      <c r="Q16" s="119"/>
      <c r="R16" s="119"/>
      <c r="S16" s="119"/>
      <c r="T16" s="119"/>
      <c r="U16" s="119"/>
      <c r="V16" s="119"/>
      <c r="W16" s="119"/>
    </row>
    <row r="17" ht="52.5" customHeight="1" outlineLevel="1" spans="1:23">
      <c r="A17" s="117" t="s">
        <v>244</v>
      </c>
      <c r="B17" s="117" t="s">
        <v>255</v>
      </c>
      <c r="C17" s="117" t="s">
        <v>254</v>
      </c>
      <c r="D17" s="117" t="s">
        <v>46</v>
      </c>
      <c r="E17" s="117" t="s">
        <v>82</v>
      </c>
      <c r="F17" s="117" t="s">
        <v>83</v>
      </c>
      <c r="G17" s="117" t="s">
        <v>201</v>
      </c>
      <c r="H17" s="117" t="s">
        <v>202</v>
      </c>
      <c r="I17" s="119">
        <v>40000</v>
      </c>
      <c r="J17" s="119">
        <v>40000</v>
      </c>
      <c r="K17" s="119">
        <v>40000</v>
      </c>
      <c r="L17" s="119"/>
      <c r="M17" s="119"/>
      <c r="N17" s="117"/>
      <c r="O17" s="117"/>
      <c r="P17" s="117"/>
      <c r="Q17" s="119"/>
      <c r="R17" s="119"/>
      <c r="S17" s="119"/>
      <c r="T17" s="119"/>
      <c r="U17" s="119"/>
      <c r="V17" s="119"/>
      <c r="W17" s="119"/>
    </row>
    <row r="18" ht="52.5" customHeight="1" outlineLevel="1" spans="1:23">
      <c r="A18" s="117" t="s">
        <v>244</v>
      </c>
      <c r="B18" s="117" t="s">
        <v>255</v>
      </c>
      <c r="C18" s="117" t="s">
        <v>254</v>
      </c>
      <c r="D18" s="117" t="s">
        <v>46</v>
      </c>
      <c r="E18" s="117" t="s">
        <v>82</v>
      </c>
      <c r="F18" s="117" t="s">
        <v>83</v>
      </c>
      <c r="G18" s="117" t="s">
        <v>250</v>
      </c>
      <c r="H18" s="117" t="s">
        <v>251</v>
      </c>
      <c r="I18" s="119">
        <v>10000</v>
      </c>
      <c r="J18" s="119">
        <v>10000</v>
      </c>
      <c r="K18" s="119">
        <v>10000</v>
      </c>
      <c r="L18" s="119"/>
      <c r="M18" s="119"/>
      <c r="N18" s="117"/>
      <c r="O18" s="117"/>
      <c r="P18" s="117"/>
      <c r="Q18" s="119"/>
      <c r="R18" s="119"/>
      <c r="S18" s="119"/>
      <c r="T18" s="119"/>
      <c r="U18" s="119"/>
      <c r="V18" s="119"/>
      <c r="W18" s="119"/>
    </row>
    <row r="19" ht="52.5" customHeight="1" spans="1:23">
      <c r="A19" s="117"/>
      <c r="B19" s="117"/>
      <c r="C19" s="117" t="s">
        <v>256</v>
      </c>
      <c r="D19" s="117"/>
      <c r="E19" s="117"/>
      <c r="F19" s="117"/>
      <c r="G19" s="117"/>
      <c r="H19" s="117"/>
      <c r="I19" s="119">
        <v>7200</v>
      </c>
      <c r="J19" s="119">
        <v>7200</v>
      </c>
      <c r="K19" s="119">
        <v>7200</v>
      </c>
      <c r="L19" s="119"/>
      <c r="M19" s="119"/>
      <c r="N19" s="117"/>
      <c r="O19" s="117"/>
      <c r="P19" s="117"/>
      <c r="Q19" s="119"/>
      <c r="R19" s="119"/>
      <c r="S19" s="119"/>
      <c r="T19" s="119"/>
      <c r="U19" s="119"/>
      <c r="V19" s="119"/>
      <c r="W19" s="119"/>
    </row>
    <row r="20" ht="52.5" customHeight="1" outlineLevel="1" spans="1:23">
      <c r="A20" s="117" t="s">
        <v>244</v>
      </c>
      <c r="B20" s="117" t="s">
        <v>257</v>
      </c>
      <c r="C20" s="117" t="s">
        <v>256</v>
      </c>
      <c r="D20" s="117" t="s">
        <v>46</v>
      </c>
      <c r="E20" s="117" t="s">
        <v>86</v>
      </c>
      <c r="F20" s="117" t="s">
        <v>79</v>
      </c>
      <c r="G20" s="117" t="s">
        <v>201</v>
      </c>
      <c r="H20" s="117" t="s">
        <v>202</v>
      </c>
      <c r="I20" s="119">
        <v>7200</v>
      </c>
      <c r="J20" s="119">
        <v>7200</v>
      </c>
      <c r="K20" s="119">
        <v>7200</v>
      </c>
      <c r="L20" s="119"/>
      <c r="M20" s="119"/>
      <c r="N20" s="117"/>
      <c r="O20" s="117"/>
      <c r="P20" s="117"/>
      <c r="Q20" s="119"/>
      <c r="R20" s="119"/>
      <c r="S20" s="119"/>
      <c r="T20" s="119"/>
      <c r="U20" s="119"/>
      <c r="V20" s="119"/>
      <c r="W20" s="119"/>
    </row>
    <row r="21" ht="52.5" customHeight="1" spans="1:23">
      <c r="A21" s="117"/>
      <c r="B21" s="117"/>
      <c r="C21" s="117" t="s">
        <v>258</v>
      </c>
      <c r="D21" s="117"/>
      <c r="E21" s="117"/>
      <c r="F21" s="117"/>
      <c r="G21" s="117"/>
      <c r="H21" s="117"/>
      <c r="I21" s="119">
        <v>150000</v>
      </c>
      <c r="J21" s="119">
        <v>150000</v>
      </c>
      <c r="K21" s="119">
        <v>150000</v>
      </c>
      <c r="L21" s="119"/>
      <c r="M21" s="119"/>
      <c r="N21" s="117"/>
      <c r="O21" s="117"/>
      <c r="P21" s="117"/>
      <c r="Q21" s="119"/>
      <c r="R21" s="119"/>
      <c r="S21" s="119"/>
      <c r="T21" s="119"/>
      <c r="U21" s="119"/>
      <c r="V21" s="119"/>
      <c r="W21" s="119"/>
    </row>
    <row r="22" ht="52.5" customHeight="1" outlineLevel="1" spans="1:23">
      <c r="A22" s="117" t="s">
        <v>244</v>
      </c>
      <c r="B22" s="117" t="s">
        <v>259</v>
      </c>
      <c r="C22" s="117" t="s">
        <v>258</v>
      </c>
      <c r="D22" s="117" t="s">
        <v>46</v>
      </c>
      <c r="E22" s="117" t="s">
        <v>82</v>
      </c>
      <c r="F22" s="117" t="s">
        <v>83</v>
      </c>
      <c r="G22" s="117" t="s">
        <v>201</v>
      </c>
      <c r="H22" s="117" t="s">
        <v>202</v>
      </c>
      <c r="I22" s="119">
        <v>100000</v>
      </c>
      <c r="J22" s="119">
        <v>100000</v>
      </c>
      <c r="K22" s="119">
        <v>100000</v>
      </c>
      <c r="L22" s="119"/>
      <c r="M22" s="119"/>
      <c r="N22" s="117"/>
      <c r="O22" s="117"/>
      <c r="P22" s="117"/>
      <c r="Q22" s="119"/>
      <c r="R22" s="119"/>
      <c r="S22" s="119"/>
      <c r="T22" s="119"/>
      <c r="U22" s="119"/>
      <c r="V22" s="119"/>
      <c r="W22" s="119"/>
    </row>
    <row r="23" ht="52.5" customHeight="1" outlineLevel="1" spans="1:23">
      <c r="A23" s="117" t="s">
        <v>244</v>
      </c>
      <c r="B23" s="117" t="s">
        <v>259</v>
      </c>
      <c r="C23" s="117" t="s">
        <v>258</v>
      </c>
      <c r="D23" s="117" t="s">
        <v>46</v>
      </c>
      <c r="E23" s="117" t="s">
        <v>82</v>
      </c>
      <c r="F23" s="117" t="s">
        <v>83</v>
      </c>
      <c r="G23" s="117" t="s">
        <v>250</v>
      </c>
      <c r="H23" s="117" t="s">
        <v>251</v>
      </c>
      <c r="I23" s="119">
        <v>50000</v>
      </c>
      <c r="J23" s="119">
        <v>50000</v>
      </c>
      <c r="K23" s="119">
        <v>50000</v>
      </c>
      <c r="L23" s="119"/>
      <c r="M23" s="119"/>
      <c r="N23" s="117"/>
      <c r="O23" s="117"/>
      <c r="P23" s="117"/>
      <c r="Q23" s="119"/>
      <c r="R23" s="119"/>
      <c r="S23" s="119"/>
      <c r="T23" s="119"/>
      <c r="U23" s="119"/>
      <c r="V23" s="119"/>
      <c r="W23" s="119"/>
    </row>
    <row r="24" ht="52.5" customHeight="1" spans="1:23">
      <c r="A24" s="117"/>
      <c r="B24" s="117"/>
      <c r="C24" s="117" t="s">
        <v>260</v>
      </c>
      <c r="D24" s="117"/>
      <c r="E24" s="117"/>
      <c r="F24" s="117"/>
      <c r="G24" s="117"/>
      <c r="H24" s="117"/>
      <c r="I24" s="119">
        <v>100000</v>
      </c>
      <c r="J24" s="119">
        <v>100000</v>
      </c>
      <c r="K24" s="119">
        <v>100000</v>
      </c>
      <c r="L24" s="119"/>
      <c r="M24" s="119"/>
      <c r="N24" s="117"/>
      <c r="O24" s="117"/>
      <c r="P24" s="117"/>
      <c r="Q24" s="119"/>
      <c r="R24" s="119"/>
      <c r="S24" s="119"/>
      <c r="T24" s="119"/>
      <c r="U24" s="119"/>
      <c r="V24" s="119"/>
      <c r="W24" s="119"/>
    </row>
    <row r="25" ht="52.5" customHeight="1" outlineLevel="1" spans="1:23">
      <c r="A25" s="117" t="s">
        <v>244</v>
      </c>
      <c r="B25" s="117" t="s">
        <v>261</v>
      </c>
      <c r="C25" s="117" t="s">
        <v>260</v>
      </c>
      <c r="D25" s="117" t="s">
        <v>46</v>
      </c>
      <c r="E25" s="117" t="s">
        <v>82</v>
      </c>
      <c r="F25" s="117" t="s">
        <v>83</v>
      </c>
      <c r="G25" s="117" t="s">
        <v>201</v>
      </c>
      <c r="H25" s="117" t="s">
        <v>202</v>
      </c>
      <c r="I25" s="119">
        <v>70000</v>
      </c>
      <c r="J25" s="119">
        <v>70000</v>
      </c>
      <c r="K25" s="119">
        <v>70000</v>
      </c>
      <c r="L25" s="119"/>
      <c r="M25" s="119"/>
      <c r="N25" s="117"/>
      <c r="O25" s="117"/>
      <c r="P25" s="117"/>
      <c r="Q25" s="119"/>
      <c r="R25" s="119"/>
      <c r="S25" s="119"/>
      <c r="T25" s="119"/>
      <c r="U25" s="119"/>
      <c r="V25" s="119"/>
      <c r="W25" s="119"/>
    </row>
    <row r="26" ht="52.5" customHeight="1" outlineLevel="1" spans="1:23">
      <c r="A26" s="117" t="s">
        <v>244</v>
      </c>
      <c r="B26" s="117" t="s">
        <v>261</v>
      </c>
      <c r="C26" s="117" t="s">
        <v>260</v>
      </c>
      <c r="D26" s="117" t="s">
        <v>46</v>
      </c>
      <c r="E26" s="117" t="s">
        <v>82</v>
      </c>
      <c r="F26" s="117" t="s">
        <v>83</v>
      </c>
      <c r="G26" s="117" t="s">
        <v>250</v>
      </c>
      <c r="H26" s="117" t="s">
        <v>251</v>
      </c>
      <c r="I26" s="119">
        <v>30000</v>
      </c>
      <c r="J26" s="119">
        <v>30000</v>
      </c>
      <c r="K26" s="119">
        <v>30000</v>
      </c>
      <c r="L26" s="119"/>
      <c r="M26" s="119"/>
      <c r="N26" s="117"/>
      <c r="O26" s="117"/>
      <c r="P26" s="117"/>
      <c r="Q26" s="119"/>
      <c r="R26" s="119"/>
      <c r="S26" s="119"/>
      <c r="T26" s="119"/>
      <c r="U26" s="119"/>
      <c r="V26" s="119"/>
      <c r="W26" s="119"/>
    </row>
    <row r="27" ht="52.5" customHeight="1" spans="1:23">
      <c r="A27" s="117"/>
      <c r="B27" s="117"/>
      <c r="C27" s="117" t="s">
        <v>262</v>
      </c>
      <c r="D27" s="117"/>
      <c r="E27" s="117"/>
      <c r="F27" s="117"/>
      <c r="G27" s="117"/>
      <c r="H27" s="117"/>
      <c r="I27" s="119">
        <v>100000</v>
      </c>
      <c r="J27" s="119">
        <v>100000</v>
      </c>
      <c r="K27" s="119">
        <v>100000</v>
      </c>
      <c r="L27" s="119"/>
      <c r="M27" s="119"/>
      <c r="N27" s="117"/>
      <c r="O27" s="117"/>
      <c r="P27" s="117"/>
      <c r="Q27" s="119"/>
      <c r="R27" s="119"/>
      <c r="S27" s="119"/>
      <c r="T27" s="119"/>
      <c r="U27" s="119"/>
      <c r="V27" s="119"/>
      <c r="W27" s="119"/>
    </row>
    <row r="28" ht="52.5" customHeight="1" outlineLevel="1" spans="1:23">
      <c r="A28" s="117" t="s">
        <v>244</v>
      </c>
      <c r="B28" s="117" t="s">
        <v>263</v>
      </c>
      <c r="C28" s="117" t="s">
        <v>262</v>
      </c>
      <c r="D28" s="117" t="s">
        <v>46</v>
      </c>
      <c r="E28" s="117" t="s">
        <v>87</v>
      </c>
      <c r="F28" s="117" t="s">
        <v>81</v>
      </c>
      <c r="G28" s="117" t="s">
        <v>201</v>
      </c>
      <c r="H28" s="117" t="s">
        <v>202</v>
      </c>
      <c r="I28" s="119">
        <v>40000</v>
      </c>
      <c r="J28" s="119">
        <v>40000</v>
      </c>
      <c r="K28" s="119">
        <v>40000</v>
      </c>
      <c r="L28" s="119"/>
      <c r="M28" s="119"/>
      <c r="N28" s="117"/>
      <c r="O28" s="117"/>
      <c r="P28" s="117"/>
      <c r="Q28" s="119"/>
      <c r="R28" s="119"/>
      <c r="S28" s="119"/>
      <c r="T28" s="119"/>
      <c r="U28" s="119"/>
      <c r="V28" s="119"/>
      <c r="W28" s="119"/>
    </row>
    <row r="29" ht="52.5" customHeight="1" outlineLevel="1" spans="1:23">
      <c r="A29" s="117" t="s">
        <v>244</v>
      </c>
      <c r="B29" s="117" t="s">
        <v>263</v>
      </c>
      <c r="C29" s="117" t="s">
        <v>262</v>
      </c>
      <c r="D29" s="117" t="s">
        <v>46</v>
      </c>
      <c r="E29" s="117" t="s">
        <v>87</v>
      </c>
      <c r="F29" s="117" t="s">
        <v>81</v>
      </c>
      <c r="G29" s="117" t="s">
        <v>205</v>
      </c>
      <c r="H29" s="117" t="s">
        <v>206</v>
      </c>
      <c r="I29" s="119">
        <v>10000</v>
      </c>
      <c r="J29" s="119">
        <v>10000</v>
      </c>
      <c r="K29" s="119">
        <v>10000</v>
      </c>
      <c r="L29" s="119"/>
      <c r="M29" s="119"/>
      <c r="N29" s="117"/>
      <c r="O29" s="117"/>
      <c r="P29" s="117"/>
      <c r="Q29" s="119"/>
      <c r="R29" s="119"/>
      <c r="S29" s="119"/>
      <c r="T29" s="119"/>
      <c r="U29" s="119"/>
      <c r="V29" s="119"/>
      <c r="W29" s="119"/>
    </row>
    <row r="30" ht="52.5" customHeight="1" outlineLevel="1" spans="1:23">
      <c r="A30" s="117" t="s">
        <v>244</v>
      </c>
      <c r="B30" s="117" t="s">
        <v>263</v>
      </c>
      <c r="C30" s="117" t="s">
        <v>262</v>
      </c>
      <c r="D30" s="117" t="s">
        <v>46</v>
      </c>
      <c r="E30" s="117" t="s">
        <v>87</v>
      </c>
      <c r="F30" s="117" t="s">
        <v>81</v>
      </c>
      <c r="G30" s="117" t="s">
        <v>229</v>
      </c>
      <c r="H30" s="117" t="s">
        <v>230</v>
      </c>
      <c r="I30" s="119">
        <v>20000</v>
      </c>
      <c r="J30" s="119">
        <v>20000</v>
      </c>
      <c r="K30" s="119">
        <v>20000</v>
      </c>
      <c r="L30" s="119"/>
      <c r="M30" s="119"/>
      <c r="N30" s="117"/>
      <c r="O30" s="117"/>
      <c r="P30" s="117"/>
      <c r="Q30" s="119"/>
      <c r="R30" s="119"/>
      <c r="S30" s="119"/>
      <c r="T30" s="119"/>
      <c r="U30" s="119"/>
      <c r="V30" s="119"/>
      <c r="W30" s="119"/>
    </row>
    <row r="31" ht="52.5" customHeight="1" outlineLevel="1" spans="1:23">
      <c r="A31" s="117" t="s">
        <v>244</v>
      </c>
      <c r="B31" s="117" t="s">
        <v>263</v>
      </c>
      <c r="C31" s="117" t="s">
        <v>262</v>
      </c>
      <c r="D31" s="117" t="s">
        <v>46</v>
      </c>
      <c r="E31" s="117" t="s">
        <v>87</v>
      </c>
      <c r="F31" s="117" t="s">
        <v>81</v>
      </c>
      <c r="G31" s="117" t="s">
        <v>220</v>
      </c>
      <c r="H31" s="117" t="s">
        <v>221</v>
      </c>
      <c r="I31" s="119">
        <v>30000</v>
      </c>
      <c r="J31" s="119">
        <v>30000</v>
      </c>
      <c r="K31" s="119">
        <v>30000</v>
      </c>
      <c r="L31" s="119"/>
      <c r="M31" s="119"/>
      <c r="N31" s="117"/>
      <c r="O31" s="117"/>
      <c r="P31" s="117"/>
      <c r="Q31" s="119"/>
      <c r="R31" s="119"/>
      <c r="S31" s="119"/>
      <c r="T31" s="119"/>
      <c r="U31" s="119"/>
      <c r="V31" s="119"/>
      <c r="W31" s="119"/>
    </row>
    <row r="32" ht="52.5" customHeight="1" spans="1:23">
      <c r="A32" s="117"/>
      <c r="B32" s="117"/>
      <c r="C32" s="117" t="s">
        <v>264</v>
      </c>
      <c r="D32" s="117"/>
      <c r="E32" s="117"/>
      <c r="F32" s="117"/>
      <c r="G32" s="117"/>
      <c r="H32" s="117"/>
      <c r="I32" s="119">
        <v>200000</v>
      </c>
      <c r="J32" s="119">
        <v>200000</v>
      </c>
      <c r="K32" s="119">
        <v>200000</v>
      </c>
      <c r="L32" s="119"/>
      <c r="M32" s="119"/>
      <c r="N32" s="117"/>
      <c r="O32" s="117"/>
      <c r="P32" s="117"/>
      <c r="Q32" s="119"/>
      <c r="R32" s="119"/>
      <c r="S32" s="119"/>
      <c r="T32" s="119"/>
      <c r="U32" s="119"/>
      <c r="V32" s="119"/>
      <c r="W32" s="119"/>
    </row>
    <row r="33" ht="52.5" customHeight="1" outlineLevel="1" spans="1:23">
      <c r="A33" s="117" t="s">
        <v>244</v>
      </c>
      <c r="B33" s="117" t="s">
        <v>265</v>
      </c>
      <c r="C33" s="117" t="s">
        <v>264</v>
      </c>
      <c r="D33" s="117" t="s">
        <v>46</v>
      </c>
      <c r="E33" s="117" t="s">
        <v>82</v>
      </c>
      <c r="F33" s="117" t="s">
        <v>83</v>
      </c>
      <c r="G33" s="117" t="s">
        <v>201</v>
      </c>
      <c r="H33" s="117" t="s">
        <v>202</v>
      </c>
      <c r="I33" s="119">
        <v>80000</v>
      </c>
      <c r="J33" s="119">
        <v>80000</v>
      </c>
      <c r="K33" s="119">
        <v>80000</v>
      </c>
      <c r="L33" s="119"/>
      <c r="M33" s="119"/>
      <c r="N33" s="117"/>
      <c r="O33" s="117"/>
      <c r="P33" s="117"/>
      <c r="Q33" s="119"/>
      <c r="R33" s="119"/>
      <c r="S33" s="119"/>
      <c r="T33" s="119"/>
      <c r="U33" s="119"/>
      <c r="V33" s="119"/>
      <c r="W33" s="119"/>
    </row>
    <row r="34" ht="52.5" customHeight="1" outlineLevel="1" spans="1:23">
      <c r="A34" s="117" t="s">
        <v>244</v>
      </c>
      <c r="B34" s="117" t="s">
        <v>265</v>
      </c>
      <c r="C34" s="117" t="s">
        <v>264</v>
      </c>
      <c r="D34" s="117" t="s">
        <v>46</v>
      </c>
      <c r="E34" s="117" t="s">
        <v>82</v>
      </c>
      <c r="F34" s="117" t="s">
        <v>83</v>
      </c>
      <c r="G34" s="117" t="s">
        <v>250</v>
      </c>
      <c r="H34" s="117" t="s">
        <v>251</v>
      </c>
      <c r="I34" s="119">
        <v>120000</v>
      </c>
      <c r="J34" s="119">
        <v>120000</v>
      </c>
      <c r="K34" s="119">
        <v>120000</v>
      </c>
      <c r="L34" s="119"/>
      <c r="M34" s="119"/>
      <c r="N34" s="117"/>
      <c r="O34" s="117"/>
      <c r="P34" s="117"/>
      <c r="Q34" s="119"/>
      <c r="R34" s="119"/>
      <c r="S34" s="119"/>
      <c r="T34" s="119"/>
      <c r="U34" s="119"/>
      <c r="V34" s="119"/>
      <c r="W34" s="119"/>
    </row>
    <row r="35" ht="52.5" customHeight="1" spans="1:23">
      <c r="A35" s="117"/>
      <c r="B35" s="117"/>
      <c r="C35" s="117" t="s">
        <v>266</v>
      </c>
      <c r="D35" s="117"/>
      <c r="E35" s="117"/>
      <c r="F35" s="117"/>
      <c r="G35" s="117"/>
      <c r="H35" s="117"/>
      <c r="I35" s="119">
        <v>200000</v>
      </c>
      <c r="J35" s="119">
        <v>200000</v>
      </c>
      <c r="K35" s="119">
        <v>200000</v>
      </c>
      <c r="L35" s="119"/>
      <c r="M35" s="119"/>
      <c r="N35" s="117"/>
      <c r="O35" s="117"/>
      <c r="P35" s="117"/>
      <c r="Q35" s="119"/>
      <c r="R35" s="119"/>
      <c r="S35" s="119"/>
      <c r="T35" s="119"/>
      <c r="U35" s="119"/>
      <c r="V35" s="119"/>
      <c r="W35" s="119"/>
    </row>
    <row r="36" ht="52.5" customHeight="1" outlineLevel="1" spans="1:23">
      <c r="A36" s="117" t="s">
        <v>244</v>
      </c>
      <c r="B36" s="117" t="s">
        <v>267</v>
      </c>
      <c r="C36" s="117" t="s">
        <v>266</v>
      </c>
      <c r="D36" s="117" t="s">
        <v>46</v>
      </c>
      <c r="E36" s="117" t="s">
        <v>82</v>
      </c>
      <c r="F36" s="117" t="s">
        <v>83</v>
      </c>
      <c r="G36" s="117" t="s">
        <v>201</v>
      </c>
      <c r="H36" s="117" t="s">
        <v>202</v>
      </c>
      <c r="I36" s="119">
        <v>80000</v>
      </c>
      <c r="J36" s="119">
        <v>80000</v>
      </c>
      <c r="K36" s="119">
        <v>80000</v>
      </c>
      <c r="L36" s="119"/>
      <c r="M36" s="119"/>
      <c r="N36" s="117"/>
      <c r="O36" s="117"/>
      <c r="P36" s="117"/>
      <c r="Q36" s="119"/>
      <c r="R36" s="119"/>
      <c r="S36" s="119"/>
      <c r="T36" s="119"/>
      <c r="U36" s="119"/>
      <c r="V36" s="119"/>
      <c r="W36" s="119"/>
    </row>
    <row r="37" ht="52.5" customHeight="1" outlineLevel="1" spans="1:23">
      <c r="A37" s="117" t="s">
        <v>244</v>
      </c>
      <c r="B37" s="117" t="s">
        <v>267</v>
      </c>
      <c r="C37" s="117" t="s">
        <v>266</v>
      </c>
      <c r="D37" s="117" t="s">
        <v>46</v>
      </c>
      <c r="E37" s="117" t="s">
        <v>82</v>
      </c>
      <c r="F37" s="117" t="s">
        <v>83</v>
      </c>
      <c r="G37" s="117" t="s">
        <v>203</v>
      </c>
      <c r="H37" s="117" t="s">
        <v>204</v>
      </c>
      <c r="I37" s="119">
        <v>20000</v>
      </c>
      <c r="J37" s="119">
        <v>20000</v>
      </c>
      <c r="K37" s="119">
        <v>20000</v>
      </c>
      <c r="L37" s="119"/>
      <c r="M37" s="119"/>
      <c r="N37" s="117"/>
      <c r="O37" s="117"/>
      <c r="P37" s="117"/>
      <c r="Q37" s="119"/>
      <c r="R37" s="119"/>
      <c r="S37" s="119"/>
      <c r="T37" s="119"/>
      <c r="U37" s="119"/>
      <c r="V37" s="119"/>
      <c r="W37" s="119"/>
    </row>
    <row r="38" ht="52.5" customHeight="1" outlineLevel="1" spans="1:23">
      <c r="A38" s="117" t="s">
        <v>244</v>
      </c>
      <c r="B38" s="117" t="s">
        <v>267</v>
      </c>
      <c r="C38" s="117" t="s">
        <v>266</v>
      </c>
      <c r="D38" s="117" t="s">
        <v>46</v>
      </c>
      <c r="E38" s="117" t="s">
        <v>82</v>
      </c>
      <c r="F38" s="117" t="s">
        <v>83</v>
      </c>
      <c r="G38" s="117" t="s">
        <v>205</v>
      </c>
      <c r="H38" s="117" t="s">
        <v>206</v>
      </c>
      <c r="I38" s="119">
        <v>30000</v>
      </c>
      <c r="J38" s="119">
        <v>30000</v>
      </c>
      <c r="K38" s="119">
        <v>30000</v>
      </c>
      <c r="L38" s="119"/>
      <c r="M38" s="119"/>
      <c r="N38" s="117"/>
      <c r="O38" s="117"/>
      <c r="P38" s="117"/>
      <c r="Q38" s="119"/>
      <c r="R38" s="119"/>
      <c r="S38" s="119"/>
      <c r="T38" s="119"/>
      <c r="U38" s="119"/>
      <c r="V38" s="119"/>
      <c r="W38" s="119"/>
    </row>
    <row r="39" ht="52.5" customHeight="1" outlineLevel="1" spans="1:23">
      <c r="A39" s="117" t="s">
        <v>244</v>
      </c>
      <c r="B39" s="117" t="s">
        <v>267</v>
      </c>
      <c r="C39" s="117" t="s">
        <v>266</v>
      </c>
      <c r="D39" s="117" t="s">
        <v>46</v>
      </c>
      <c r="E39" s="117" t="s">
        <v>82</v>
      </c>
      <c r="F39" s="117" t="s">
        <v>83</v>
      </c>
      <c r="G39" s="117" t="s">
        <v>209</v>
      </c>
      <c r="H39" s="117" t="s">
        <v>210</v>
      </c>
      <c r="I39" s="119">
        <v>20000</v>
      </c>
      <c r="J39" s="119">
        <v>20000</v>
      </c>
      <c r="K39" s="119">
        <v>20000</v>
      </c>
      <c r="L39" s="119"/>
      <c r="M39" s="119"/>
      <c r="N39" s="117"/>
      <c r="O39" s="117"/>
      <c r="P39" s="117"/>
      <c r="Q39" s="119"/>
      <c r="R39" s="119"/>
      <c r="S39" s="119"/>
      <c r="T39" s="119"/>
      <c r="U39" s="119"/>
      <c r="V39" s="119"/>
      <c r="W39" s="119"/>
    </row>
    <row r="40" ht="52.5" customHeight="1" outlineLevel="1" spans="1:23">
      <c r="A40" s="117" t="s">
        <v>244</v>
      </c>
      <c r="B40" s="117" t="s">
        <v>267</v>
      </c>
      <c r="C40" s="117" t="s">
        <v>266</v>
      </c>
      <c r="D40" s="117" t="s">
        <v>46</v>
      </c>
      <c r="E40" s="117" t="s">
        <v>82</v>
      </c>
      <c r="F40" s="117" t="s">
        <v>83</v>
      </c>
      <c r="G40" s="117" t="s">
        <v>229</v>
      </c>
      <c r="H40" s="117" t="s">
        <v>230</v>
      </c>
      <c r="I40" s="119">
        <v>30000</v>
      </c>
      <c r="J40" s="119">
        <v>30000</v>
      </c>
      <c r="K40" s="119">
        <v>30000</v>
      </c>
      <c r="L40" s="119"/>
      <c r="M40" s="119"/>
      <c r="N40" s="117"/>
      <c r="O40" s="117"/>
      <c r="P40" s="117"/>
      <c r="Q40" s="119"/>
      <c r="R40" s="119"/>
      <c r="S40" s="119"/>
      <c r="T40" s="119"/>
      <c r="U40" s="119"/>
      <c r="V40" s="119"/>
      <c r="W40" s="119"/>
    </row>
    <row r="41" ht="52.5" customHeight="1" outlineLevel="1" spans="1:23">
      <c r="A41" s="117" t="s">
        <v>244</v>
      </c>
      <c r="B41" s="117" t="s">
        <v>267</v>
      </c>
      <c r="C41" s="117" t="s">
        <v>266</v>
      </c>
      <c r="D41" s="117" t="s">
        <v>46</v>
      </c>
      <c r="E41" s="117" t="s">
        <v>82</v>
      </c>
      <c r="F41" s="117" t="s">
        <v>83</v>
      </c>
      <c r="G41" s="117" t="s">
        <v>220</v>
      </c>
      <c r="H41" s="117" t="s">
        <v>221</v>
      </c>
      <c r="I41" s="119">
        <v>20000</v>
      </c>
      <c r="J41" s="119">
        <v>20000</v>
      </c>
      <c r="K41" s="119">
        <v>20000</v>
      </c>
      <c r="L41" s="119"/>
      <c r="M41" s="119"/>
      <c r="N41" s="117"/>
      <c r="O41" s="117"/>
      <c r="P41" s="117"/>
      <c r="Q41" s="119"/>
      <c r="R41" s="119"/>
      <c r="S41" s="119"/>
      <c r="T41" s="119"/>
      <c r="U41" s="119"/>
      <c r="V41" s="119"/>
      <c r="W41" s="119"/>
    </row>
    <row r="42" ht="52.5" customHeight="1" spans="1:23">
      <c r="A42" s="117"/>
      <c r="B42" s="117"/>
      <c r="C42" s="117" t="s">
        <v>268</v>
      </c>
      <c r="D42" s="117"/>
      <c r="E42" s="117"/>
      <c r="F42" s="117"/>
      <c r="G42" s="117"/>
      <c r="H42" s="117"/>
      <c r="I42" s="119">
        <v>50000</v>
      </c>
      <c r="J42" s="119">
        <v>50000</v>
      </c>
      <c r="K42" s="119">
        <v>50000</v>
      </c>
      <c r="L42" s="119"/>
      <c r="M42" s="119"/>
      <c r="N42" s="117"/>
      <c r="O42" s="117"/>
      <c r="P42" s="117"/>
      <c r="Q42" s="119"/>
      <c r="R42" s="119"/>
      <c r="S42" s="119"/>
      <c r="T42" s="119"/>
      <c r="U42" s="119"/>
      <c r="V42" s="119"/>
      <c r="W42" s="119"/>
    </row>
    <row r="43" ht="52.5" customHeight="1" outlineLevel="1" spans="1:23">
      <c r="A43" s="117" t="s">
        <v>244</v>
      </c>
      <c r="B43" s="117" t="s">
        <v>269</v>
      </c>
      <c r="C43" s="117" t="s">
        <v>268</v>
      </c>
      <c r="D43" s="117" t="s">
        <v>46</v>
      </c>
      <c r="E43" s="117" t="s">
        <v>88</v>
      </c>
      <c r="F43" s="117" t="s">
        <v>89</v>
      </c>
      <c r="G43" s="117" t="s">
        <v>201</v>
      </c>
      <c r="H43" s="117" t="s">
        <v>202</v>
      </c>
      <c r="I43" s="119">
        <v>30000</v>
      </c>
      <c r="J43" s="119">
        <v>30000</v>
      </c>
      <c r="K43" s="119">
        <v>30000</v>
      </c>
      <c r="L43" s="119"/>
      <c r="M43" s="119"/>
      <c r="N43" s="117"/>
      <c r="O43" s="117"/>
      <c r="P43" s="117"/>
      <c r="Q43" s="119"/>
      <c r="R43" s="119"/>
      <c r="S43" s="119"/>
      <c r="T43" s="119"/>
      <c r="U43" s="119"/>
      <c r="V43" s="119"/>
      <c r="W43" s="119"/>
    </row>
    <row r="44" ht="52.5" customHeight="1" outlineLevel="1" spans="1:23">
      <c r="A44" s="117" t="s">
        <v>244</v>
      </c>
      <c r="B44" s="117" t="s">
        <v>269</v>
      </c>
      <c r="C44" s="117" t="s">
        <v>268</v>
      </c>
      <c r="D44" s="117" t="s">
        <v>46</v>
      </c>
      <c r="E44" s="117" t="s">
        <v>88</v>
      </c>
      <c r="F44" s="117" t="s">
        <v>89</v>
      </c>
      <c r="G44" s="117" t="s">
        <v>209</v>
      </c>
      <c r="H44" s="117" t="s">
        <v>210</v>
      </c>
      <c r="I44" s="119">
        <v>10000</v>
      </c>
      <c r="J44" s="119">
        <v>10000</v>
      </c>
      <c r="K44" s="119">
        <v>10000</v>
      </c>
      <c r="L44" s="119"/>
      <c r="M44" s="119"/>
      <c r="N44" s="117"/>
      <c r="O44" s="117"/>
      <c r="P44" s="117"/>
      <c r="Q44" s="119"/>
      <c r="R44" s="119"/>
      <c r="S44" s="119"/>
      <c r="T44" s="119"/>
      <c r="U44" s="119"/>
      <c r="V44" s="119"/>
      <c r="W44" s="119"/>
    </row>
    <row r="45" ht="52.5" customHeight="1" outlineLevel="1" spans="1:23">
      <c r="A45" s="117" t="s">
        <v>244</v>
      </c>
      <c r="B45" s="117" t="s">
        <v>269</v>
      </c>
      <c r="C45" s="117" t="s">
        <v>268</v>
      </c>
      <c r="D45" s="117" t="s">
        <v>46</v>
      </c>
      <c r="E45" s="117" t="s">
        <v>88</v>
      </c>
      <c r="F45" s="117" t="s">
        <v>89</v>
      </c>
      <c r="G45" s="117" t="s">
        <v>220</v>
      </c>
      <c r="H45" s="117" t="s">
        <v>221</v>
      </c>
      <c r="I45" s="119">
        <v>10000</v>
      </c>
      <c r="J45" s="119">
        <v>10000</v>
      </c>
      <c r="K45" s="119">
        <v>10000</v>
      </c>
      <c r="L45" s="119"/>
      <c r="M45" s="119"/>
      <c r="N45" s="117"/>
      <c r="O45" s="117"/>
      <c r="P45" s="117"/>
      <c r="Q45" s="119"/>
      <c r="R45" s="119"/>
      <c r="S45" s="119"/>
      <c r="T45" s="119"/>
      <c r="U45" s="119"/>
      <c r="V45" s="119"/>
      <c r="W45" s="119"/>
    </row>
    <row r="46" ht="30" customHeight="1" spans="1:23">
      <c r="A46" s="118" t="s">
        <v>30</v>
      </c>
      <c r="B46" s="118"/>
      <c r="C46" s="118"/>
      <c r="D46" s="118"/>
      <c r="E46" s="118"/>
      <c r="F46" s="118"/>
      <c r="G46" s="118"/>
      <c r="H46" s="118"/>
      <c r="I46" s="119">
        <v>1207200</v>
      </c>
      <c r="J46" s="119">
        <v>1107200</v>
      </c>
      <c r="K46" s="119">
        <v>1107200</v>
      </c>
      <c r="L46" s="119"/>
      <c r="M46" s="119"/>
      <c r="N46" s="119"/>
      <c r="O46" s="119"/>
      <c r="P46" s="119"/>
      <c r="Q46" s="119"/>
      <c r="R46" s="119">
        <v>100000</v>
      </c>
      <c r="S46" s="119"/>
      <c r="T46" s="119"/>
      <c r="U46" s="119"/>
      <c r="V46" s="119"/>
      <c r="W46" s="119">
        <v>100000</v>
      </c>
    </row>
  </sheetData>
  <mergeCells count="30">
    <mergeCell ref="A1:W1"/>
    <mergeCell ref="A2:W2"/>
    <mergeCell ref="A3:G3"/>
    <mergeCell ref="V3:W3"/>
    <mergeCell ref="J4:M4"/>
    <mergeCell ref="N4:P4"/>
    <mergeCell ref="R4:W4"/>
    <mergeCell ref="J5:K5"/>
    <mergeCell ref="A46:H4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9"/>
  <sheetViews>
    <sheetView showZeros="0" topLeftCell="B1" workbookViewId="0">
      <selection activeCell="A1" sqref="A1"/>
    </sheetView>
  </sheetViews>
  <sheetFormatPr defaultColWidth="10.2761904761905" defaultRowHeight="15" customHeight="1"/>
  <cols>
    <col min="1" max="9" width="14.2761904761905" customWidth="1"/>
    <col min="10" max="10" width="34.2761904761905" customWidth="1"/>
  </cols>
  <sheetData>
    <row r="1" ht="18.75" customHeight="1" spans="1:10">
      <c r="A1" s="108"/>
      <c r="B1" s="108"/>
      <c r="C1" s="108"/>
      <c r="D1" s="108"/>
      <c r="E1" s="108"/>
      <c r="F1" s="108"/>
      <c r="G1" s="108"/>
      <c r="H1" s="108"/>
      <c r="I1" s="108"/>
      <c r="J1" s="112" t="s">
        <v>270</v>
      </c>
    </row>
    <row r="2" ht="34.5" customHeight="1" spans="1:10">
      <c r="A2" s="109" t="str">
        <f>"2025"&amp;"年项目支出绩效目标表"</f>
        <v>2025年项目支出绩效目标表</v>
      </c>
      <c r="B2" s="109"/>
      <c r="C2" s="109"/>
      <c r="D2" s="109"/>
      <c r="E2" s="109"/>
      <c r="F2" s="109"/>
      <c r="G2" s="109"/>
      <c r="H2" s="109"/>
      <c r="I2" s="109"/>
      <c r="J2" s="109"/>
    </row>
    <row r="3" ht="18.75" customHeight="1" spans="1:10">
      <c r="A3" s="108" t="str">
        <f>"单位名称："&amp;"中国共产党盈江县委员会统一战线工作部"</f>
        <v>单位名称：中国共产党盈江县委员会统一战线工作部</v>
      </c>
      <c r="B3" s="108"/>
      <c r="C3" s="108"/>
      <c r="D3" s="108"/>
      <c r="E3" s="108"/>
      <c r="F3" s="108"/>
      <c r="G3" s="108"/>
      <c r="H3" s="108"/>
      <c r="I3" s="108"/>
      <c r="J3" s="108"/>
    </row>
    <row r="4" ht="22.5" customHeight="1" spans="1:10">
      <c r="A4" s="110" t="s">
        <v>271</v>
      </c>
      <c r="B4" s="110" t="s">
        <v>272</v>
      </c>
      <c r="C4" s="110" t="s">
        <v>273</v>
      </c>
      <c r="D4" s="110" t="s">
        <v>274</v>
      </c>
      <c r="E4" s="110" t="s">
        <v>275</v>
      </c>
      <c r="F4" s="110" t="s">
        <v>276</v>
      </c>
      <c r="G4" s="110" t="s">
        <v>277</v>
      </c>
      <c r="H4" s="110" t="s">
        <v>278</v>
      </c>
      <c r="I4" s="110" t="s">
        <v>279</v>
      </c>
      <c r="J4" s="110" t="s">
        <v>280</v>
      </c>
    </row>
    <row r="5" ht="22.5" customHeight="1" spans="1:10">
      <c r="A5" s="110" t="s">
        <v>59</v>
      </c>
      <c r="B5" s="110" t="s">
        <v>60</v>
      </c>
      <c r="C5" s="110" t="s">
        <v>61</v>
      </c>
      <c r="D5" s="110" t="s">
        <v>62</v>
      </c>
      <c r="E5" s="110" t="s">
        <v>63</v>
      </c>
      <c r="F5" s="110" t="s">
        <v>64</v>
      </c>
      <c r="G5" s="110" t="s">
        <v>65</v>
      </c>
      <c r="H5" s="110" t="s">
        <v>66</v>
      </c>
      <c r="I5" s="110" t="s">
        <v>67</v>
      </c>
      <c r="J5" s="110" t="s">
        <v>68</v>
      </c>
    </row>
    <row r="6" ht="52.5" customHeight="1" spans="1:10">
      <c r="A6" s="110" t="s">
        <v>46</v>
      </c>
      <c r="B6" s="110"/>
      <c r="C6" s="110"/>
      <c r="D6" s="110"/>
      <c r="E6" s="110"/>
      <c r="F6" s="110"/>
      <c r="G6" s="110"/>
      <c r="H6" s="110"/>
      <c r="I6" s="110"/>
      <c r="J6" s="110"/>
    </row>
    <row r="7" ht="52.5" customHeight="1" outlineLevel="1" spans="1:10">
      <c r="A7" s="111" t="s">
        <v>258</v>
      </c>
      <c r="B7" s="111" t="s">
        <v>281</v>
      </c>
      <c r="C7" s="111" t="s">
        <v>282</v>
      </c>
      <c r="D7" s="111" t="s">
        <v>283</v>
      </c>
      <c r="E7" s="111" t="s">
        <v>284</v>
      </c>
      <c r="F7" s="111" t="s">
        <v>285</v>
      </c>
      <c r="G7" s="110" t="s">
        <v>173</v>
      </c>
      <c r="H7" s="110" t="s">
        <v>286</v>
      </c>
      <c r="I7" s="111" t="s">
        <v>287</v>
      </c>
      <c r="J7" s="111" t="s">
        <v>288</v>
      </c>
    </row>
    <row r="8" ht="52.5" customHeight="1" outlineLevel="1" spans="1:10">
      <c r="A8" s="111" t="s">
        <v>258</v>
      </c>
      <c r="B8" s="111" t="s">
        <v>281</v>
      </c>
      <c r="C8" s="111" t="s">
        <v>282</v>
      </c>
      <c r="D8" s="111" t="s">
        <v>283</v>
      </c>
      <c r="E8" s="111" t="s">
        <v>289</v>
      </c>
      <c r="F8" s="111" t="s">
        <v>285</v>
      </c>
      <c r="G8" s="110" t="s">
        <v>65</v>
      </c>
      <c r="H8" s="110" t="s">
        <v>290</v>
      </c>
      <c r="I8" s="111" t="s">
        <v>287</v>
      </c>
      <c r="J8" s="111" t="s">
        <v>291</v>
      </c>
    </row>
    <row r="9" ht="52.5" customHeight="1" outlineLevel="1" spans="1:10">
      <c r="A9" s="111" t="s">
        <v>258</v>
      </c>
      <c r="B9" s="111" t="s">
        <v>281</v>
      </c>
      <c r="C9" s="111" t="s">
        <v>282</v>
      </c>
      <c r="D9" s="111" t="s">
        <v>283</v>
      </c>
      <c r="E9" s="111" t="s">
        <v>292</v>
      </c>
      <c r="F9" s="111" t="s">
        <v>285</v>
      </c>
      <c r="G9" s="110" t="s">
        <v>59</v>
      </c>
      <c r="H9" s="110" t="s">
        <v>290</v>
      </c>
      <c r="I9" s="111" t="s">
        <v>287</v>
      </c>
      <c r="J9" s="111" t="s">
        <v>293</v>
      </c>
    </row>
    <row r="10" ht="52.5" customHeight="1" outlineLevel="1" spans="1:10">
      <c r="A10" s="111" t="s">
        <v>258</v>
      </c>
      <c r="B10" s="111" t="s">
        <v>281</v>
      </c>
      <c r="C10" s="111" t="s">
        <v>282</v>
      </c>
      <c r="D10" s="111" t="s">
        <v>294</v>
      </c>
      <c r="E10" s="111" t="s">
        <v>295</v>
      </c>
      <c r="F10" s="111" t="s">
        <v>296</v>
      </c>
      <c r="G10" s="110" t="s">
        <v>297</v>
      </c>
      <c r="H10" s="110" t="s">
        <v>298</v>
      </c>
      <c r="I10" s="111" t="s">
        <v>287</v>
      </c>
      <c r="J10" s="111" t="s">
        <v>299</v>
      </c>
    </row>
    <row r="11" ht="52.5" customHeight="1" outlineLevel="1" spans="1:10">
      <c r="A11" s="111" t="s">
        <v>258</v>
      </c>
      <c r="B11" s="111" t="s">
        <v>281</v>
      </c>
      <c r="C11" s="111" t="s">
        <v>282</v>
      </c>
      <c r="D11" s="111" t="s">
        <v>294</v>
      </c>
      <c r="E11" s="111" t="s">
        <v>300</v>
      </c>
      <c r="F11" s="111" t="s">
        <v>296</v>
      </c>
      <c r="G11" s="110" t="s">
        <v>297</v>
      </c>
      <c r="H11" s="110" t="s">
        <v>298</v>
      </c>
      <c r="I11" s="111" t="s">
        <v>287</v>
      </c>
      <c r="J11" s="111" t="s">
        <v>301</v>
      </c>
    </row>
    <row r="12" ht="52.5" customHeight="1" outlineLevel="1" spans="1:10">
      <c r="A12" s="111" t="s">
        <v>258</v>
      </c>
      <c r="B12" s="111" t="s">
        <v>281</v>
      </c>
      <c r="C12" s="111" t="s">
        <v>282</v>
      </c>
      <c r="D12" s="111" t="s">
        <v>302</v>
      </c>
      <c r="E12" s="111" t="s">
        <v>303</v>
      </c>
      <c r="F12" s="111" t="s">
        <v>296</v>
      </c>
      <c r="G12" s="110" t="s">
        <v>297</v>
      </c>
      <c r="H12" s="110" t="s">
        <v>298</v>
      </c>
      <c r="I12" s="111" t="s">
        <v>287</v>
      </c>
      <c r="J12" s="111" t="s">
        <v>304</v>
      </c>
    </row>
    <row r="13" ht="52.5" customHeight="1" outlineLevel="1" spans="1:10">
      <c r="A13" s="111" t="s">
        <v>258</v>
      </c>
      <c r="B13" s="111" t="s">
        <v>281</v>
      </c>
      <c r="C13" s="111" t="s">
        <v>305</v>
      </c>
      <c r="D13" s="111" t="s">
        <v>306</v>
      </c>
      <c r="E13" s="111" t="s">
        <v>307</v>
      </c>
      <c r="F13" s="111" t="s">
        <v>285</v>
      </c>
      <c r="G13" s="110" t="s">
        <v>308</v>
      </c>
      <c r="H13" s="110" t="s">
        <v>298</v>
      </c>
      <c r="I13" s="111" t="s">
        <v>287</v>
      </c>
      <c r="J13" s="111" t="s">
        <v>309</v>
      </c>
    </row>
    <row r="14" ht="52.5" customHeight="1" outlineLevel="1" spans="1:10">
      <c r="A14" s="111" t="s">
        <v>258</v>
      </c>
      <c r="B14" s="111" t="s">
        <v>281</v>
      </c>
      <c r="C14" s="111" t="s">
        <v>305</v>
      </c>
      <c r="D14" s="111" t="s">
        <v>306</v>
      </c>
      <c r="E14" s="111" t="s">
        <v>310</v>
      </c>
      <c r="F14" s="111" t="s">
        <v>296</v>
      </c>
      <c r="G14" s="110" t="s">
        <v>311</v>
      </c>
      <c r="H14" s="110" t="s">
        <v>312</v>
      </c>
      <c r="I14" s="111" t="s">
        <v>313</v>
      </c>
      <c r="J14" s="111" t="s">
        <v>314</v>
      </c>
    </row>
    <row r="15" ht="52.5" customHeight="1" outlineLevel="1" spans="1:10">
      <c r="A15" s="111" t="s">
        <v>258</v>
      </c>
      <c r="B15" s="111" t="s">
        <v>281</v>
      </c>
      <c r="C15" s="111" t="s">
        <v>305</v>
      </c>
      <c r="D15" s="111" t="s">
        <v>306</v>
      </c>
      <c r="E15" s="111" t="s">
        <v>315</v>
      </c>
      <c r="F15" s="111" t="s">
        <v>296</v>
      </c>
      <c r="G15" s="110" t="s">
        <v>316</v>
      </c>
      <c r="H15" s="110" t="s">
        <v>312</v>
      </c>
      <c r="I15" s="111" t="s">
        <v>313</v>
      </c>
      <c r="J15" s="111" t="s">
        <v>317</v>
      </c>
    </row>
    <row r="16" ht="52.5" customHeight="1" outlineLevel="1" spans="1:10">
      <c r="A16" s="111" t="s">
        <v>258</v>
      </c>
      <c r="B16" s="111" t="s">
        <v>281</v>
      </c>
      <c r="C16" s="111" t="s">
        <v>318</v>
      </c>
      <c r="D16" s="111" t="s">
        <v>319</v>
      </c>
      <c r="E16" s="111" t="s">
        <v>320</v>
      </c>
      <c r="F16" s="111" t="s">
        <v>285</v>
      </c>
      <c r="G16" s="110" t="s">
        <v>321</v>
      </c>
      <c r="H16" s="110" t="s">
        <v>298</v>
      </c>
      <c r="I16" s="111" t="s">
        <v>287</v>
      </c>
      <c r="J16" s="111" t="s">
        <v>322</v>
      </c>
    </row>
    <row r="17" ht="52.5" customHeight="1" outlineLevel="1" spans="1:10">
      <c r="A17" s="111" t="s">
        <v>266</v>
      </c>
      <c r="B17" s="111" t="s">
        <v>323</v>
      </c>
      <c r="C17" s="111" t="s">
        <v>282</v>
      </c>
      <c r="D17" s="111" t="s">
        <v>283</v>
      </c>
      <c r="E17" s="111" t="s">
        <v>324</v>
      </c>
      <c r="F17" s="111" t="s">
        <v>285</v>
      </c>
      <c r="G17" s="110" t="s">
        <v>297</v>
      </c>
      <c r="H17" s="110" t="s">
        <v>298</v>
      </c>
      <c r="I17" s="111" t="s">
        <v>287</v>
      </c>
      <c r="J17" s="111" t="s">
        <v>325</v>
      </c>
    </row>
    <row r="18" ht="52.5" customHeight="1" outlineLevel="1" spans="1:10">
      <c r="A18" s="111" t="s">
        <v>266</v>
      </c>
      <c r="B18" s="111" t="s">
        <v>323</v>
      </c>
      <c r="C18" s="111" t="s">
        <v>282</v>
      </c>
      <c r="D18" s="111" t="s">
        <v>283</v>
      </c>
      <c r="E18" s="111" t="s">
        <v>326</v>
      </c>
      <c r="F18" s="111" t="s">
        <v>285</v>
      </c>
      <c r="G18" s="110" t="s">
        <v>173</v>
      </c>
      <c r="H18" s="110" t="s">
        <v>290</v>
      </c>
      <c r="I18" s="111" t="s">
        <v>287</v>
      </c>
      <c r="J18" s="111" t="s">
        <v>327</v>
      </c>
    </row>
    <row r="19" ht="52.5" customHeight="1" outlineLevel="1" spans="1:10">
      <c r="A19" s="111" t="s">
        <v>266</v>
      </c>
      <c r="B19" s="111" t="s">
        <v>323</v>
      </c>
      <c r="C19" s="111" t="s">
        <v>282</v>
      </c>
      <c r="D19" s="111" t="s">
        <v>294</v>
      </c>
      <c r="E19" s="111" t="s">
        <v>328</v>
      </c>
      <c r="F19" s="111" t="s">
        <v>296</v>
      </c>
      <c r="G19" s="110" t="s">
        <v>297</v>
      </c>
      <c r="H19" s="110" t="s">
        <v>298</v>
      </c>
      <c r="I19" s="111" t="s">
        <v>287</v>
      </c>
      <c r="J19" s="111" t="s">
        <v>329</v>
      </c>
    </row>
    <row r="20" ht="52.5" customHeight="1" outlineLevel="1" spans="1:10">
      <c r="A20" s="111" t="s">
        <v>266</v>
      </c>
      <c r="B20" s="111" t="s">
        <v>323</v>
      </c>
      <c r="C20" s="111" t="s">
        <v>282</v>
      </c>
      <c r="D20" s="111" t="s">
        <v>294</v>
      </c>
      <c r="E20" s="111" t="s">
        <v>330</v>
      </c>
      <c r="F20" s="111" t="s">
        <v>296</v>
      </c>
      <c r="G20" s="110" t="s">
        <v>297</v>
      </c>
      <c r="H20" s="110" t="s">
        <v>298</v>
      </c>
      <c r="I20" s="111" t="s">
        <v>287</v>
      </c>
      <c r="J20" s="111" t="s">
        <v>331</v>
      </c>
    </row>
    <row r="21" ht="52.5" customHeight="1" outlineLevel="1" spans="1:10">
      <c r="A21" s="111" t="s">
        <v>266</v>
      </c>
      <c r="B21" s="111" t="s">
        <v>323</v>
      </c>
      <c r="C21" s="111" t="s">
        <v>305</v>
      </c>
      <c r="D21" s="111" t="s">
        <v>306</v>
      </c>
      <c r="E21" s="111" t="s">
        <v>332</v>
      </c>
      <c r="F21" s="111" t="s">
        <v>296</v>
      </c>
      <c r="G21" s="110" t="s">
        <v>333</v>
      </c>
      <c r="H21" s="110" t="s">
        <v>312</v>
      </c>
      <c r="I21" s="111" t="s">
        <v>313</v>
      </c>
      <c r="J21" s="111" t="s">
        <v>334</v>
      </c>
    </row>
    <row r="22" ht="52.5" customHeight="1" outlineLevel="1" spans="1:10">
      <c r="A22" s="111" t="s">
        <v>266</v>
      </c>
      <c r="B22" s="111" t="s">
        <v>323</v>
      </c>
      <c r="C22" s="111" t="s">
        <v>318</v>
      </c>
      <c r="D22" s="111" t="s">
        <v>319</v>
      </c>
      <c r="E22" s="111" t="s">
        <v>320</v>
      </c>
      <c r="F22" s="111" t="s">
        <v>285</v>
      </c>
      <c r="G22" s="110" t="s">
        <v>321</v>
      </c>
      <c r="H22" s="110" t="s">
        <v>298</v>
      </c>
      <c r="I22" s="111" t="s">
        <v>287</v>
      </c>
      <c r="J22" s="111" t="s">
        <v>322</v>
      </c>
    </row>
    <row r="23" ht="52.5" customHeight="1" outlineLevel="1" spans="1:10">
      <c r="A23" s="111" t="s">
        <v>243</v>
      </c>
      <c r="B23" s="111" t="s">
        <v>335</v>
      </c>
      <c r="C23" s="111" t="s">
        <v>282</v>
      </c>
      <c r="D23" s="111" t="s">
        <v>283</v>
      </c>
      <c r="E23" s="111" t="s">
        <v>336</v>
      </c>
      <c r="F23" s="111" t="s">
        <v>285</v>
      </c>
      <c r="G23" s="110" t="s">
        <v>66</v>
      </c>
      <c r="H23" s="110" t="s">
        <v>290</v>
      </c>
      <c r="I23" s="111" t="s">
        <v>287</v>
      </c>
      <c r="J23" s="111" t="s">
        <v>337</v>
      </c>
    </row>
    <row r="24" ht="52.5" customHeight="1" outlineLevel="1" spans="1:10">
      <c r="A24" s="111" t="s">
        <v>243</v>
      </c>
      <c r="B24" s="111" t="s">
        <v>335</v>
      </c>
      <c r="C24" s="111" t="s">
        <v>282</v>
      </c>
      <c r="D24" s="111" t="s">
        <v>283</v>
      </c>
      <c r="E24" s="111" t="s">
        <v>338</v>
      </c>
      <c r="F24" s="111" t="s">
        <v>285</v>
      </c>
      <c r="G24" s="110" t="s">
        <v>68</v>
      </c>
      <c r="H24" s="110" t="s">
        <v>290</v>
      </c>
      <c r="I24" s="111" t="s">
        <v>287</v>
      </c>
      <c r="J24" s="111" t="s">
        <v>339</v>
      </c>
    </row>
    <row r="25" ht="52.5" customHeight="1" outlineLevel="1" spans="1:10">
      <c r="A25" s="111" t="s">
        <v>243</v>
      </c>
      <c r="B25" s="111" t="s">
        <v>335</v>
      </c>
      <c r="C25" s="111" t="s">
        <v>305</v>
      </c>
      <c r="D25" s="111" t="s">
        <v>306</v>
      </c>
      <c r="E25" s="111" t="s">
        <v>340</v>
      </c>
      <c r="F25" s="111" t="s">
        <v>296</v>
      </c>
      <c r="G25" s="110" t="s">
        <v>341</v>
      </c>
      <c r="H25" s="110" t="s">
        <v>312</v>
      </c>
      <c r="I25" s="111" t="s">
        <v>313</v>
      </c>
      <c r="J25" s="111" t="s">
        <v>342</v>
      </c>
    </row>
    <row r="26" ht="52.5" customHeight="1" outlineLevel="1" spans="1:10">
      <c r="A26" s="111" t="s">
        <v>243</v>
      </c>
      <c r="B26" s="111" t="s">
        <v>335</v>
      </c>
      <c r="C26" s="111" t="s">
        <v>305</v>
      </c>
      <c r="D26" s="111" t="s">
        <v>343</v>
      </c>
      <c r="E26" s="111" t="s">
        <v>344</v>
      </c>
      <c r="F26" s="111" t="s">
        <v>296</v>
      </c>
      <c r="G26" s="110" t="s">
        <v>345</v>
      </c>
      <c r="H26" s="110" t="s">
        <v>312</v>
      </c>
      <c r="I26" s="111" t="s">
        <v>313</v>
      </c>
      <c r="J26" s="111" t="s">
        <v>346</v>
      </c>
    </row>
    <row r="27" ht="52.5" customHeight="1" outlineLevel="1" spans="1:10">
      <c r="A27" s="111" t="s">
        <v>243</v>
      </c>
      <c r="B27" s="111" t="s">
        <v>335</v>
      </c>
      <c r="C27" s="111" t="s">
        <v>318</v>
      </c>
      <c r="D27" s="111" t="s">
        <v>319</v>
      </c>
      <c r="E27" s="111" t="s">
        <v>319</v>
      </c>
      <c r="F27" s="111" t="s">
        <v>285</v>
      </c>
      <c r="G27" s="110" t="s">
        <v>308</v>
      </c>
      <c r="H27" s="110" t="s">
        <v>298</v>
      </c>
      <c r="I27" s="111" t="s">
        <v>287</v>
      </c>
      <c r="J27" s="111" t="s">
        <v>347</v>
      </c>
    </row>
    <row r="28" ht="52.5" customHeight="1" outlineLevel="1" spans="1:10">
      <c r="A28" s="111" t="s">
        <v>268</v>
      </c>
      <c r="B28" s="111" t="s">
        <v>348</v>
      </c>
      <c r="C28" s="111" t="s">
        <v>282</v>
      </c>
      <c r="D28" s="111" t="s">
        <v>283</v>
      </c>
      <c r="E28" s="111" t="s">
        <v>349</v>
      </c>
      <c r="F28" s="111" t="s">
        <v>285</v>
      </c>
      <c r="G28" s="110" t="s">
        <v>66</v>
      </c>
      <c r="H28" s="110" t="s">
        <v>290</v>
      </c>
      <c r="I28" s="111" t="s">
        <v>287</v>
      </c>
      <c r="J28" s="111" t="s">
        <v>350</v>
      </c>
    </row>
    <row r="29" ht="52.5" customHeight="1" outlineLevel="1" spans="1:10">
      <c r="A29" s="111" t="s">
        <v>268</v>
      </c>
      <c r="B29" s="111" t="s">
        <v>348</v>
      </c>
      <c r="C29" s="111" t="s">
        <v>282</v>
      </c>
      <c r="D29" s="111" t="s">
        <v>283</v>
      </c>
      <c r="E29" s="111" t="s">
        <v>351</v>
      </c>
      <c r="F29" s="111" t="s">
        <v>285</v>
      </c>
      <c r="G29" s="110" t="s">
        <v>62</v>
      </c>
      <c r="H29" s="110" t="s">
        <v>290</v>
      </c>
      <c r="I29" s="111" t="s">
        <v>287</v>
      </c>
      <c r="J29" s="111" t="s">
        <v>352</v>
      </c>
    </row>
    <row r="30" ht="52.5" customHeight="1" outlineLevel="1" spans="1:10">
      <c r="A30" s="111" t="s">
        <v>268</v>
      </c>
      <c r="B30" s="111" t="s">
        <v>348</v>
      </c>
      <c r="C30" s="111" t="s">
        <v>282</v>
      </c>
      <c r="D30" s="111" t="s">
        <v>283</v>
      </c>
      <c r="E30" s="111" t="s">
        <v>353</v>
      </c>
      <c r="F30" s="111" t="s">
        <v>285</v>
      </c>
      <c r="G30" s="110" t="s">
        <v>70</v>
      </c>
      <c r="H30" s="110" t="s">
        <v>290</v>
      </c>
      <c r="I30" s="111" t="s">
        <v>287</v>
      </c>
      <c r="J30" s="111" t="s">
        <v>354</v>
      </c>
    </row>
    <row r="31" ht="52.5" customHeight="1" outlineLevel="1" spans="1:10">
      <c r="A31" s="111" t="s">
        <v>268</v>
      </c>
      <c r="B31" s="111" t="s">
        <v>348</v>
      </c>
      <c r="C31" s="111" t="s">
        <v>282</v>
      </c>
      <c r="D31" s="111" t="s">
        <v>283</v>
      </c>
      <c r="E31" s="111" t="s">
        <v>355</v>
      </c>
      <c r="F31" s="111" t="s">
        <v>285</v>
      </c>
      <c r="G31" s="110" t="s">
        <v>356</v>
      </c>
      <c r="H31" s="110" t="s">
        <v>290</v>
      </c>
      <c r="I31" s="111" t="s">
        <v>287</v>
      </c>
      <c r="J31" s="111" t="s">
        <v>357</v>
      </c>
    </row>
    <row r="32" ht="52.5" customHeight="1" outlineLevel="1" spans="1:10">
      <c r="A32" s="111" t="s">
        <v>268</v>
      </c>
      <c r="B32" s="111" t="s">
        <v>348</v>
      </c>
      <c r="C32" s="111" t="s">
        <v>282</v>
      </c>
      <c r="D32" s="111" t="s">
        <v>294</v>
      </c>
      <c r="E32" s="111" t="s">
        <v>328</v>
      </c>
      <c r="F32" s="111" t="s">
        <v>296</v>
      </c>
      <c r="G32" s="110" t="s">
        <v>297</v>
      </c>
      <c r="H32" s="110" t="s">
        <v>298</v>
      </c>
      <c r="I32" s="111" t="s">
        <v>287</v>
      </c>
      <c r="J32" s="111" t="s">
        <v>358</v>
      </c>
    </row>
    <row r="33" ht="52.5" customHeight="1" outlineLevel="1" spans="1:10">
      <c r="A33" s="111" t="s">
        <v>268</v>
      </c>
      <c r="B33" s="111" t="s">
        <v>348</v>
      </c>
      <c r="C33" s="111" t="s">
        <v>305</v>
      </c>
      <c r="D33" s="111" t="s">
        <v>306</v>
      </c>
      <c r="E33" s="111" t="s">
        <v>359</v>
      </c>
      <c r="F33" s="111" t="s">
        <v>285</v>
      </c>
      <c r="G33" s="110" t="s">
        <v>308</v>
      </c>
      <c r="H33" s="110" t="s">
        <v>298</v>
      </c>
      <c r="I33" s="111" t="s">
        <v>287</v>
      </c>
      <c r="J33" s="111" t="s">
        <v>360</v>
      </c>
    </row>
    <row r="34" ht="52.5" customHeight="1" outlineLevel="1" spans="1:10">
      <c r="A34" s="111" t="s">
        <v>268</v>
      </c>
      <c r="B34" s="111" t="s">
        <v>348</v>
      </c>
      <c r="C34" s="111" t="s">
        <v>305</v>
      </c>
      <c r="D34" s="111" t="s">
        <v>306</v>
      </c>
      <c r="E34" s="111" t="s">
        <v>361</v>
      </c>
      <c r="F34" s="111" t="s">
        <v>296</v>
      </c>
      <c r="G34" s="110" t="s">
        <v>362</v>
      </c>
      <c r="H34" s="110" t="s">
        <v>312</v>
      </c>
      <c r="I34" s="111" t="s">
        <v>313</v>
      </c>
      <c r="J34" s="111" t="s">
        <v>363</v>
      </c>
    </row>
    <row r="35" ht="52.5" customHeight="1" outlineLevel="1" spans="1:10">
      <c r="A35" s="111" t="s">
        <v>268</v>
      </c>
      <c r="B35" s="111" t="s">
        <v>348</v>
      </c>
      <c r="C35" s="111" t="s">
        <v>318</v>
      </c>
      <c r="D35" s="111" t="s">
        <v>319</v>
      </c>
      <c r="E35" s="111" t="s">
        <v>320</v>
      </c>
      <c r="F35" s="111" t="s">
        <v>285</v>
      </c>
      <c r="G35" s="110" t="s">
        <v>321</v>
      </c>
      <c r="H35" s="110" t="s">
        <v>298</v>
      </c>
      <c r="I35" s="111" t="s">
        <v>287</v>
      </c>
      <c r="J35" s="111" t="s">
        <v>347</v>
      </c>
    </row>
    <row r="36" ht="52.5" customHeight="1" outlineLevel="1" spans="1:10">
      <c r="A36" s="111" t="s">
        <v>264</v>
      </c>
      <c r="B36" s="111" t="s">
        <v>364</v>
      </c>
      <c r="C36" s="111" t="s">
        <v>282</v>
      </c>
      <c r="D36" s="111" t="s">
        <v>283</v>
      </c>
      <c r="E36" s="111" t="s">
        <v>284</v>
      </c>
      <c r="F36" s="111" t="s">
        <v>285</v>
      </c>
      <c r="G36" s="110" t="s">
        <v>365</v>
      </c>
      <c r="H36" s="110" t="s">
        <v>286</v>
      </c>
      <c r="I36" s="111" t="s">
        <v>287</v>
      </c>
      <c r="J36" s="111" t="s">
        <v>288</v>
      </c>
    </row>
    <row r="37" ht="52.5" customHeight="1" outlineLevel="1" spans="1:10">
      <c r="A37" s="111" t="s">
        <v>264</v>
      </c>
      <c r="B37" s="111" t="s">
        <v>364</v>
      </c>
      <c r="C37" s="111" t="s">
        <v>282</v>
      </c>
      <c r="D37" s="111" t="s">
        <v>283</v>
      </c>
      <c r="E37" s="111" t="s">
        <v>366</v>
      </c>
      <c r="F37" s="111" t="s">
        <v>285</v>
      </c>
      <c r="G37" s="110" t="s">
        <v>65</v>
      </c>
      <c r="H37" s="110" t="s">
        <v>290</v>
      </c>
      <c r="I37" s="111" t="s">
        <v>287</v>
      </c>
      <c r="J37" s="111" t="s">
        <v>367</v>
      </c>
    </row>
    <row r="38" ht="52.5" customHeight="1" outlineLevel="1" spans="1:10">
      <c r="A38" s="111" t="s">
        <v>264</v>
      </c>
      <c r="B38" s="111" t="s">
        <v>364</v>
      </c>
      <c r="C38" s="111" t="s">
        <v>282</v>
      </c>
      <c r="D38" s="111" t="s">
        <v>283</v>
      </c>
      <c r="E38" s="111" t="s">
        <v>368</v>
      </c>
      <c r="F38" s="111" t="s">
        <v>296</v>
      </c>
      <c r="G38" s="110" t="s">
        <v>59</v>
      </c>
      <c r="H38" s="110" t="s">
        <v>290</v>
      </c>
      <c r="I38" s="111" t="s">
        <v>287</v>
      </c>
      <c r="J38" s="111" t="s">
        <v>369</v>
      </c>
    </row>
    <row r="39" ht="52.5" customHeight="1" outlineLevel="1" spans="1:10">
      <c r="A39" s="111" t="s">
        <v>264</v>
      </c>
      <c r="B39" s="111" t="s">
        <v>364</v>
      </c>
      <c r="C39" s="111" t="s">
        <v>282</v>
      </c>
      <c r="D39" s="111" t="s">
        <v>294</v>
      </c>
      <c r="E39" s="111" t="s">
        <v>295</v>
      </c>
      <c r="F39" s="111" t="s">
        <v>296</v>
      </c>
      <c r="G39" s="110" t="s">
        <v>297</v>
      </c>
      <c r="H39" s="110" t="s">
        <v>298</v>
      </c>
      <c r="I39" s="111" t="s">
        <v>287</v>
      </c>
      <c r="J39" s="111" t="s">
        <v>299</v>
      </c>
    </row>
    <row r="40" ht="52.5" customHeight="1" outlineLevel="1" spans="1:10">
      <c r="A40" s="111" t="s">
        <v>264</v>
      </c>
      <c r="B40" s="111" t="s">
        <v>364</v>
      </c>
      <c r="C40" s="111" t="s">
        <v>282</v>
      </c>
      <c r="D40" s="111" t="s">
        <v>294</v>
      </c>
      <c r="E40" s="111" t="s">
        <v>300</v>
      </c>
      <c r="F40" s="111" t="s">
        <v>296</v>
      </c>
      <c r="G40" s="110" t="s">
        <v>297</v>
      </c>
      <c r="H40" s="110" t="s">
        <v>298</v>
      </c>
      <c r="I40" s="111" t="s">
        <v>287</v>
      </c>
      <c r="J40" s="111" t="s">
        <v>301</v>
      </c>
    </row>
    <row r="41" ht="52.5" customHeight="1" outlineLevel="1" spans="1:10">
      <c r="A41" s="111" t="s">
        <v>264</v>
      </c>
      <c r="B41" s="111" t="s">
        <v>364</v>
      </c>
      <c r="C41" s="111" t="s">
        <v>282</v>
      </c>
      <c r="D41" s="111" t="s">
        <v>302</v>
      </c>
      <c r="E41" s="111" t="s">
        <v>303</v>
      </c>
      <c r="F41" s="111" t="s">
        <v>296</v>
      </c>
      <c r="G41" s="110" t="s">
        <v>297</v>
      </c>
      <c r="H41" s="110" t="s">
        <v>298</v>
      </c>
      <c r="I41" s="111" t="s">
        <v>287</v>
      </c>
      <c r="J41" s="111" t="s">
        <v>304</v>
      </c>
    </row>
    <row r="42" ht="52.5" customHeight="1" outlineLevel="1" spans="1:10">
      <c r="A42" s="111" t="s">
        <v>264</v>
      </c>
      <c r="B42" s="111" t="s">
        <v>364</v>
      </c>
      <c r="C42" s="111" t="s">
        <v>305</v>
      </c>
      <c r="D42" s="111" t="s">
        <v>306</v>
      </c>
      <c r="E42" s="111" t="s">
        <v>307</v>
      </c>
      <c r="F42" s="111" t="s">
        <v>296</v>
      </c>
      <c r="G42" s="110" t="s">
        <v>308</v>
      </c>
      <c r="H42" s="110" t="s">
        <v>298</v>
      </c>
      <c r="I42" s="111" t="s">
        <v>287</v>
      </c>
      <c r="J42" s="111" t="s">
        <v>309</v>
      </c>
    </row>
    <row r="43" ht="52.5" customHeight="1" outlineLevel="1" spans="1:10">
      <c r="A43" s="111" t="s">
        <v>264</v>
      </c>
      <c r="B43" s="111" t="s">
        <v>364</v>
      </c>
      <c r="C43" s="111" t="s">
        <v>305</v>
      </c>
      <c r="D43" s="111" t="s">
        <v>306</v>
      </c>
      <c r="E43" s="111" t="s">
        <v>370</v>
      </c>
      <c r="F43" s="111" t="s">
        <v>296</v>
      </c>
      <c r="G43" s="110" t="s">
        <v>311</v>
      </c>
      <c r="H43" s="110" t="s">
        <v>312</v>
      </c>
      <c r="I43" s="111" t="s">
        <v>313</v>
      </c>
      <c r="J43" s="111" t="s">
        <v>371</v>
      </c>
    </row>
    <row r="44" ht="52.5" customHeight="1" outlineLevel="1" spans="1:10">
      <c r="A44" s="111" t="s">
        <v>264</v>
      </c>
      <c r="B44" s="111" t="s">
        <v>364</v>
      </c>
      <c r="C44" s="111" t="s">
        <v>305</v>
      </c>
      <c r="D44" s="111" t="s">
        <v>306</v>
      </c>
      <c r="E44" s="111" t="s">
        <v>372</v>
      </c>
      <c r="F44" s="111" t="s">
        <v>296</v>
      </c>
      <c r="G44" s="110" t="s">
        <v>316</v>
      </c>
      <c r="H44" s="110" t="s">
        <v>312</v>
      </c>
      <c r="I44" s="111" t="s">
        <v>313</v>
      </c>
      <c r="J44" s="111" t="s">
        <v>373</v>
      </c>
    </row>
    <row r="45" ht="52.5" customHeight="1" outlineLevel="1" spans="1:10">
      <c r="A45" s="111" t="s">
        <v>264</v>
      </c>
      <c r="B45" s="111" t="s">
        <v>364</v>
      </c>
      <c r="C45" s="111" t="s">
        <v>318</v>
      </c>
      <c r="D45" s="111" t="s">
        <v>319</v>
      </c>
      <c r="E45" s="111" t="s">
        <v>320</v>
      </c>
      <c r="F45" s="111" t="s">
        <v>285</v>
      </c>
      <c r="G45" s="110" t="s">
        <v>374</v>
      </c>
      <c r="H45" s="110" t="s">
        <v>298</v>
      </c>
      <c r="I45" s="111" t="s">
        <v>287</v>
      </c>
      <c r="J45" s="111" t="s">
        <v>322</v>
      </c>
    </row>
    <row r="46" ht="52.5" customHeight="1" outlineLevel="1" spans="1:10">
      <c r="A46" s="111" t="s">
        <v>262</v>
      </c>
      <c r="B46" s="111" t="s">
        <v>375</v>
      </c>
      <c r="C46" s="111" t="s">
        <v>282</v>
      </c>
      <c r="D46" s="111" t="s">
        <v>283</v>
      </c>
      <c r="E46" s="111" t="s">
        <v>376</v>
      </c>
      <c r="F46" s="111" t="s">
        <v>285</v>
      </c>
      <c r="G46" s="110" t="s">
        <v>66</v>
      </c>
      <c r="H46" s="110" t="s">
        <v>290</v>
      </c>
      <c r="I46" s="111" t="s">
        <v>287</v>
      </c>
      <c r="J46" s="111" t="s">
        <v>377</v>
      </c>
    </row>
    <row r="47" ht="52.5" customHeight="1" outlineLevel="1" spans="1:10">
      <c r="A47" s="111" t="s">
        <v>262</v>
      </c>
      <c r="B47" s="111" t="s">
        <v>375</v>
      </c>
      <c r="C47" s="111" t="s">
        <v>282</v>
      </c>
      <c r="D47" s="111" t="s">
        <v>283</v>
      </c>
      <c r="E47" s="111" t="s">
        <v>351</v>
      </c>
      <c r="F47" s="111" t="s">
        <v>285</v>
      </c>
      <c r="G47" s="110" t="s">
        <v>62</v>
      </c>
      <c r="H47" s="110" t="s">
        <v>290</v>
      </c>
      <c r="I47" s="111" t="s">
        <v>287</v>
      </c>
      <c r="J47" s="111" t="s">
        <v>378</v>
      </c>
    </row>
    <row r="48" ht="52.5" customHeight="1" outlineLevel="1" spans="1:10">
      <c r="A48" s="111" t="s">
        <v>262</v>
      </c>
      <c r="B48" s="111" t="s">
        <v>375</v>
      </c>
      <c r="C48" s="111" t="s">
        <v>282</v>
      </c>
      <c r="D48" s="111" t="s">
        <v>283</v>
      </c>
      <c r="E48" s="111" t="s">
        <v>379</v>
      </c>
      <c r="F48" s="111" t="s">
        <v>296</v>
      </c>
      <c r="G48" s="110" t="s">
        <v>59</v>
      </c>
      <c r="H48" s="110" t="s">
        <v>290</v>
      </c>
      <c r="I48" s="111" t="s">
        <v>313</v>
      </c>
      <c r="J48" s="111" t="s">
        <v>380</v>
      </c>
    </row>
    <row r="49" ht="52.5" customHeight="1" outlineLevel="1" spans="1:10">
      <c r="A49" s="111" t="s">
        <v>262</v>
      </c>
      <c r="B49" s="111" t="s">
        <v>375</v>
      </c>
      <c r="C49" s="111" t="s">
        <v>282</v>
      </c>
      <c r="D49" s="111" t="s">
        <v>283</v>
      </c>
      <c r="E49" s="111" t="s">
        <v>381</v>
      </c>
      <c r="F49" s="111" t="s">
        <v>285</v>
      </c>
      <c r="G49" s="110" t="s">
        <v>297</v>
      </c>
      <c r="H49" s="110" t="s">
        <v>286</v>
      </c>
      <c r="I49" s="111" t="s">
        <v>287</v>
      </c>
      <c r="J49" s="111" t="s">
        <v>382</v>
      </c>
    </row>
    <row r="50" ht="52.5" customHeight="1" outlineLevel="1" spans="1:10">
      <c r="A50" s="111" t="s">
        <v>262</v>
      </c>
      <c r="B50" s="111" t="s">
        <v>375</v>
      </c>
      <c r="C50" s="111" t="s">
        <v>305</v>
      </c>
      <c r="D50" s="111" t="s">
        <v>306</v>
      </c>
      <c r="E50" s="111" t="s">
        <v>383</v>
      </c>
      <c r="F50" s="111" t="s">
        <v>296</v>
      </c>
      <c r="G50" s="110" t="s">
        <v>384</v>
      </c>
      <c r="H50" s="110" t="s">
        <v>312</v>
      </c>
      <c r="I50" s="111" t="s">
        <v>313</v>
      </c>
      <c r="J50" s="111" t="s">
        <v>385</v>
      </c>
    </row>
    <row r="51" ht="52.5" customHeight="1" outlineLevel="1" spans="1:10">
      <c r="A51" s="111" t="s">
        <v>262</v>
      </c>
      <c r="B51" s="111" t="s">
        <v>375</v>
      </c>
      <c r="C51" s="111" t="s">
        <v>305</v>
      </c>
      <c r="D51" s="111" t="s">
        <v>343</v>
      </c>
      <c r="E51" s="111" t="s">
        <v>386</v>
      </c>
      <c r="F51" s="111" t="s">
        <v>296</v>
      </c>
      <c r="G51" s="110" t="s">
        <v>387</v>
      </c>
      <c r="H51" s="110" t="s">
        <v>312</v>
      </c>
      <c r="I51" s="111" t="s">
        <v>313</v>
      </c>
      <c r="J51" s="111" t="s">
        <v>388</v>
      </c>
    </row>
    <row r="52" ht="52.5" customHeight="1" outlineLevel="1" spans="1:10">
      <c r="A52" s="111" t="s">
        <v>262</v>
      </c>
      <c r="B52" s="111" t="s">
        <v>375</v>
      </c>
      <c r="C52" s="111" t="s">
        <v>318</v>
      </c>
      <c r="D52" s="111" t="s">
        <v>319</v>
      </c>
      <c r="E52" s="111" t="s">
        <v>389</v>
      </c>
      <c r="F52" s="111" t="s">
        <v>285</v>
      </c>
      <c r="G52" s="110" t="s">
        <v>321</v>
      </c>
      <c r="H52" s="110" t="s">
        <v>298</v>
      </c>
      <c r="I52" s="111" t="s">
        <v>287</v>
      </c>
      <c r="J52" s="111" t="s">
        <v>390</v>
      </c>
    </row>
    <row r="53" ht="52.5" customHeight="1" outlineLevel="1" spans="1:10">
      <c r="A53" s="111" t="s">
        <v>254</v>
      </c>
      <c r="B53" s="111" t="s">
        <v>391</v>
      </c>
      <c r="C53" s="111" t="s">
        <v>282</v>
      </c>
      <c r="D53" s="111" t="s">
        <v>283</v>
      </c>
      <c r="E53" s="111" t="s">
        <v>284</v>
      </c>
      <c r="F53" s="111" t="s">
        <v>285</v>
      </c>
      <c r="G53" s="110" t="s">
        <v>63</v>
      </c>
      <c r="H53" s="110" t="s">
        <v>286</v>
      </c>
      <c r="I53" s="111" t="s">
        <v>287</v>
      </c>
      <c r="J53" s="111" t="s">
        <v>288</v>
      </c>
    </row>
    <row r="54" ht="52.5" customHeight="1" outlineLevel="1" spans="1:10">
      <c r="A54" s="111" t="s">
        <v>254</v>
      </c>
      <c r="B54" s="111" t="s">
        <v>391</v>
      </c>
      <c r="C54" s="111" t="s">
        <v>282</v>
      </c>
      <c r="D54" s="111" t="s">
        <v>283</v>
      </c>
      <c r="E54" s="111" t="s">
        <v>392</v>
      </c>
      <c r="F54" s="111" t="s">
        <v>285</v>
      </c>
      <c r="G54" s="110" t="s">
        <v>63</v>
      </c>
      <c r="H54" s="110" t="s">
        <v>290</v>
      </c>
      <c r="I54" s="111" t="s">
        <v>287</v>
      </c>
      <c r="J54" s="111" t="s">
        <v>393</v>
      </c>
    </row>
    <row r="55" ht="52.5" customHeight="1" outlineLevel="1" spans="1:10">
      <c r="A55" s="111" t="s">
        <v>254</v>
      </c>
      <c r="B55" s="111" t="s">
        <v>391</v>
      </c>
      <c r="C55" s="111" t="s">
        <v>282</v>
      </c>
      <c r="D55" s="111" t="s">
        <v>283</v>
      </c>
      <c r="E55" s="111" t="s">
        <v>394</v>
      </c>
      <c r="F55" s="111" t="s">
        <v>285</v>
      </c>
      <c r="G55" s="110" t="s">
        <v>59</v>
      </c>
      <c r="H55" s="110" t="s">
        <v>290</v>
      </c>
      <c r="I55" s="111" t="s">
        <v>287</v>
      </c>
      <c r="J55" s="111" t="s">
        <v>395</v>
      </c>
    </row>
    <row r="56" ht="52.5" customHeight="1" outlineLevel="1" spans="1:10">
      <c r="A56" s="111" t="s">
        <v>254</v>
      </c>
      <c r="B56" s="111" t="s">
        <v>391</v>
      </c>
      <c r="C56" s="111" t="s">
        <v>282</v>
      </c>
      <c r="D56" s="111" t="s">
        <v>294</v>
      </c>
      <c r="E56" s="111" t="s">
        <v>300</v>
      </c>
      <c r="F56" s="111" t="s">
        <v>296</v>
      </c>
      <c r="G56" s="110" t="s">
        <v>297</v>
      </c>
      <c r="H56" s="110" t="s">
        <v>298</v>
      </c>
      <c r="I56" s="111" t="s">
        <v>287</v>
      </c>
      <c r="J56" s="111" t="s">
        <v>301</v>
      </c>
    </row>
    <row r="57" ht="52.5" customHeight="1" outlineLevel="1" spans="1:10">
      <c r="A57" s="111" t="s">
        <v>254</v>
      </c>
      <c r="B57" s="111" t="s">
        <v>391</v>
      </c>
      <c r="C57" s="111" t="s">
        <v>282</v>
      </c>
      <c r="D57" s="111" t="s">
        <v>294</v>
      </c>
      <c r="E57" s="111" t="s">
        <v>295</v>
      </c>
      <c r="F57" s="111" t="s">
        <v>296</v>
      </c>
      <c r="G57" s="110" t="s">
        <v>297</v>
      </c>
      <c r="H57" s="110" t="s">
        <v>298</v>
      </c>
      <c r="I57" s="111" t="s">
        <v>287</v>
      </c>
      <c r="J57" s="111" t="s">
        <v>299</v>
      </c>
    </row>
    <row r="58" ht="52.5" customHeight="1" outlineLevel="1" spans="1:10">
      <c r="A58" s="111" t="s">
        <v>254</v>
      </c>
      <c r="B58" s="111" t="s">
        <v>391</v>
      </c>
      <c r="C58" s="111" t="s">
        <v>282</v>
      </c>
      <c r="D58" s="111" t="s">
        <v>302</v>
      </c>
      <c r="E58" s="111" t="s">
        <v>303</v>
      </c>
      <c r="F58" s="111" t="s">
        <v>296</v>
      </c>
      <c r="G58" s="110" t="s">
        <v>297</v>
      </c>
      <c r="H58" s="110" t="s">
        <v>298</v>
      </c>
      <c r="I58" s="111" t="s">
        <v>287</v>
      </c>
      <c r="J58" s="111" t="s">
        <v>304</v>
      </c>
    </row>
    <row r="59" ht="52.5" customHeight="1" outlineLevel="1" spans="1:10">
      <c r="A59" s="111" t="s">
        <v>254</v>
      </c>
      <c r="B59" s="111" t="s">
        <v>391</v>
      </c>
      <c r="C59" s="111" t="s">
        <v>305</v>
      </c>
      <c r="D59" s="111" t="s">
        <v>306</v>
      </c>
      <c r="E59" s="111" t="s">
        <v>307</v>
      </c>
      <c r="F59" s="111" t="s">
        <v>285</v>
      </c>
      <c r="G59" s="110" t="s">
        <v>308</v>
      </c>
      <c r="H59" s="110" t="s">
        <v>298</v>
      </c>
      <c r="I59" s="111" t="s">
        <v>287</v>
      </c>
      <c r="J59" s="111" t="s">
        <v>309</v>
      </c>
    </row>
    <row r="60" ht="52.5" customHeight="1" outlineLevel="1" spans="1:10">
      <c r="A60" s="111" t="s">
        <v>254</v>
      </c>
      <c r="B60" s="111" t="s">
        <v>391</v>
      </c>
      <c r="C60" s="111" t="s">
        <v>305</v>
      </c>
      <c r="D60" s="111" t="s">
        <v>306</v>
      </c>
      <c r="E60" s="111" t="s">
        <v>396</v>
      </c>
      <c r="F60" s="111" t="s">
        <v>296</v>
      </c>
      <c r="G60" s="110" t="s">
        <v>311</v>
      </c>
      <c r="H60" s="110" t="s">
        <v>312</v>
      </c>
      <c r="I60" s="111" t="s">
        <v>313</v>
      </c>
      <c r="J60" s="111" t="s">
        <v>397</v>
      </c>
    </row>
    <row r="61" ht="52.5" customHeight="1" outlineLevel="1" spans="1:10">
      <c r="A61" s="111" t="s">
        <v>254</v>
      </c>
      <c r="B61" s="111" t="s">
        <v>391</v>
      </c>
      <c r="C61" s="111" t="s">
        <v>305</v>
      </c>
      <c r="D61" s="111" t="s">
        <v>306</v>
      </c>
      <c r="E61" s="111" t="s">
        <v>398</v>
      </c>
      <c r="F61" s="111" t="s">
        <v>296</v>
      </c>
      <c r="G61" s="110" t="s">
        <v>316</v>
      </c>
      <c r="H61" s="110" t="s">
        <v>312</v>
      </c>
      <c r="I61" s="111" t="s">
        <v>313</v>
      </c>
      <c r="J61" s="111" t="s">
        <v>399</v>
      </c>
    </row>
    <row r="62" ht="52.5" customHeight="1" outlineLevel="1" spans="1:10">
      <c r="A62" s="111" t="s">
        <v>254</v>
      </c>
      <c r="B62" s="111" t="s">
        <v>391</v>
      </c>
      <c r="C62" s="111" t="s">
        <v>318</v>
      </c>
      <c r="D62" s="111" t="s">
        <v>319</v>
      </c>
      <c r="E62" s="111" t="s">
        <v>320</v>
      </c>
      <c r="F62" s="111" t="s">
        <v>285</v>
      </c>
      <c r="G62" s="110" t="s">
        <v>321</v>
      </c>
      <c r="H62" s="110" t="s">
        <v>298</v>
      </c>
      <c r="I62" s="111" t="s">
        <v>287</v>
      </c>
      <c r="J62" s="111" t="s">
        <v>322</v>
      </c>
    </row>
    <row r="63" ht="52.5" customHeight="1" outlineLevel="1" spans="1:10">
      <c r="A63" s="111" t="s">
        <v>248</v>
      </c>
      <c r="B63" s="111" t="s">
        <v>400</v>
      </c>
      <c r="C63" s="111" t="s">
        <v>282</v>
      </c>
      <c r="D63" s="111" t="s">
        <v>283</v>
      </c>
      <c r="E63" s="111" t="s">
        <v>284</v>
      </c>
      <c r="F63" s="111" t="s">
        <v>285</v>
      </c>
      <c r="G63" s="110" t="s">
        <v>68</v>
      </c>
      <c r="H63" s="110" t="s">
        <v>286</v>
      </c>
      <c r="I63" s="111" t="s">
        <v>287</v>
      </c>
      <c r="J63" s="111" t="s">
        <v>288</v>
      </c>
    </row>
    <row r="64" ht="52.5" customHeight="1" outlineLevel="1" spans="1:10">
      <c r="A64" s="111" t="s">
        <v>248</v>
      </c>
      <c r="B64" s="111" t="s">
        <v>400</v>
      </c>
      <c r="C64" s="111" t="s">
        <v>282</v>
      </c>
      <c r="D64" s="111" t="s">
        <v>283</v>
      </c>
      <c r="E64" s="111" t="s">
        <v>401</v>
      </c>
      <c r="F64" s="111" t="s">
        <v>285</v>
      </c>
      <c r="G64" s="110" t="s">
        <v>63</v>
      </c>
      <c r="H64" s="110" t="s">
        <v>290</v>
      </c>
      <c r="I64" s="111" t="s">
        <v>287</v>
      </c>
      <c r="J64" s="111" t="s">
        <v>402</v>
      </c>
    </row>
    <row r="65" ht="52.5" customHeight="1" outlineLevel="1" spans="1:10">
      <c r="A65" s="111" t="s">
        <v>248</v>
      </c>
      <c r="B65" s="111" t="s">
        <v>400</v>
      </c>
      <c r="C65" s="111" t="s">
        <v>282</v>
      </c>
      <c r="D65" s="111" t="s">
        <v>283</v>
      </c>
      <c r="E65" s="111" t="s">
        <v>403</v>
      </c>
      <c r="F65" s="111" t="s">
        <v>285</v>
      </c>
      <c r="G65" s="110" t="s">
        <v>59</v>
      </c>
      <c r="H65" s="110" t="s">
        <v>290</v>
      </c>
      <c r="I65" s="111" t="s">
        <v>287</v>
      </c>
      <c r="J65" s="111" t="s">
        <v>404</v>
      </c>
    </row>
    <row r="66" ht="52.5" customHeight="1" outlineLevel="1" spans="1:10">
      <c r="A66" s="111" t="s">
        <v>248</v>
      </c>
      <c r="B66" s="111" t="s">
        <v>400</v>
      </c>
      <c r="C66" s="111" t="s">
        <v>282</v>
      </c>
      <c r="D66" s="111" t="s">
        <v>294</v>
      </c>
      <c r="E66" s="111" t="s">
        <v>295</v>
      </c>
      <c r="F66" s="111" t="s">
        <v>296</v>
      </c>
      <c r="G66" s="110" t="s">
        <v>297</v>
      </c>
      <c r="H66" s="110" t="s">
        <v>298</v>
      </c>
      <c r="I66" s="111" t="s">
        <v>287</v>
      </c>
      <c r="J66" s="111" t="s">
        <v>299</v>
      </c>
    </row>
    <row r="67" ht="52.5" customHeight="1" outlineLevel="1" spans="1:10">
      <c r="A67" s="111" t="s">
        <v>248</v>
      </c>
      <c r="B67" s="111" t="s">
        <v>400</v>
      </c>
      <c r="C67" s="111" t="s">
        <v>282</v>
      </c>
      <c r="D67" s="111" t="s">
        <v>294</v>
      </c>
      <c r="E67" s="111" t="s">
        <v>300</v>
      </c>
      <c r="F67" s="111" t="s">
        <v>296</v>
      </c>
      <c r="G67" s="110" t="s">
        <v>297</v>
      </c>
      <c r="H67" s="110" t="s">
        <v>298</v>
      </c>
      <c r="I67" s="111" t="s">
        <v>287</v>
      </c>
      <c r="J67" s="111" t="s">
        <v>301</v>
      </c>
    </row>
    <row r="68" ht="52.5" customHeight="1" outlineLevel="1" spans="1:10">
      <c r="A68" s="111" t="s">
        <v>248</v>
      </c>
      <c r="B68" s="111" t="s">
        <v>400</v>
      </c>
      <c r="C68" s="111" t="s">
        <v>282</v>
      </c>
      <c r="D68" s="111" t="s">
        <v>302</v>
      </c>
      <c r="E68" s="111" t="s">
        <v>303</v>
      </c>
      <c r="F68" s="111" t="s">
        <v>296</v>
      </c>
      <c r="G68" s="110" t="s">
        <v>297</v>
      </c>
      <c r="H68" s="110" t="s">
        <v>298</v>
      </c>
      <c r="I68" s="111" t="s">
        <v>287</v>
      </c>
      <c r="J68" s="111" t="s">
        <v>304</v>
      </c>
    </row>
    <row r="69" ht="52.5" customHeight="1" outlineLevel="1" spans="1:10">
      <c r="A69" s="111" t="s">
        <v>248</v>
      </c>
      <c r="B69" s="111" t="s">
        <v>400</v>
      </c>
      <c r="C69" s="111" t="s">
        <v>305</v>
      </c>
      <c r="D69" s="111" t="s">
        <v>306</v>
      </c>
      <c r="E69" s="111" t="s">
        <v>307</v>
      </c>
      <c r="F69" s="111" t="s">
        <v>285</v>
      </c>
      <c r="G69" s="110" t="s">
        <v>308</v>
      </c>
      <c r="H69" s="110" t="s">
        <v>298</v>
      </c>
      <c r="I69" s="111" t="s">
        <v>287</v>
      </c>
      <c r="J69" s="111" t="s">
        <v>309</v>
      </c>
    </row>
    <row r="70" ht="52.5" customHeight="1" outlineLevel="1" spans="1:10">
      <c r="A70" s="111" t="s">
        <v>248</v>
      </c>
      <c r="B70" s="111" t="s">
        <v>400</v>
      </c>
      <c r="C70" s="111" t="s">
        <v>305</v>
      </c>
      <c r="D70" s="111" t="s">
        <v>306</v>
      </c>
      <c r="E70" s="111" t="s">
        <v>405</v>
      </c>
      <c r="F70" s="111" t="s">
        <v>296</v>
      </c>
      <c r="G70" s="110" t="s">
        <v>311</v>
      </c>
      <c r="H70" s="110" t="s">
        <v>312</v>
      </c>
      <c r="I70" s="111" t="s">
        <v>313</v>
      </c>
      <c r="J70" s="111" t="s">
        <v>406</v>
      </c>
    </row>
    <row r="71" ht="52.5" customHeight="1" outlineLevel="1" spans="1:10">
      <c r="A71" s="111" t="s">
        <v>248</v>
      </c>
      <c r="B71" s="111" t="s">
        <v>400</v>
      </c>
      <c r="C71" s="111" t="s">
        <v>305</v>
      </c>
      <c r="D71" s="111" t="s">
        <v>306</v>
      </c>
      <c r="E71" s="111" t="s">
        <v>407</v>
      </c>
      <c r="F71" s="111" t="s">
        <v>296</v>
      </c>
      <c r="G71" s="110" t="s">
        <v>316</v>
      </c>
      <c r="H71" s="110" t="s">
        <v>312</v>
      </c>
      <c r="I71" s="111" t="s">
        <v>313</v>
      </c>
      <c r="J71" s="111" t="s">
        <v>408</v>
      </c>
    </row>
    <row r="72" ht="52.5" customHeight="1" outlineLevel="1" spans="1:10">
      <c r="A72" s="111" t="s">
        <v>248</v>
      </c>
      <c r="B72" s="111" t="s">
        <v>400</v>
      </c>
      <c r="C72" s="111" t="s">
        <v>318</v>
      </c>
      <c r="D72" s="111" t="s">
        <v>319</v>
      </c>
      <c r="E72" s="111" t="s">
        <v>320</v>
      </c>
      <c r="F72" s="111" t="s">
        <v>285</v>
      </c>
      <c r="G72" s="110" t="s">
        <v>321</v>
      </c>
      <c r="H72" s="110" t="s">
        <v>298</v>
      </c>
      <c r="I72" s="111" t="s">
        <v>287</v>
      </c>
      <c r="J72" s="111" t="s">
        <v>322</v>
      </c>
    </row>
    <row r="73" ht="52.5" customHeight="1" outlineLevel="1" spans="1:10">
      <c r="A73" s="111" t="s">
        <v>260</v>
      </c>
      <c r="B73" s="111" t="s">
        <v>409</v>
      </c>
      <c r="C73" s="111" t="s">
        <v>282</v>
      </c>
      <c r="D73" s="111" t="s">
        <v>283</v>
      </c>
      <c r="E73" s="111" t="s">
        <v>284</v>
      </c>
      <c r="F73" s="111" t="s">
        <v>285</v>
      </c>
      <c r="G73" s="110" t="s">
        <v>173</v>
      </c>
      <c r="H73" s="110" t="s">
        <v>286</v>
      </c>
      <c r="I73" s="111" t="s">
        <v>287</v>
      </c>
      <c r="J73" s="111" t="s">
        <v>288</v>
      </c>
    </row>
    <row r="74" ht="52.5" customHeight="1" outlineLevel="1" spans="1:10">
      <c r="A74" s="111" t="s">
        <v>260</v>
      </c>
      <c r="B74" s="111" t="s">
        <v>409</v>
      </c>
      <c r="C74" s="111" t="s">
        <v>282</v>
      </c>
      <c r="D74" s="111" t="s">
        <v>283</v>
      </c>
      <c r="E74" s="111" t="s">
        <v>410</v>
      </c>
      <c r="F74" s="111" t="s">
        <v>285</v>
      </c>
      <c r="G74" s="110" t="s">
        <v>63</v>
      </c>
      <c r="H74" s="110" t="s">
        <v>290</v>
      </c>
      <c r="I74" s="111" t="s">
        <v>287</v>
      </c>
      <c r="J74" s="111" t="s">
        <v>411</v>
      </c>
    </row>
    <row r="75" ht="52.5" customHeight="1" outlineLevel="1" spans="1:10">
      <c r="A75" s="111" t="s">
        <v>260</v>
      </c>
      <c r="B75" s="111" t="s">
        <v>409</v>
      </c>
      <c r="C75" s="111" t="s">
        <v>282</v>
      </c>
      <c r="D75" s="111" t="s">
        <v>283</v>
      </c>
      <c r="E75" s="111" t="s">
        <v>412</v>
      </c>
      <c r="F75" s="111" t="s">
        <v>285</v>
      </c>
      <c r="G75" s="110" t="s">
        <v>60</v>
      </c>
      <c r="H75" s="110" t="s">
        <v>290</v>
      </c>
      <c r="I75" s="111" t="s">
        <v>287</v>
      </c>
      <c r="J75" s="111" t="s">
        <v>413</v>
      </c>
    </row>
    <row r="76" ht="52.5" customHeight="1" outlineLevel="1" spans="1:10">
      <c r="A76" s="111" t="s">
        <v>260</v>
      </c>
      <c r="B76" s="111" t="s">
        <v>409</v>
      </c>
      <c r="C76" s="111" t="s">
        <v>282</v>
      </c>
      <c r="D76" s="111" t="s">
        <v>283</v>
      </c>
      <c r="E76" s="111" t="s">
        <v>414</v>
      </c>
      <c r="F76" s="111" t="s">
        <v>285</v>
      </c>
      <c r="G76" s="110" t="s">
        <v>59</v>
      </c>
      <c r="H76" s="110" t="s">
        <v>290</v>
      </c>
      <c r="I76" s="111" t="s">
        <v>287</v>
      </c>
      <c r="J76" s="111" t="s">
        <v>415</v>
      </c>
    </row>
    <row r="77" ht="52.5" customHeight="1" outlineLevel="1" spans="1:10">
      <c r="A77" s="111" t="s">
        <v>260</v>
      </c>
      <c r="B77" s="111" t="s">
        <v>409</v>
      </c>
      <c r="C77" s="111" t="s">
        <v>282</v>
      </c>
      <c r="D77" s="111" t="s">
        <v>294</v>
      </c>
      <c r="E77" s="111" t="s">
        <v>295</v>
      </c>
      <c r="F77" s="111" t="s">
        <v>296</v>
      </c>
      <c r="G77" s="110" t="s">
        <v>297</v>
      </c>
      <c r="H77" s="110" t="s">
        <v>298</v>
      </c>
      <c r="I77" s="111" t="s">
        <v>287</v>
      </c>
      <c r="J77" s="111" t="s">
        <v>299</v>
      </c>
    </row>
    <row r="78" ht="52.5" customHeight="1" outlineLevel="1" spans="1:10">
      <c r="A78" s="111" t="s">
        <v>260</v>
      </c>
      <c r="B78" s="111" t="s">
        <v>409</v>
      </c>
      <c r="C78" s="111" t="s">
        <v>282</v>
      </c>
      <c r="D78" s="111" t="s">
        <v>294</v>
      </c>
      <c r="E78" s="111" t="s">
        <v>300</v>
      </c>
      <c r="F78" s="111" t="s">
        <v>296</v>
      </c>
      <c r="G78" s="110" t="s">
        <v>297</v>
      </c>
      <c r="H78" s="110" t="s">
        <v>298</v>
      </c>
      <c r="I78" s="111" t="s">
        <v>287</v>
      </c>
      <c r="J78" s="111" t="s">
        <v>301</v>
      </c>
    </row>
    <row r="79" ht="52.5" customHeight="1" outlineLevel="1" spans="1:10">
      <c r="A79" s="111" t="s">
        <v>260</v>
      </c>
      <c r="B79" s="111" t="s">
        <v>409</v>
      </c>
      <c r="C79" s="111" t="s">
        <v>282</v>
      </c>
      <c r="D79" s="111" t="s">
        <v>302</v>
      </c>
      <c r="E79" s="111" t="s">
        <v>303</v>
      </c>
      <c r="F79" s="111" t="s">
        <v>296</v>
      </c>
      <c r="G79" s="110" t="s">
        <v>297</v>
      </c>
      <c r="H79" s="110" t="s">
        <v>298</v>
      </c>
      <c r="I79" s="111" t="s">
        <v>287</v>
      </c>
      <c r="J79" s="111" t="s">
        <v>304</v>
      </c>
    </row>
    <row r="80" ht="52.5" customHeight="1" outlineLevel="1" spans="1:10">
      <c r="A80" s="111" t="s">
        <v>260</v>
      </c>
      <c r="B80" s="111" t="s">
        <v>409</v>
      </c>
      <c r="C80" s="111" t="s">
        <v>305</v>
      </c>
      <c r="D80" s="111" t="s">
        <v>306</v>
      </c>
      <c r="E80" s="111" t="s">
        <v>307</v>
      </c>
      <c r="F80" s="111" t="s">
        <v>285</v>
      </c>
      <c r="G80" s="110" t="s">
        <v>308</v>
      </c>
      <c r="H80" s="110" t="s">
        <v>298</v>
      </c>
      <c r="I80" s="111" t="s">
        <v>287</v>
      </c>
      <c r="J80" s="111" t="s">
        <v>309</v>
      </c>
    </row>
    <row r="81" ht="52.5" customHeight="1" outlineLevel="1" spans="1:10">
      <c r="A81" s="111" t="s">
        <v>260</v>
      </c>
      <c r="B81" s="111" t="s">
        <v>409</v>
      </c>
      <c r="C81" s="111" t="s">
        <v>305</v>
      </c>
      <c r="D81" s="111" t="s">
        <v>306</v>
      </c>
      <c r="E81" s="111" t="s">
        <v>416</v>
      </c>
      <c r="F81" s="111" t="s">
        <v>296</v>
      </c>
      <c r="G81" s="110" t="s">
        <v>311</v>
      </c>
      <c r="H81" s="110" t="s">
        <v>312</v>
      </c>
      <c r="I81" s="111" t="s">
        <v>313</v>
      </c>
      <c r="J81" s="111" t="s">
        <v>417</v>
      </c>
    </row>
    <row r="82" ht="52.5" customHeight="1" outlineLevel="1" spans="1:10">
      <c r="A82" s="111" t="s">
        <v>260</v>
      </c>
      <c r="B82" s="111" t="s">
        <v>409</v>
      </c>
      <c r="C82" s="111" t="s">
        <v>305</v>
      </c>
      <c r="D82" s="111" t="s">
        <v>306</v>
      </c>
      <c r="E82" s="111" t="s">
        <v>418</v>
      </c>
      <c r="F82" s="111" t="s">
        <v>296</v>
      </c>
      <c r="G82" s="110" t="s">
        <v>316</v>
      </c>
      <c r="H82" s="110" t="s">
        <v>312</v>
      </c>
      <c r="I82" s="111" t="s">
        <v>313</v>
      </c>
      <c r="J82" s="111" t="s">
        <v>419</v>
      </c>
    </row>
    <row r="83" ht="52.5" customHeight="1" outlineLevel="1" spans="1:10">
      <c r="A83" s="111" t="s">
        <v>260</v>
      </c>
      <c r="B83" s="111" t="s">
        <v>409</v>
      </c>
      <c r="C83" s="111" t="s">
        <v>318</v>
      </c>
      <c r="D83" s="111" t="s">
        <v>319</v>
      </c>
      <c r="E83" s="111" t="s">
        <v>320</v>
      </c>
      <c r="F83" s="111" t="s">
        <v>285</v>
      </c>
      <c r="G83" s="110" t="s">
        <v>321</v>
      </c>
      <c r="H83" s="110" t="s">
        <v>298</v>
      </c>
      <c r="I83" s="111" t="s">
        <v>287</v>
      </c>
      <c r="J83" s="111" t="s">
        <v>322</v>
      </c>
    </row>
    <row r="84" ht="52.5" customHeight="1" outlineLevel="1" spans="1:10">
      <c r="A84" s="111" t="s">
        <v>252</v>
      </c>
      <c r="B84" s="111" t="s">
        <v>420</v>
      </c>
      <c r="C84" s="111" t="s">
        <v>282</v>
      </c>
      <c r="D84" s="111" t="s">
        <v>302</v>
      </c>
      <c r="E84" s="111" t="s">
        <v>421</v>
      </c>
      <c r="F84" s="111" t="s">
        <v>285</v>
      </c>
      <c r="G84" s="110" t="s">
        <v>422</v>
      </c>
      <c r="H84" s="110" t="s">
        <v>298</v>
      </c>
      <c r="I84" s="111" t="s">
        <v>287</v>
      </c>
      <c r="J84" s="111" t="s">
        <v>423</v>
      </c>
    </row>
    <row r="85" ht="52.5" customHeight="1" outlineLevel="1" spans="1:10">
      <c r="A85" s="111" t="s">
        <v>252</v>
      </c>
      <c r="B85" s="111" t="s">
        <v>420</v>
      </c>
      <c r="C85" s="111" t="s">
        <v>305</v>
      </c>
      <c r="D85" s="111" t="s">
        <v>306</v>
      </c>
      <c r="E85" s="111" t="s">
        <v>424</v>
      </c>
      <c r="F85" s="111" t="s">
        <v>296</v>
      </c>
      <c r="G85" s="110" t="s">
        <v>425</v>
      </c>
      <c r="H85" s="110" t="s">
        <v>312</v>
      </c>
      <c r="I85" s="111" t="s">
        <v>313</v>
      </c>
      <c r="J85" s="111" t="s">
        <v>426</v>
      </c>
    </row>
    <row r="86" ht="52.5" customHeight="1" outlineLevel="1" spans="1:10">
      <c r="A86" s="111" t="s">
        <v>252</v>
      </c>
      <c r="B86" s="111" t="s">
        <v>420</v>
      </c>
      <c r="C86" s="111" t="s">
        <v>318</v>
      </c>
      <c r="D86" s="111" t="s">
        <v>319</v>
      </c>
      <c r="E86" s="111" t="s">
        <v>320</v>
      </c>
      <c r="F86" s="111" t="s">
        <v>285</v>
      </c>
      <c r="G86" s="110" t="s">
        <v>321</v>
      </c>
      <c r="H86" s="110" t="s">
        <v>298</v>
      </c>
      <c r="I86" s="111" t="s">
        <v>287</v>
      </c>
      <c r="J86" s="111" t="s">
        <v>427</v>
      </c>
    </row>
    <row r="87" ht="52.5" customHeight="1" outlineLevel="1" spans="1:10">
      <c r="A87" s="111" t="s">
        <v>256</v>
      </c>
      <c r="B87" s="111" t="s">
        <v>428</v>
      </c>
      <c r="C87" s="111" t="s">
        <v>282</v>
      </c>
      <c r="D87" s="111" t="s">
        <v>283</v>
      </c>
      <c r="E87" s="111" t="s">
        <v>429</v>
      </c>
      <c r="F87" s="111" t="s">
        <v>285</v>
      </c>
      <c r="G87" s="110" t="s">
        <v>60</v>
      </c>
      <c r="H87" s="110" t="s">
        <v>290</v>
      </c>
      <c r="I87" s="111" t="s">
        <v>287</v>
      </c>
      <c r="J87" s="111" t="s">
        <v>430</v>
      </c>
    </row>
    <row r="88" ht="52.5" customHeight="1" outlineLevel="1" spans="1:10">
      <c r="A88" s="111" t="s">
        <v>256</v>
      </c>
      <c r="B88" s="111" t="s">
        <v>428</v>
      </c>
      <c r="C88" s="111" t="s">
        <v>305</v>
      </c>
      <c r="D88" s="111" t="s">
        <v>306</v>
      </c>
      <c r="E88" s="111" t="s">
        <v>431</v>
      </c>
      <c r="F88" s="111" t="s">
        <v>296</v>
      </c>
      <c r="G88" s="110" t="s">
        <v>311</v>
      </c>
      <c r="H88" s="110" t="s">
        <v>312</v>
      </c>
      <c r="I88" s="111" t="s">
        <v>313</v>
      </c>
      <c r="J88" s="111" t="s">
        <v>432</v>
      </c>
    </row>
    <row r="89" ht="52.5" customHeight="1" outlineLevel="1" spans="1:10">
      <c r="A89" s="111" t="s">
        <v>256</v>
      </c>
      <c r="B89" s="111" t="s">
        <v>428</v>
      </c>
      <c r="C89" s="111" t="s">
        <v>318</v>
      </c>
      <c r="D89" s="111" t="s">
        <v>319</v>
      </c>
      <c r="E89" s="111" t="s">
        <v>319</v>
      </c>
      <c r="F89" s="111" t="s">
        <v>285</v>
      </c>
      <c r="G89" s="110" t="s">
        <v>321</v>
      </c>
      <c r="H89" s="110" t="s">
        <v>298</v>
      </c>
      <c r="I89" s="111" t="s">
        <v>287</v>
      </c>
      <c r="J89" s="111" t="s">
        <v>322</v>
      </c>
    </row>
  </sheetData>
  <mergeCells count="24">
    <mergeCell ref="A2:J2"/>
    <mergeCell ref="A3:E3"/>
    <mergeCell ref="A7:A16"/>
    <mergeCell ref="A17:A22"/>
    <mergeCell ref="A23:A27"/>
    <mergeCell ref="A28:A35"/>
    <mergeCell ref="A36:A45"/>
    <mergeCell ref="A46:A52"/>
    <mergeCell ref="A53:A62"/>
    <mergeCell ref="A63:A72"/>
    <mergeCell ref="A73:A83"/>
    <mergeCell ref="A84:A86"/>
    <mergeCell ref="A87:A89"/>
    <mergeCell ref="B7:B16"/>
    <mergeCell ref="B17:B22"/>
    <mergeCell ref="B23:B27"/>
    <mergeCell ref="B28:B35"/>
    <mergeCell ref="B36:B45"/>
    <mergeCell ref="B46:B52"/>
    <mergeCell ref="B53:B62"/>
    <mergeCell ref="B63:B72"/>
    <mergeCell ref="B73:B83"/>
    <mergeCell ref="B84:B86"/>
    <mergeCell ref="B87:B89"/>
  </mergeCells>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cp:revision>1</cp:revision>
  <dcterms:created xsi:type="dcterms:W3CDTF">2025-11-07T02:45:20Z</dcterms:created>
  <dcterms:modified xsi:type="dcterms:W3CDTF">2025-11-07T02:47:30Z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E58A0526199D48AC9737D83593DAAC21_13</vt:lpwstr>
  </property>
  <property fmtid="{D5CDD505-2E9C-101B-9397-08002B2CF9AE}" pid="3" name="KSOProductBuildVer">
    <vt:lpwstr>2052-12.1.0.21915</vt:lpwstr>
  </property>
</Properties>
</file>