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支出中期规划预算表12" sheetId="17" r:id="rId17"/>
  </sheets>
  <calcPr calcId="144525"/>
</workbook>
</file>

<file path=xl/sharedStrings.xml><?xml version="1.0" encoding="utf-8"?>
<sst xmlns="http://schemas.openxmlformats.org/spreadsheetml/2006/main" count="2511" uniqueCount="621">
  <si>
    <t>预算01-1表</t>
  </si>
  <si>
    <t>2026年部门财务收支预算总表</t>
  </si>
  <si>
    <t>单位名称：盈江县太平镇人民政府</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</si>
  <si>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</si>
  <si>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</si>
  <si>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</si>
  <si>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</si>
  <si>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</si>
  <si>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</si>
  <si>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</si>
  <si>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</si>
  <si>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</si>
  <si>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</si>
  <si>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</si>
  <si>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</si>
  <si>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</si>
  <si>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</si>
  <si>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</si>
  <si>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</si>
  <si>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</si>
  <si>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</si>
  <si>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</si>
  <si>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</si>
  <si>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</si>
  <si>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</si>
  <si>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</si>
  <si>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</si>
  <si>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</si>
  <si>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</si>
  <si>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</si>
  <si>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</si>
  <si>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</si>
  <si>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</si>
  <si>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</si>
  <si>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</si>
  <si>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</si>
  <si>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</si>
  <si>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</si>
  <si>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</si>
  <si>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</si>
  <si>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</si>
  <si>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</si>
  <si>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</si>
  <si>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</si>
  <si>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</si>
  <si>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</si>
  <si>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576001</t>
  </si>
  <si>
    <t>盈江县太平镇人民政府</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</si>
  <si>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</si>
  <si>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</si>
  <si>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</si>
  <si>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</si>
  <si>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</si>
  <si>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</si>
  <si>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</si>
  <si>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</si>
  <si>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</si>
  <si>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</si>
  <si>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</si>
  <si>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</si>
  <si>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</si>
  <si>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</si>
  <si>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</si>
  <si>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</si>
  <si>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</si>
  <si>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</si>
  <si>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</si>
  <si>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</si>
  <si>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</si>
  <si>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</si>
  <si>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</si>
  <si>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</si>
  <si>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</si>
  <si>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</si>
  <si>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2010399</t>
  </si>
  <si>
    <t>其他政府办公厅（室）及相关机构事务支出</t>
  </si>
  <si>
    <t>20111</t>
  </si>
  <si>
    <t>纪检监察事务</t>
  </si>
  <si>
    <t>2011101</t>
  </si>
  <si>
    <t>20129</t>
  </si>
  <si>
    <t>群众团体事务</t>
  </si>
  <si>
    <t>2012901</t>
  </si>
  <si>
    <t>20131</t>
  </si>
  <si>
    <t>党委办公厅（室）及相关机构事务</t>
  </si>
  <si>
    <t>2013101</t>
  </si>
  <si>
    <t>2013199</t>
  </si>
  <si>
    <t>其他党委办公厅（室）及相关机构事务支出</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</si>
  <si>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</si>
  <si>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</si>
  <si>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</si>
  <si>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</si>
  <si>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</si>
  <si>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</si>
  <si>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</si>
  <si>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</si>
  <si>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</si>
  <si>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</si>
  <si>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</si>
  <si>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</si>
  <si>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</si>
  <si>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</si>
  <si>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</si>
  <si>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</si>
  <si>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</si>
  <si>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</si>
  <si>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</si>
  <si>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</si>
  <si>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</si>
  <si>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</si>
  <si>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</si>
  <si>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</si>
  <si>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</si>
  <si>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</si>
  <si>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</si>
  <si>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</si>
  <si>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</si>
  <si>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</si>
  <si>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</si>
  <si>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</si>
  <si>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</si>
  <si>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</si>
  <si>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</si>
  <si>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</si>
  <si>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</si>
  <si>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</si>
  <si>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</si>
  <si>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</si>
  <si>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</si>
  <si>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</si>
  <si>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</si>
  <si>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</si>
  <si>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</si>
  <si>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</si>
  <si>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</si>
  <si>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</si>
  <si>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</si>
  <si>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</si>
  <si>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</si>
  <si>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</si>
  <si>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</si>
  <si>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</si>
  <si>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</si>
  <si>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</si>
  <si>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</si>
  <si>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</si>
  <si>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</si>
  <si>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</si>
  <si>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</si>
  <si>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</si>
  <si>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</si>
  <si>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</si>
  <si>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</si>
  <si>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</si>
  <si>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</si>
  <si>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</si>
  <si>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</si>
  <si>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</si>
  <si>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</si>
  <si>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</si>
  <si>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</si>
  <si>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214</t>
  </si>
  <si>
    <t>交通运输支出</t>
  </si>
  <si>
    <t>21401</t>
  </si>
  <si>
    <t>公路水路运输</t>
  </si>
  <si>
    <t>2140106</t>
  </si>
  <si>
    <t>公路养护</t>
  </si>
  <si>
    <t>220</t>
  </si>
  <si>
    <t>自然资源海洋气象等支出</t>
  </si>
  <si>
    <t>22001</t>
  </si>
  <si>
    <t>自然资源事务</t>
  </si>
  <si>
    <t>2200106</t>
  </si>
  <si>
    <t>自然资源利用与保护</t>
  </si>
  <si>
    <t>221</t>
  </si>
  <si>
    <t>住房保障支出</t>
  </si>
  <si>
    <t>22102</t>
  </si>
  <si>
    <t>住房改革支出</t>
  </si>
  <si>
    <t>2210201</t>
  </si>
  <si>
    <t>住房公积金</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</si>
  <si>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</si>
  <si>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</si>
  <si>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</si>
  <si>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</si>
  <si>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</si>
  <si>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</si>
  <si>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</si>
  <si>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</si>
  <si>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</si>
  <si>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</si>
  <si>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</si>
  <si>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</si>
  <si>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</si>
  <si>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</si>
  <si>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</si>
  <si>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</si>
  <si>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</si>
  <si>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</si>
  <si>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</si>
  <si>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</si>
  <si>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</si>
  <si>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</si>
  <si>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</si>
  <si>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</si>
  <si>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</si>
  <si>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</si>
  <si>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</si>
  <si>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</si>
  <si>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</si>
  <si>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</si>
  <si>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</si>
  <si>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</si>
  <si>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</si>
  <si>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</si>
  <si>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</si>
  <si>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</si>
  <si>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</si>
  <si>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</si>
  <si>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</si>
  <si>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</si>
  <si>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</si>
  <si>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</si>
  <si>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</si>
  <si>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</si>
  <si>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</si>
  <si>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</si>
  <si>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</si>
  <si>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</si>
  <si>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533123210000000002001</t>
  </si>
  <si>
    <t>行政人员支出工资</t>
  </si>
  <si>
    <t>30101</t>
  </si>
  <si>
    <t>基本工资</t>
  </si>
  <si>
    <t>533123210000000002002</t>
  </si>
  <si>
    <t>事业人员支出工资</t>
  </si>
  <si>
    <t>30102</t>
  </si>
  <si>
    <t>津贴补贴</t>
  </si>
  <si>
    <t>30103</t>
  </si>
  <si>
    <t>奖金</t>
  </si>
  <si>
    <t>533123261100005125522</t>
  </si>
  <si>
    <t>行政绩效奖励</t>
  </si>
  <si>
    <t>30107</t>
  </si>
  <si>
    <t>绩效工资</t>
  </si>
  <si>
    <t>533123231100001393752</t>
  </si>
  <si>
    <t>事业绩效奖励</t>
  </si>
  <si>
    <t>533123231100001393737</t>
  </si>
  <si>
    <t>事业人员奖励性绩效改革性补贴</t>
  </si>
  <si>
    <t>533123210000000003443</t>
  </si>
  <si>
    <t>社会保障缴费</t>
  </si>
  <si>
    <t>30108</t>
  </si>
  <si>
    <t>机关事业单位基本养老保险缴费</t>
  </si>
  <si>
    <t>30109</t>
  </si>
  <si>
    <t>职业年金缴费</t>
  </si>
  <si>
    <t>30110</t>
  </si>
  <si>
    <t>职工基本医疗保险缴费</t>
  </si>
  <si>
    <t>30112</t>
  </si>
  <si>
    <t>其他社会保障缴费</t>
  </si>
  <si>
    <t>533123210000000002004</t>
  </si>
  <si>
    <t>30113</t>
  </si>
  <si>
    <t>533123210000000002008</t>
  </si>
  <si>
    <t>一般公用经费</t>
  </si>
  <si>
    <t>30201</t>
  </si>
  <si>
    <t>办公费</t>
  </si>
  <si>
    <t>30205</t>
  </si>
  <si>
    <t>水费</t>
  </si>
  <si>
    <t>533123231100001161524</t>
  </si>
  <si>
    <t>公用经费安排的生活补助</t>
  </si>
  <si>
    <t>30305</t>
  </si>
  <si>
    <t>生活补助</t>
  </si>
  <si>
    <t>30206</t>
  </si>
  <si>
    <t>电费</t>
  </si>
  <si>
    <t>30211</t>
  </si>
  <si>
    <t>差旅费</t>
  </si>
  <si>
    <t>533123251100003756363</t>
  </si>
  <si>
    <t>公用经费安排的公务接待费</t>
  </si>
  <si>
    <t>30217</t>
  </si>
  <si>
    <t>533123231100001161536</t>
  </si>
  <si>
    <t>公用经费安排的公车购置及运维费</t>
  </si>
  <si>
    <t>30231</t>
  </si>
  <si>
    <t>公务用车运行维护费</t>
  </si>
  <si>
    <t>533123210000000003536</t>
  </si>
  <si>
    <t>退休公用经费</t>
  </si>
  <si>
    <t>533123221100000589769</t>
  </si>
  <si>
    <t>工会经费</t>
  </si>
  <si>
    <t>30228</t>
  </si>
  <si>
    <t>533123210000000002005</t>
  </si>
  <si>
    <t>公务交通补贴</t>
  </si>
  <si>
    <t>30239</t>
  </si>
  <si>
    <t>其他交通费用</t>
  </si>
  <si>
    <t>533123231100001161548</t>
  </si>
  <si>
    <t>专职联防员</t>
  </si>
  <si>
    <t>533123261100005037668</t>
  </si>
  <si>
    <t>轮值联防员</t>
  </si>
  <si>
    <t>533123231100001161525</t>
  </si>
  <si>
    <t>离退休干部党组织书记工作补贴</t>
  </si>
  <si>
    <t>533123231100001537882</t>
  </si>
  <si>
    <t>离退休干部党组织副书记、委员工作补贴</t>
  </si>
  <si>
    <t>533123210000000003460</t>
  </si>
  <si>
    <t>计划生育信息员</t>
  </si>
  <si>
    <t>533123210000000003456</t>
  </si>
  <si>
    <t>村民小组纪检监督代办员</t>
  </si>
  <si>
    <t>533123210000000003462</t>
  </si>
  <si>
    <t>落选聘用村干部</t>
  </si>
  <si>
    <t>533123221100000457959</t>
  </si>
  <si>
    <t>村（居）民小组副组长</t>
  </si>
  <si>
    <t>533123210000000003534</t>
  </si>
  <si>
    <t>原村公所（办事处）干部</t>
  </si>
  <si>
    <t>533123231100001102607</t>
  </si>
  <si>
    <t>专职联防员伙食补助经费</t>
  </si>
  <si>
    <t>533123261100004998460</t>
  </si>
  <si>
    <t>土地监管巡查员补助经费</t>
  </si>
  <si>
    <t>533123261100005031171</t>
  </si>
  <si>
    <t>村小组干部工资经费</t>
  </si>
  <si>
    <t>533123261100005031172</t>
  </si>
  <si>
    <t>村委会干部工资经费</t>
  </si>
  <si>
    <t>533123261100005031301</t>
  </si>
  <si>
    <t>机关事业单位职工遗属生活补助资金</t>
  </si>
  <si>
    <t>30304</t>
  </si>
  <si>
    <t>抚恤金</t>
  </si>
  <si>
    <t>预算05-1表</t>
  </si>
  <si>
    <t>2026年部门项目支出预算表</t>
  </si>
  <si>
    <t>单位名称：云南省自然资源厅</t>
  </si>
  <si>
    <t>项目分类</t>
  </si>
  <si>
    <t>项目单位</t>
  </si>
  <si>
    <t>本年拨款</t>
  </si>
  <si>
    <t>其中：本次下达</t>
  </si>
  <si>
    <t>边境联防所办公经费</t>
  </si>
  <si>
    <t>事业发展类</t>
  </si>
  <si>
    <t>533123231100001149381</t>
  </si>
  <si>
    <t>村（居）民小组党支部运转经费</t>
  </si>
  <si>
    <t>民生类</t>
  </si>
  <si>
    <t>533123261100005032782</t>
  </si>
  <si>
    <t>村级组织运转经费</t>
  </si>
  <si>
    <t>533123261100005032726</t>
  </si>
  <si>
    <t>单位资金安排“7.28”山洪泥石流灾害救灾及灾后重建资金</t>
  </si>
  <si>
    <t>533123251100003752459</t>
  </si>
  <si>
    <t>单位资金安排保险公司拨工作经费</t>
  </si>
  <si>
    <t>533123251100003752398</t>
  </si>
  <si>
    <t>单位资金安排利息收入经费</t>
  </si>
  <si>
    <t>533123261100005009035</t>
  </si>
  <si>
    <t>单位资金安排森林防火经费</t>
  </si>
  <si>
    <t>533123251100003752339</t>
  </si>
  <si>
    <t>单位资金安排太平镇各种项目及工作经费</t>
  </si>
  <si>
    <t>533123251100003720391</t>
  </si>
  <si>
    <t>31005</t>
  </si>
  <si>
    <t>基础设施建设</t>
  </si>
  <si>
    <t>单位资金安排太平镇工作经费</t>
  </si>
  <si>
    <t>533123251100003720366</t>
  </si>
  <si>
    <t>单位资金安排盈江县红十字会捐赠资金</t>
  </si>
  <si>
    <t>533123261100005009036</t>
  </si>
  <si>
    <t>单位资金安排盈江县太平镇卡牙村河边寨村民小组活动室附属设施改造建设项目资金</t>
  </si>
  <si>
    <t>533123261100005053897</t>
  </si>
  <si>
    <t>工会、妇联工作经费</t>
  </si>
  <si>
    <t>533123210000000002042</t>
  </si>
  <si>
    <t>关工委工作经费</t>
  </si>
  <si>
    <t>533123210000000002052</t>
  </si>
  <si>
    <t>基层武装部工作和业务经费</t>
  </si>
  <si>
    <t>专项业务类</t>
  </si>
  <si>
    <t>533123261100005009027</t>
  </si>
  <si>
    <t>机关事业单位党组织工作经费</t>
  </si>
  <si>
    <t>533123221100000359826</t>
  </si>
  <si>
    <t>离退休干部党组织工作经费</t>
  </si>
  <si>
    <t>533123231100001149402</t>
  </si>
  <si>
    <t>两次人代会会议经费</t>
  </si>
  <si>
    <t>533123210000000002938</t>
  </si>
  <si>
    <t>30215</t>
  </si>
  <si>
    <t>会议费</t>
  </si>
  <si>
    <t>农村公路养护县级拼配资金</t>
  </si>
  <si>
    <t>533123251100003752844</t>
  </si>
  <si>
    <t>30213</t>
  </si>
  <si>
    <t>维修（护）费</t>
  </si>
  <si>
    <t>青年人才党支部工作经费</t>
  </si>
  <si>
    <t>533123221100000358948</t>
  </si>
  <si>
    <t>人大代表工作经费</t>
  </si>
  <si>
    <t>533123210000000004295</t>
  </si>
  <si>
    <t>团委工作经费</t>
  </si>
  <si>
    <t>533123210000000002032</t>
  </si>
  <si>
    <t>县乡村三级综治中心规范化建设经费</t>
  </si>
  <si>
    <t>533123241100002362163</t>
  </si>
  <si>
    <t>31002</t>
  </si>
  <si>
    <t>办公设备购置</t>
  </si>
  <si>
    <t>乡镇党校专项经费</t>
  </si>
  <si>
    <t>533123221100000358847</t>
  </si>
  <si>
    <t>乡镇党组织建设经费</t>
  </si>
  <si>
    <t>533123210000000002059</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</si>
  <si>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</si>
  <si>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</si>
  <si>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</si>
  <si>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</si>
  <si>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</si>
  <si>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</si>
  <si>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</si>
  <si>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</si>
  <si>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</si>
  <si>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</si>
  <si>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</si>
  <si>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</si>
  <si>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每年安排每个乡镇（农场）工会妇联5000元工作经费</t>
  </si>
  <si>
    <t>产出指标</t>
  </si>
  <si>
    <t>数量指标</t>
  </si>
  <si>
    <t>工会、 妇联工作每年开会人次</t>
  </si>
  <si>
    <t>=</t>
  </si>
  <si>
    <t>500</t>
  </si>
  <si>
    <t>人次</t>
  </si>
  <si>
    <t>定量指标</t>
  </si>
  <si>
    <t>每年安排每个乡镇（农场）工会、妇联各5000元工作经费</t>
  </si>
  <si>
    <t>效益指标</t>
  </si>
  <si>
    <t>经济效益</t>
  </si>
  <si>
    <t>工会、妇联工作需支付费用</t>
  </si>
  <si>
    <t>千元/个</t>
  </si>
  <si>
    <t>满意度指标</t>
  </si>
  <si>
    <t>服务对象满意度</t>
  </si>
  <si>
    <t>对工会妇联工作满意度</t>
  </si>
  <si>
    <t>&gt;=</t>
  </si>
  <si>
    <t>98</t>
  </si>
  <si>
    <t>%</t>
  </si>
  <si>
    <t>2026年离退休干部党支部工作经费</t>
  </si>
  <si>
    <t>退休党支部数量</t>
  </si>
  <si>
    <t>个</t>
  </si>
  <si>
    <t>盈老发（2019）2号</t>
  </si>
  <si>
    <t>社会效益</t>
  </si>
  <si>
    <t>离退休老干部经费保障</t>
  </si>
  <si>
    <t>千元</t>
  </si>
  <si>
    <t>离退休干部满意度</t>
  </si>
  <si>
    <t>95</t>
  </si>
  <si>
    <t>太平镇2026年单位预算资金</t>
  </si>
  <si>
    <t>经费投入</t>
  </si>
  <si>
    <t>1000000</t>
  </si>
  <si>
    <t>元</t>
  </si>
  <si>
    <t>太平镇2026年预算资金</t>
  </si>
  <si>
    <t>群众幸福感</t>
  </si>
  <si>
    <t>太平镇单位自有预算资金</t>
  </si>
  <si>
    <t>服务群众满意度</t>
  </si>
  <si>
    <t>实施“基层党建提升年”，是落实全面从严治党要求，持续推进德宏各领域党的基层组织建设的重要举措，是巩固党在边疆民族地区执政基础的重要抓手，是乡村振兴有效衔接、决胜全面小康、全面加快建设“沿边特区、开放前沿、美丽德宏”的重要保证。</t>
  </si>
  <si>
    <t>德办发〔2017〕13号</t>
  </si>
  <si>
    <t>持续推进我镇党基层组织建设</t>
  </si>
  <si>
    <t>收益群众满意度</t>
  </si>
  <si>
    <t>推动2026年村民小组集体经济收入，落实乡村振兴项目。</t>
  </si>
  <si>
    <t>22.8</t>
  </si>
  <si>
    <t>万元</t>
  </si>
  <si>
    <t>各项民生政策落实情况</t>
  </si>
  <si>
    <t>群众对小组党支部工作的满意度</t>
  </si>
  <si>
    <t>通过人大代表工作经费保障，确保2026年人大代表依法履行职责。</t>
  </si>
  <si>
    <t>质量指标</t>
  </si>
  <si>
    <t>人代代表活动经费</t>
  </si>
  <si>
    <t>次</t>
  </si>
  <si>
    <t>经费保障</t>
  </si>
  <si>
    <t>63000</t>
  </si>
  <si>
    <t>群众满意度</t>
  </si>
  <si>
    <t>每年安排每个乡镇（农场）团委5000元工作经费</t>
  </si>
  <si>
    <t>团委开展工作会议人数</t>
  </si>
  <si>
    <t>250</t>
  </si>
  <si>
    <t>人</t>
  </si>
  <si>
    <t>开展团委工作经费</t>
  </si>
  <si>
    <t>5000</t>
  </si>
  <si>
    <t>群众对团委工作满意度</t>
  </si>
  <si>
    <t>1.夯实基层党务工作基础，加强基层党务干部队伍建设，严把发展党员质量关，按照“控制总量、优化结构、提高质量、发挥作用”的总要求，严把发展党员的政治关、培养关、程序关和纪律关，实行发展党员数量和质量“双控”，严防“凑数式”发展党员和“家族式”发展党员。2.强化发展党员痕迹资料管理，按“一人一档”规范建立党员档案，保证发展党员工作基础材料齐备、情况真实、手续健全。强化党员教育管理，加大对“三会一课”制度执行情况的检查力度，充分发挥党员干部现代远程教育终端站点作用，不断改进和创新党员教育形式。3.建立健全党员能进能出机制，对理想信念不坚定、不履行党员义务、不符合党员条件的党员，及时按照《党章》和有关规定进行处置，保证党员队伍的先进性和纯洁性。4.规范党务业务工作。5.加大督促检查力度。6.管好村级组织活动场所。7.加大对基层组织的关心支持力度。</t>
  </si>
  <si>
    <t>党建工作开展次数</t>
  </si>
  <si>
    <t>102</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</si>
  <si>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</si>
  <si>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党建工作过程中开支</t>
  </si>
  <si>
    <t>100000</t>
  </si>
  <si>
    <t>对党建工作满意度</t>
  </si>
  <si>
    <t>太平镇2026年青年人才党支部经费</t>
  </si>
  <si>
    <t>云组通〔2018〕38号</t>
  </si>
  <si>
    <t>可持续影响</t>
  </si>
  <si>
    <t>加强青年人才培养</t>
  </si>
  <si>
    <t>96</t>
  </si>
  <si>
    <t>太平镇2026年工作经费</t>
  </si>
  <si>
    <t>34994</t>
  </si>
  <si>
    <t>太平镇工作经费</t>
  </si>
  <si>
    <t>年</t>
  </si>
  <si>
    <t>有效防范非法入境、跨境犯罪。</t>
  </si>
  <si>
    <t>边境联防所保障经费</t>
  </si>
  <si>
    <t>18.93</t>
  </si>
  <si>
    <t>常务会议纪要〔2021〕第26期  盈江县第十七届人民政府第131次常务会议纪要</t>
  </si>
  <si>
    <t>保障边境安全稳定</t>
  </si>
  <si>
    <t>群众对边境防控满意度</t>
  </si>
  <si>
    <t>太平镇2026年综治中心规范化建设经费</t>
  </si>
  <si>
    <t>综治中心规范化建设受益人数</t>
  </si>
  <si>
    <t>2000</t>
  </si>
  <si>
    <t>盈办发〔2022〕55号-关于印发《盈江县综治中心规范化建设实体运行实施方案》的通知</t>
  </si>
  <si>
    <t>综治中心规范化建设经费</t>
  </si>
  <si>
    <t>30</t>
  </si>
  <si>
    <t>群众对综治中心工作满意度</t>
  </si>
  <si>
    <t>保障高效运转。各乡（镇）每年安排经费用于支持关心下一代工作，为关工委解决办公地点，改善办公条件。</t>
  </si>
  <si>
    <t>关工委每年开展工作活动次数</t>
  </si>
  <si>
    <t>25</t>
  </si>
  <si>
    <t>保障高效运转。关工委工作经费纳入预算管理，各乡（镇）每年安排办公经费用于支持关心下一代工作，为关工委解决办公地点，改善办公条件。</t>
  </si>
  <si>
    <t>关工委开展活动许经费</t>
  </si>
  <si>
    <t>32000</t>
  </si>
  <si>
    <t>保障高效运转。关工委工作经费纳入预算管理，每年安排办公经费用于支持关心下一代工作，为关工委解决办公地点，改善办公条件。</t>
  </si>
  <si>
    <t>群众多关工委工作满意度</t>
  </si>
  <si>
    <t>保障高效运转。关工委工作经费纳入预算管理，每年由财政统一拨付办公经费用于支持关心下一代工作，为关工委解决办公地点，改善办公条件。</t>
  </si>
  <si>
    <t>“7.28”山洪泥石流灾害救灾及灾后重建工作在2026年顺利开展</t>
  </si>
  <si>
    <t>217811.59</t>
  </si>
  <si>
    <t>“7.28”山洪泥石流灾害救灾及灾后重建资金</t>
  </si>
  <si>
    <t>群众幸福感、安全感</t>
  </si>
  <si>
    <t>“7.28”山洪泥石流灾害救灾及灾后重建</t>
  </si>
  <si>
    <t>群众对救灾工作的满意度</t>
  </si>
  <si>
    <t>保障太平镇2026年各项基本工作顺利进展。</t>
  </si>
  <si>
    <t>经费拨付情况</t>
  </si>
  <si>
    <t>2560.6</t>
  </si>
  <si>
    <t>2026年保险收缴工作顺利开展</t>
  </si>
  <si>
    <t>2742.77</t>
  </si>
  <si>
    <t>保险公司拨付工作经费</t>
  </si>
  <si>
    <t>服务对象幸福感</t>
  </si>
  <si>
    <t>群众对保险工作满意度</t>
  </si>
  <si>
    <t>确保2026年民兵征集、民兵建设、动员准备、应急应战、双拥及退役军人事务等工作正常运行。</t>
  </si>
  <si>
    <t>20000</t>
  </si>
  <si>
    <t>群众生活幸福感、安全感</t>
  </si>
  <si>
    <t>群众对基层武装工作的满意度</t>
  </si>
  <si>
    <t>保障2026年太平镇森林防火工作顺利开展</t>
  </si>
  <si>
    <t>1116.62</t>
  </si>
  <si>
    <t>太平镇森林防火经费</t>
  </si>
  <si>
    <t>群众幸福、安全感</t>
  </si>
  <si>
    <t>太平镇森林防火工作经费</t>
  </si>
  <si>
    <t>群众对森林防火工作满意度</t>
  </si>
  <si>
    <t>提升太平镇太平村2026年基础设施建设项，提升群众幸福感、安全感。</t>
  </si>
  <si>
    <t>捐赠资金金额</t>
  </si>
  <si>
    <t>提升项目实施小组幸福感</t>
  </si>
  <si>
    <t>项目实施小组群众满意度</t>
  </si>
  <si>
    <t>推动2026年村集体经济收入，落实乡村振兴项目。</t>
  </si>
  <si>
    <t>33</t>
  </si>
  <si>
    <t>民生政策落实情况</t>
  </si>
  <si>
    <t>群众对村级工作的满意度</t>
  </si>
  <si>
    <t>太平镇公路养护工作顺利开展</t>
  </si>
  <si>
    <t>公路养护公里数</t>
  </si>
  <si>
    <t>170.447</t>
  </si>
  <si>
    <t>公里</t>
  </si>
  <si>
    <t>太平镇公路养护经费</t>
  </si>
  <si>
    <t>出行群众幸福感、安全感</t>
  </si>
  <si>
    <t>保障太平镇2026年各项基本工作顺利开展。</t>
  </si>
  <si>
    <t>经费拨付</t>
  </si>
  <si>
    <t>10</t>
  </si>
  <si>
    <t>项目实施地群众受益情况</t>
  </si>
  <si>
    <t>太平镇机关事业单位2026年党组织建设工作经费</t>
  </si>
  <si>
    <t>1.04</t>
  </si>
  <si>
    <t>加强基层党建建设</t>
  </si>
  <si>
    <t>群众对机关事业单位工作满意度</t>
  </si>
  <si>
    <t>听取和审议本乡（镇）人大主席团工作报告；听取和审议本乡（镇）人民政府办理前年人民代表大会代表提出的议案、建议和批评意见办理情况的报告；审议通过各项决议；乡（镇）人大主席团根据会议实际情况确定需要提交人代会讨论决定的其他事项。</t>
  </si>
  <si>
    <t>每年人代会次数</t>
  </si>
  <si>
    <t>从2020年开始，各乡（镇）实现“每年两次代表大会”工作制度，即：每年第一季度召开年度第一次人代会，第三季度召开第二次人代会。两次会议经费已纳入全县2020年财政预算，其中太平镇6万元</t>
  </si>
  <si>
    <t>答复人大代表议案建议数</t>
  </si>
  <si>
    <t>件</t>
  </si>
  <si>
    <t>人大代表满意度</t>
  </si>
  <si>
    <t>预算06表</t>
  </si>
  <si>
    <t>2026年政府性基金预算支出预算表</t>
  </si>
  <si>
    <t>政府性基金预算支出</t>
  </si>
  <si>
    <t>合  计</t>
  </si>
  <si>
    <t>备注：盈江县太平镇人民政府2025年无政府性基金预算，故公开空表。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</si>
  <si>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</si>
  <si>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</si>
  <si>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</si>
  <si>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</si>
  <si>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</si>
  <si>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</si>
  <si>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</si>
  <si>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</si>
  <si>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</si>
  <si>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</si>
  <si>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</si>
  <si>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</si>
  <si>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车辆加油</t>
  </si>
  <si>
    <t>车辆加油、添加燃料服务</t>
  </si>
  <si>
    <t>辆</t>
  </si>
  <si>
    <t>车辆维修和保养服务</t>
  </si>
  <si>
    <t>机动车保险服务</t>
  </si>
  <si>
    <t>预算08表</t>
  </si>
  <si>
    <t>2026年部门政府购买服务预算表</t>
  </si>
  <si>
    <t>政府购买服务项目</t>
  </si>
  <si>
    <t>政府购买服务目录</t>
  </si>
  <si>
    <t>备注：盈江县太平镇人民政府2025年无政府购买服务预算，故公开空表。</t>
  </si>
  <si>
    <t>预算09-1表</t>
  </si>
  <si>
    <t>2026年县对下转移支付预算表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</si>
  <si>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</si>
  <si>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</si>
  <si>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</si>
  <si>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</si>
  <si>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</si>
  <si>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</si>
  <si>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</si>
  <si>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</si>
  <si>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</si>
  <si>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</si>
  <si>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</si>
  <si>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姐那乡政府</t>
  </si>
  <si>
    <t xml:space="preserve">  卡场镇政府</t>
  </si>
  <si>
    <t xml:space="preserve">  苏典乡政府</t>
  </si>
  <si>
    <t xml:space="preserve">  勐弄乡政府</t>
  </si>
  <si>
    <t xml:space="preserve">  那邦镇政府</t>
  </si>
  <si>
    <t xml:space="preserve">  铜壁关乡政府</t>
  </si>
  <si>
    <t xml:space="preserve">  昔马镇政府</t>
  </si>
  <si>
    <t>农场管理委员会</t>
  </si>
  <si>
    <t>备注：盈江县太平镇人民政府2025年无县对下转移支付预算，故公开空表。</t>
  </si>
  <si>
    <t>预算09-2表</t>
  </si>
  <si>
    <t>2026年县对下转移支付绩效目标表</t>
  </si>
  <si>
    <t>预算10表</t>
  </si>
  <si>
    <t>2026年新增资产配置表</t>
  </si>
  <si>
    <t>资产类别</t>
  </si>
  <si>
    <t>资产分类代码.名称</t>
  </si>
  <si>
    <t>资产名称</t>
  </si>
  <si>
    <t>计量单位</t>
  </si>
  <si>
    <t>财政部门批复数（元）</t>
  </si>
  <si>
    <t>单价</t>
  </si>
  <si>
    <t>金额</t>
  </si>
  <si>
    <t>7</t>
  </si>
  <si>
    <t>8</t>
  </si>
  <si>
    <t>备注：盈江县太平镇人民政府2025年无新增资产配置预算，故公开空表。</t>
  </si>
  <si>
    <t>预算11表</t>
  </si>
  <si>
    <t>2026年上级转移支付补助项目支出预算表</t>
  </si>
  <si>
    <t>上级补助</t>
  </si>
  <si>
    <t>备注：盈江县太平镇人民政府2026年无上级转移支付补助项目支出预算，故公开空表。</t>
  </si>
  <si>
    <t>预算12表</t>
  </si>
  <si>
    <t>2026年部门项目支出中期规划预算表</t>
  </si>
  <si>
    <t>项目级次</t>
  </si>
  <si>
    <t>2026年</t>
  </si>
  <si>
    <t>2027年</t>
  </si>
  <si>
    <t>2028年</t>
  </si>
  <si>
    <t>114 对个人和家庭的补助</t>
  </si>
  <si>
    <t>本级</t>
  </si>
  <si>
    <t>311 专项业务类</t>
  </si>
  <si>
    <t>312 民生类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</si>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</sst>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0;\-#,##0.00;;@"/>
    <numFmt numFmtId="179" formatCode="hh:mm:ss"/>
    <numFmt numFmtId="180" formatCode="#,##0;\-#,##0;;@"/>
  </numFmts>
  <fonts count="50">
    <font>
      <sz val="11"/>
      <color theme="1"/>
      <name val="宋体"/>
      <charset val="134"/>
      <scheme val="minor"/>
    </font>
    <font>
      <b/>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9"/>
      <color theme="1"/>
      <name val="宋体"/>
      <charset val="134"/>
    </font>
    <font>
      <sz val="10"/>
      <name val="宋体"/>
      <charset val="1"/>
    </font>
    <font>
      <b/>
      <sz val="19.5"/>
      <name val="宋体"/>
      <charset val="134"/>
    </font>
    <font>
      <sz val="10.5"/>
      <name val="宋体"/>
      <charset val="134"/>
    </font>
    <font>
      <sz val="9"/>
      <name val="SimSun"/>
      <charset val="134"/>
    </font>
    <font>
      <b/>
      <sz val="10.5"/>
      <name val="宋体"/>
      <charset val="134"/>
    </font>
    <font>
      <b/>
      <sz val="9"/>
      <name val="宋体"/>
      <charset val="134"/>
    </font>
    <font>
      <b/>
      <sz val="22"/>
      <color rgb="FF000000"/>
      <name val="宋体"/>
      <charset val="134"/>
    </font>
    <font>
      <sz val="10.5"/>
      <color rgb="FF000000"/>
      <name val="宋体"/>
      <charset val="134"/>
    </font>
    <font>
      <sz val="10"/>
      <name val="宋体"/>
      <charset val="134"/>
    </font>
    <font>
      <b/>
      <sz val="9"/>
      <color rgb="FF000000"/>
      <name val="宋体"/>
      <charset val="134"/>
    </font>
    <font>
      <b/>
      <sz val="10"/>
      <color rgb="FF000000"/>
      <name val="宋体"/>
      <charset val="134"/>
    </font>
    <font>
      <b/>
      <sz val="9"/>
      <color theme="1"/>
      <name val="宋体"/>
      <charset val="134"/>
    </font>
    <font>
      <sz val="9"/>
      <color rgb="FF000000"/>
      <name val="SimSun"/>
      <charset val="134"/>
    </font>
    <font>
      <sz val="11"/>
      <color theme="1"/>
      <name val="宋体"/>
      <charset val="134"/>
    </font>
    <font>
      <sz val="9.75"/>
      <color rgb="FF000000"/>
      <name val="SimSun"/>
      <charset val="134"/>
    </font>
    <font>
      <sz val="11"/>
      <color rgb="FF000000"/>
      <name val="Calibri"/>
      <charset val="134"/>
    </font>
    <font>
      <b/>
      <sz val="18"/>
      <color rgb="FF000000"/>
      <name val="SimSun"/>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31" fillId="2" borderId="0" applyNumberFormat="0" applyBorder="0" applyAlignment="0" applyProtection="0">
      <alignment vertical="center"/>
    </xf>
    <xf numFmtId="0" fontId="32" fillId="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6" fillId="0" borderId="7">
      <alignment horizontal="right" vertical="center"/>
    </xf>
    <xf numFmtId="0" fontId="31" fillId="4" borderId="0" applyNumberFormat="0" applyBorder="0" applyAlignment="0" applyProtection="0">
      <alignment vertical="center"/>
    </xf>
    <xf numFmtId="0" fontId="33" fillId="5" borderId="0" applyNumberFormat="0" applyBorder="0" applyAlignment="0" applyProtection="0">
      <alignment vertical="center"/>
    </xf>
    <xf numFmtId="43" fontId="0" fillId="0" borderId="0" applyFont="0" applyFill="0" applyBorder="0" applyAlignment="0" applyProtection="0">
      <alignment vertical="center"/>
    </xf>
    <xf numFmtId="0" fontId="34" fillId="6" borderId="0" applyNumberFormat="0" applyBorder="0" applyAlignment="0" applyProtection="0">
      <alignment vertical="center"/>
    </xf>
    <xf numFmtId="0" fontId="35" fillId="0" borderId="0" applyNumberFormat="0" applyFill="0" applyBorder="0" applyAlignment="0" applyProtection="0">
      <alignment vertical="center"/>
    </xf>
    <xf numFmtId="9" fontId="0" fillId="0" borderId="0" applyFont="0" applyFill="0" applyBorder="0" applyAlignment="0" applyProtection="0">
      <alignment vertical="center"/>
    </xf>
    <xf numFmtId="176" fontId="6" fillId="0" borderId="7">
      <alignment horizontal="right" vertical="center"/>
    </xf>
    <xf numFmtId="0" fontId="36" fillId="0" borderId="0" applyNumberFormat="0" applyFill="0" applyBorder="0" applyAlignment="0" applyProtection="0">
      <alignment vertical="center"/>
    </xf>
    <xf numFmtId="0" fontId="0" fillId="7" borderId="18" applyNumberFormat="0" applyFont="0" applyAlignment="0" applyProtection="0">
      <alignment vertical="center"/>
    </xf>
    <xf numFmtId="0" fontId="34" fillId="8" borderId="0" applyNumberFormat="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0" borderId="19" applyNumberFormat="0" applyFill="0" applyAlignment="0" applyProtection="0">
      <alignment vertical="center"/>
    </xf>
    <xf numFmtId="0" fontId="34" fillId="9" borderId="0" applyNumberFormat="0" applyBorder="0" applyAlignment="0" applyProtection="0">
      <alignment vertical="center"/>
    </xf>
    <xf numFmtId="0" fontId="37" fillId="0" borderId="20" applyNumberFormat="0" applyFill="0" applyAlignment="0" applyProtection="0">
      <alignment vertical="center"/>
    </xf>
    <xf numFmtId="0" fontId="34" fillId="10" borderId="0" applyNumberFormat="0" applyBorder="0" applyAlignment="0" applyProtection="0">
      <alignment vertical="center"/>
    </xf>
    <xf numFmtId="0" fontId="43" fillId="11" borderId="21" applyNumberFormat="0" applyAlignment="0" applyProtection="0">
      <alignment vertical="center"/>
    </xf>
    <xf numFmtId="0" fontId="44" fillId="11" borderId="17" applyNumberFormat="0" applyAlignment="0" applyProtection="0">
      <alignment vertical="center"/>
    </xf>
    <xf numFmtId="0" fontId="45" fillId="12" borderId="22" applyNumberFormat="0" applyAlignment="0" applyProtection="0">
      <alignment vertical="center"/>
    </xf>
    <xf numFmtId="0" fontId="31" fillId="13" borderId="0" applyNumberFormat="0" applyBorder="0" applyAlignment="0" applyProtection="0">
      <alignment vertical="center"/>
    </xf>
    <xf numFmtId="0" fontId="34" fillId="14" borderId="0" applyNumberFormat="0" applyBorder="0" applyAlignment="0" applyProtection="0">
      <alignment vertical="center"/>
    </xf>
    <xf numFmtId="0" fontId="46" fillId="0" borderId="23" applyNumberFormat="0" applyFill="0" applyAlignment="0" applyProtection="0">
      <alignment vertical="center"/>
    </xf>
    <xf numFmtId="0" fontId="47" fillId="0" borderId="24" applyNumberFormat="0" applyFill="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10" fontId="6" fillId="0" borderId="7">
      <alignment horizontal="right" vertical="center"/>
    </xf>
    <xf numFmtId="0" fontId="31" fillId="17" borderId="0" applyNumberFormat="0" applyBorder="0" applyAlignment="0" applyProtection="0">
      <alignment vertical="center"/>
    </xf>
    <xf numFmtId="0" fontId="34"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4" fillId="27" borderId="0" applyNumberFormat="0" applyBorder="0" applyAlignment="0" applyProtection="0">
      <alignment vertical="center"/>
    </xf>
    <xf numFmtId="0" fontId="31"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1" fillId="31" borderId="0" applyNumberFormat="0" applyBorder="0" applyAlignment="0" applyProtection="0">
      <alignment vertical="center"/>
    </xf>
    <xf numFmtId="0" fontId="34" fillId="32" borderId="0" applyNumberFormat="0" applyBorder="0" applyAlignment="0" applyProtection="0">
      <alignmen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210">
    <xf numFmtId="0" fontId="0" fillId="0" borderId="0" xfId="0" applyFont="1" applyBorder="1"/>
    <xf numFmtId="0" fontId="1" fillId="0" borderId="0" xfId="0" applyFont="1" applyBorder="1"/>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pplyProtection="1">
      <alignment horizontal="left" vertical="center" wrapText="1"/>
      <protection locked="0"/>
    </xf>
    <xf numFmtId="178" fontId="8"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9" fillId="0" borderId="0" xfId="57" applyFont="1" applyFill="1" applyAlignment="1" applyProtection="1">
      <alignment horizontal="left" vertical="center"/>
    </xf>
    <xf numFmtId="0" fontId="2" fillId="0" borderId="7" xfId="0" applyFont="1" applyBorder="1" applyAlignment="1" applyProtection="1">
      <alignment horizontal="center" vertical="center"/>
      <protection locked="0"/>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6" fillId="0" borderId="8" xfId="53" applyNumberFormat="1" applyFont="1" applyBorder="1" applyAlignment="1">
      <alignment horizontal="left" vertical="center" wrapText="1"/>
    </xf>
    <xf numFmtId="49" fontId="6" fillId="0" borderId="9" xfId="53" applyNumberFormat="1" applyFont="1" applyBorder="1" applyAlignment="1">
      <alignment horizontal="left" vertical="center" wrapText="1"/>
    </xf>
    <xf numFmtId="49" fontId="11" fillId="0" borderId="6"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pplyAlignment="1">
      <alignment horizontal="left" vertical="center" wrapText="1" indent="1"/>
    </xf>
    <xf numFmtId="49" fontId="11"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49" fontId="13" fillId="0" borderId="7" xfId="53" applyNumberFormat="1" applyFont="1" applyBorder="1" applyAlignment="1">
      <alignment horizontal="center" vertical="center" wrapText="1"/>
    </xf>
    <xf numFmtId="180" fontId="14" fillId="0" borderId="7" xfId="56" applyNumberFormat="1" applyFont="1" applyBorder="1">
      <alignment horizontal="right" vertical="center"/>
    </xf>
    <xf numFmtId="178" fontId="14" fillId="0" borderId="7" xfId="54" applyNumberFormat="1" applyFont="1" applyBorder="1">
      <alignment horizontal="right" vertical="center"/>
    </xf>
    <xf numFmtId="0" fontId="15"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6" fillId="0" borderId="7" xfId="0" applyFont="1" applyBorder="1" applyAlignment="1">
      <alignment horizontal="left" vertical="center" wrapText="1"/>
    </xf>
    <xf numFmtId="0" fontId="16" fillId="0" borderId="7" xfId="0" applyFont="1" applyBorder="1" applyAlignment="1">
      <alignment vertical="center" wrapText="1"/>
    </xf>
    <xf numFmtId="0" fontId="16" fillId="0" borderId="7"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5"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10" xfId="0" applyFont="1" applyBorder="1" applyAlignment="1">
      <alignment horizontal="center" vertical="center"/>
    </xf>
    <xf numFmtId="0" fontId="5" fillId="0" borderId="11" xfId="0" applyFont="1" applyBorder="1" applyAlignment="1">
      <alignment horizontal="center" vertical="center" wrapText="1"/>
    </xf>
    <xf numFmtId="0" fontId="17" fillId="0" borderId="10" xfId="57" applyFont="1" applyFill="1" applyBorder="1" applyAlignment="1" applyProtection="1">
      <alignment wrapText="1"/>
    </xf>
    <xf numFmtId="0" fontId="5" fillId="0" borderId="7" xfId="0" applyFont="1" applyBorder="1" applyAlignment="1">
      <alignment horizontal="center" vertical="center"/>
    </xf>
    <xf numFmtId="0" fontId="5" fillId="0" borderId="12" xfId="0" applyFont="1" applyBorder="1" applyAlignment="1">
      <alignment horizontal="center" vertical="center"/>
    </xf>
    <xf numFmtId="178" fontId="8"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5" fillId="0" borderId="13" xfId="0" applyFont="1" applyBorder="1" applyAlignment="1">
      <alignment horizontal="center" vertical="center"/>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wrapText="1"/>
      <protection locked="0"/>
    </xf>
    <xf numFmtId="0" fontId="4" fillId="0" borderId="6" xfId="0" applyFont="1" applyBorder="1" applyAlignment="1">
      <alignment horizontal="left" vertical="center" wrapText="1" indent="2"/>
    </xf>
    <xf numFmtId="0" fontId="4" fillId="0" borderId="15" xfId="0" applyFont="1" applyBorder="1" applyAlignment="1">
      <alignment horizontal="left" vertical="center" wrapText="1"/>
    </xf>
    <xf numFmtId="4" fontId="4" fillId="0" borderId="15" xfId="0" applyNumberFormat="1" applyFont="1" applyBorder="1" applyAlignment="1" applyProtection="1">
      <alignment horizontal="right" vertical="center"/>
      <protection locked="0"/>
    </xf>
    <xf numFmtId="0" fontId="18" fillId="0" borderId="12" xfId="0" applyFont="1" applyBorder="1" applyAlignment="1">
      <alignment horizontal="center" vertical="center"/>
    </xf>
    <xf numFmtId="0" fontId="18" fillId="0" borderId="16" xfId="0" applyFont="1" applyBorder="1" applyAlignment="1">
      <alignment horizontal="left" vertical="center"/>
    </xf>
    <xf numFmtId="0" fontId="18" fillId="0" borderId="15" xfId="0" applyFont="1" applyBorder="1" applyAlignment="1">
      <alignment horizontal="left" vertical="center"/>
    </xf>
    <xf numFmtId="4" fontId="18" fillId="0" borderId="15" xfId="0" applyNumberFormat="1" applyFont="1" applyBorder="1" applyAlignment="1" applyProtection="1">
      <alignment horizontal="right" vertical="center"/>
      <protection locked="0"/>
    </xf>
    <xf numFmtId="0" fontId="9" fillId="0" borderId="0" xfId="57" applyFont="1" applyFill="1" applyAlignment="1" applyProtection="1">
      <alignment vertical="center"/>
    </xf>
    <xf numFmtId="0" fontId="0" fillId="0" borderId="0" xfId="0" applyFont="1" applyBorder="1" applyAlignment="1"/>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applyFont="1" applyBorder="1" applyAlignment="1" applyProtection="1">
      <alignment horizontal="center" vertical="center"/>
      <protection locked="0"/>
    </xf>
    <xf numFmtId="0" fontId="5" fillId="0" borderId="1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4" fontId="18"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5" xfId="0" applyFont="1" applyBorder="1" applyAlignment="1">
      <alignment horizontal="center" vertical="center"/>
    </xf>
    <xf numFmtId="0" fontId="5" fillId="0" borderId="15"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horizontal="left" vertical="center"/>
    </xf>
    <xf numFmtId="0" fontId="4" fillId="0" borderId="15" xfId="0" applyFont="1" applyFill="1" applyBorder="1" applyAlignment="1">
      <alignment horizontal="right" vertical="center"/>
    </xf>
    <xf numFmtId="0" fontId="4" fillId="0" borderId="12" xfId="0" applyFont="1" applyFill="1" applyBorder="1" applyAlignment="1">
      <alignment horizontal="center" vertical="center"/>
    </xf>
    <xf numFmtId="0" fontId="4" fillId="0" borderId="16"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19" fillId="0" borderId="7" xfId="0" applyFont="1" applyBorder="1" applyAlignment="1" applyProtection="1">
      <alignment horizontal="center" vertical="center" wrapText="1"/>
      <protection locked="0"/>
    </xf>
    <xf numFmtId="0" fontId="19" fillId="0" borderId="7" xfId="0" applyFont="1" applyBorder="1" applyAlignment="1">
      <alignment horizontal="center" vertical="center" wrapText="1"/>
    </xf>
    <xf numFmtId="178" fontId="20" fillId="0" borderId="7" xfId="54" applyNumberFormat="1" applyFont="1" applyBorder="1">
      <alignment horizontal="right" vertical="center"/>
    </xf>
    <xf numFmtId="49" fontId="21" fillId="0" borderId="7" xfId="53" applyFont="1">
      <alignment horizontal="left" vertical="center" wrapText="1"/>
    </xf>
    <xf numFmtId="49" fontId="21" fillId="0" borderId="7" xfId="53" applyFont="1" applyAlignment="1">
      <alignment horizontal="center" vertical="center" wrapText="1"/>
    </xf>
    <xf numFmtId="0" fontId="8" fillId="0" borderId="0" xfId="0" applyFont="1" applyBorder="1" applyAlignment="1">
      <alignment horizontal="left" vertical="center"/>
    </xf>
    <xf numFmtId="49" fontId="4" fillId="0" borderId="7" xfId="53" applyFont="1">
      <alignment horizontal="left" vertical="center" wrapText="1"/>
    </xf>
    <xf numFmtId="49" fontId="4" fillId="0" borderId="7" xfId="53" applyFont="1" applyAlignment="1">
      <alignment horizontal="center" vertical="center" wrapText="1"/>
    </xf>
    <xf numFmtId="0" fontId="22" fillId="0" borderId="7" xfId="0" applyFont="1" applyBorder="1" applyAlignment="1">
      <alignment horizontal="center" vertical="center"/>
    </xf>
    <xf numFmtId="0" fontId="22" fillId="0" borderId="1" xfId="0" applyFont="1" applyBorder="1" applyAlignment="1">
      <alignment horizontal="center" vertical="center" wrapText="1"/>
    </xf>
    <xf numFmtId="178" fontId="4" fillId="0" borderId="7" xfId="54" applyFont="1">
      <alignment horizontal="right" vertical="center"/>
    </xf>
    <xf numFmtId="0" fontId="2" fillId="0" borderId="0" xfId="0" applyFont="1" applyBorder="1" applyAlignment="1">
      <alignment vertical="top"/>
    </xf>
    <xf numFmtId="0" fontId="0" fillId="0" borderId="0" xfId="0" applyFont="1" applyBorder="1" applyAlignment="1">
      <alignment vertical="center"/>
    </xf>
    <xf numFmtId="0" fontId="23" fillId="0" borderId="7" xfId="0" applyFont="1" applyBorder="1" applyAlignment="1">
      <alignment horizontal="center" vertical="center"/>
    </xf>
    <xf numFmtId="0" fontId="22" fillId="0" borderId="7" xfId="0" applyFont="1" applyBorder="1" applyAlignment="1">
      <alignment horizontal="center" vertical="center" wrapText="1"/>
    </xf>
    <xf numFmtId="0" fontId="5" fillId="0" borderId="7" xfId="0" applyFont="1" applyFill="1" applyBorder="1" applyAlignment="1">
      <alignment horizontal="center" vertical="center" wrapText="1"/>
    </xf>
    <xf numFmtId="0" fontId="24" fillId="0" borderId="7" xfId="0" applyFont="1" applyFill="1" applyBorder="1" applyAlignment="1">
      <alignment horizontal="center" vertical="center"/>
    </xf>
    <xf numFmtId="0" fontId="2" fillId="0" borderId="0" xfId="0" applyFont="1" applyBorder="1" applyAlignment="1">
      <alignment horizontal="center" wrapText="1"/>
    </xf>
    <xf numFmtId="0" fontId="25" fillId="0" borderId="0"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 xfId="0" applyFont="1" applyBorder="1" applyAlignment="1">
      <alignment horizontal="center" vertical="center" wrapText="1"/>
    </xf>
    <xf numFmtId="4" fontId="26" fillId="0" borderId="7" xfId="0" applyNumberFormat="1" applyFont="1" applyFill="1" applyBorder="1" applyAlignment="1">
      <alignment vertical="center"/>
    </xf>
    <xf numFmtId="4" fontId="26" fillId="0" borderId="2" xfId="0" applyNumberFormat="1" applyFont="1" applyFill="1" applyBorder="1" applyAlignment="1">
      <alignmen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4" xfId="0" applyFont="1" applyBorder="1" applyAlignment="1">
      <alignment horizontal="center" vertical="center"/>
    </xf>
    <xf numFmtId="49" fontId="5" fillId="0" borderId="6" xfId="0" applyNumberFormat="1" applyFont="1" applyBorder="1" applyAlignment="1">
      <alignment horizontal="center" vertical="center"/>
    </xf>
    <xf numFmtId="49" fontId="5" fillId="0" borderId="15"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27" fillId="0" borderId="7" xfId="53" applyFont="1">
      <alignment horizontal="left" vertical="center" wrapText="1"/>
    </xf>
    <xf numFmtId="178" fontId="27" fillId="0" borderId="7" xfId="54" applyFont="1">
      <alignment horizontal="right" vertical="center"/>
    </xf>
    <xf numFmtId="49" fontId="27" fillId="0" borderId="7" xfId="53" applyFont="1" applyAlignment="1">
      <alignment horizontal="left" vertical="center" wrapText="1" indent="1"/>
    </xf>
    <xf numFmtId="49" fontId="27" fillId="0" borderId="7" xfId="53" applyFont="1" applyAlignment="1">
      <alignment horizontal="left" vertical="center" wrapText="1" indent="2"/>
    </xf>
    <xf numFmtId="49" fontId="27" fillId="0" borderId="7" xfId="53" applyFont="1" applyAlignment="1">
      <alignment horizontal="center" vertical="center" wrapText="1"/>
    </xf>
    <xf numFmtId="0" fontId="28" fillId="0" borderId="0" xfId="0" applyFont="1" applyBorder="1" applyAlignment="1">
      <alignment horizontal="center" vertical="center"/>
    </xf>
    <xf numFmtId="0" fontId="29"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18" fillId="0" borderId="7" xfId="0" applyFont="1" applyBorder="1" applyAlignment="1">
      <alignment vertical="center"/>
    </xf>
    <xf numFmtId="49" fontId="18" fillId="0" borderId="7" xfId="53" applyNumberFormat="1" applyFont="1" applyBorder="1">
      <alignment horizontal="left" vertical="center" wrapText="1"/>
    </xf>
    <xf numFmtId="0" fontId="8" fillId="0" borderId="7" xfId="0" applyFont="1" applyBorder="1" applyAlignment="1">
      <alignment vertical="center"/>
    </xf>
    <xf numFmtId="0" fontId="24" fillId="0" borderId="7" xfId="0" applyFont="1" applyFill="1" applyBorder="1" applyAlignment="1">
      <alignment horizontal="left" vertical="center"/>
    </xf>
    <xf numFmtId="0" fontId="4" fillId="0" borderId="7" xfId="0" applyFont="1" applyBorder="1" applyAlignment="1">
      <alignment vertical="center"/>
    </xf>
    <xf numFmtId="4" fontId="18"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0" fontId="8" fillId="0" borderId="7" xfId="0" applyFont="1" applyBorder="1" applyAlignment="1">
      <alignment horizontal="left" vertical="center"/>
    </xf>
    <xf numFmtId="49" fontId="8" fillId="0" borderId="7" xfId="53" applyNumberFormat="1" applyFont="1" applyBorder="1">
      <alignment horizontal="left" vertical="center" wrapText="1"/>
    </xf>
    <xf numFmtId="0" fontId="18"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18" fillId="0" borderId="7" xfId="0" applyFont="1" applyBorder="1" applyAlignment="1">
      <alignment horizontal="center" vertical="center"/>
    </xf>
    <xf numFmtId="0" fontId="2" fillId="0" borderId="1" xfId="0" applyFont="1" applyBorder="1" applyAlignment="1">
      <alignment horizontal="center" vertical="center" wrapText="1"/>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7" xfId="0" applyFont="1" applyFill="1" applyBorder="1" applyAlignment="1">
      <alignment horizontal="center" vertical="center"/>
    </xf>
    <xf numFmtId="0" fontId="24" fillId="0" borderId="0" xfId="0" applyFont="1" applyFill="1" applyBorder="1" applyAlignment="1">
      <alignment vertical="top"/>
    </xf>
    <xf numFmtId="178" fontId="8" fillId="0" borderId="0" xfId="0" applyNumberFormat="1" applyFont="1" applyBorder="1" applyAlignment="1">
      <alignment horizontal="right" vertical="center"/>
    </xf>
    <xf numFmtId="0" fontId="15"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6" fillId="0" borderId="7" xfId="0" applyFont="1" applyFill="1" applyBorder="1" applyAlignment="1">
      <alignment vertical="center" wrapText="1"/>
    </xf>
    <xf numFmtId="0" fontId="18" fillId="0" borderId="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178" fontId="6" fillId="0" borderId="7" xfId="0" applyNumberFormat="1" applyFont="1" applyFill="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15" xfId="0" applyFont="1" applyBorder="1" applyAlignment="1">
      <alignment horizontal="center" vertical="center" wrapText="1"/>
    </xf>
    <xf numFmtId="0" fontId="30" fillId="0" borderId="1"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18" fillId="0" borderId="6"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8" fillId="0" borderId="6" xfId="0" applyFont="1" applyBorder="1" applyAlignment="1">
      <alignment horizontal="left" vertical="center"/>
    </xf>
    <xf numFmtId="0" fontId="18" fillId="0" borderId="6" xfId="0" applyFont="1" applyBorder="1" applyAlignment="1" applyProtection="1">
      <alignment horizontal="center" vertical="center"/>
      <protection locked="0"/>
    </xf>
    <xf numFmtId="0" fontId="4" fillId="0" borderId="0" xfId="0" applyFont="1" applyBorder="1" applyAlignment="1" quotePrefix="1">
      <alignment horizontal="left" vertical="center"/>
    </xf>
    <xf numFmtId="0" fontId="4" fillId="0" borderId="0" xfId="0" applyFont="1" applyBorder="1" applyAlignment="1" applyProtection="1" quotePrefix="1">
      <alignment horizontal="left" vertical="center"/>
      <protection locked="0"/>
    </xf>
    <xf numFmtId="0" fontId="8" fillId="0" borderId="0" xfId="0" applyFont="1" applyBorder="1" applyAlignment="1" quotePrefix="1">
      <alignment horizontal="left" vertical="center"/>
    </xf>
    <xf numFmtId="0" fontId="4" fillId="0" borderId="0" xfId="0" applyFont="1" applyBorder="1" applyAlignment="1" quotePrefix="1">
      <alignment horizontal="left" vertical="center" wrapText="1"/>
    </xf>
    <xf numFmtId="0" fontId="15" fillId="0" borderId="0" xfId="0" applyFont="1" applyBorder="1" applyAlignment="1" quotePrefix="1">
      <alignment horizontal="center" vertical="center" wrapText="1"/>
    </xf>
    <xf numFmtId="0" fontId="7"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A7" sqref="$A7:$XFD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119" t="s">
        <v>0</v>
      </c>
    </row>
    <row r="2" ht="36" customHeight="1" spans="1:4">
      <c r="A2" s="54" t="s">
        <v>1</v>
      </c>
      <c r="B2" s="203"/>
      <c r="C2" s="203"/>
      <c r="D2" s="203"/>
    </row>
    <row r="3" ht="21" customHeight="1" spans="1:4">
      <c r="A3" s="210" t="s">
        <v>2</v>
      </c>
      <c r="B3" s="158"/>
      <c r="C3" s="158"/>
      <c r="D3" s="118"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70" t="s">
        <v>9</v>
      </c>
      <c r="B7" s="133">
        <v>21602139.95</v>
      </c>
      <c r="C7" s="129" t="str">
        <f>"一"&amp;"、"&amp;"一般公共服务支出"</f>
        <v>一、一般公共服务支出</v>
      </c>
      <c r="D7" s="133">
        <v>15461642.1</v>
      </c>
    </row>
    <row r="8" ht="25.4" customHeight="1" spans="1:4">
      <c r="A8" s="170" t="s">
        <v>10</v>
      </c>
      <c r="B8" s="166"/>
      <c r="C8" s="129" t="str">
        <f>"二"&amp;"、"&amp;"国防支出"</f>
        <v>二、国防支出</v>
      </c>
      <c r="D8" s="133">
        <v>20000</v>
      </c>
    </row>
    <row r="9" ht="25.4" customHeight="1" spans="1:4">
      <c r="A9" s="170" t="s">
        <v>11</v>
      </c>
      <c r="B9" s="166"/>
      <c r="C9" s="129" t="str">
        <f>"三"&amp;"、"&amp;"文化旅游体育与传媒支出"</f>
        <v>三、文化旅游体育与传媒支出</v>
      </c>
      <c r="D9" s="133">
        <v>113685</v>
      </c>
    </row>
    <row r="10" ht="25.4" customHeight="1" spans="1:4">
      <c r="A10" s="170" t="s">
        <v>12</v>
      </c>
      <c r="B10" s="107"/>
      <c r="C10" s="129" t="str">
        <f>"四"&amp;"、"&amp;"社会保障和就业支出"</f>
        <v>四、社会保障和就业支出</v>
      </c>
      <c r="D10" s="133">
        <v>2255308.65</v>
      </c>
    </row>
    <row r="11" ht="25.4" customHeight="1" spans="1:4">
      <c r="A11" s="170" t="s">
        <v>13</v>
      </c>
      <c r="B11" s="133">
        <v>1659225.58</v>
      </c>
      <c r="C11" s="129" t="str">
        <f>"五"&amp;"、"&amp;"卫生健康支出"</f>
        <v>五、卫生健康支出</v>
      </c>
      <c r="D11" s="133">
        <v>638505.18</v>
      </c>
    </row>
    <row r="12" ht="25.4" customHeight="1" spans="1:4">
      <c r="A12" s="170" t="s">
        <v>14</v>
      </c>
      <c r="B12" s="107"/>
      <c r="C12" s="129" t="str">
        <f>"六"&amp;"、"&amp;"城乡社区支出"</f>
        <v>六、城乡社区支出</v>
      </c>
      <c r="D12" s="133">
        <v>336272</v>
      </c>
    </row>
    <row r="13" ht="25.4" customHeight="1" spans="1:4">
      <c r="A13" s="170" t="s">
        <v>15</v>
      </c>
      <c r="B13" s="107"/>
      <c r="C13" s="129" t="str">
        <f>"七"&amp;"、"&amp;"农林水支出"</f>
        <v>七、农林水支出</v>
      </c>
      <c r="D13" s="133">
        <v>2876766</v>
      </c>
    </row>
    <row r="14" ht="25.4" customHeight="1" spans="1:4">
      <c r="A14" s="170" t="s">
        <v>16</v>
      </c>
      <c r="B14" s="107"/>
      <c r="C14" s="129" t="str">
        <f>"八"&amp;"、"&amp;"交通运输支出"</f>
        <v>八、交通运输支出</v>
      </c>
      <c r="D14" s="133">
        <v>261655.6</v>
      </c>
    </row>
    <row r="15" ht="25.4" customHeight="1" spans="1:4">
      <c r="A15" s="204" t="s">
        <v>17</v>
      </c>
      <c r="B15" s="107"/>
      <c r="C15" s="129" t="str">
        <f>"九"&amp;"、"&amp;"自然资源海洋气象等支出"</f>
        <v>九、自然资源海洋气象等支出</v>
      </c>
      <c r="D15" s="133">
        <v>288000</v>
      </c>
    </row>
    <row r="16" ht="25.4" customHeight="1" spans="1:4">
      <c r="A16" s="204" t="s">
        <v>18</v>
      </c>
      <c r="B16" s="133">
        <v>1659225.58</v>
      </c>
      <c r="C16" s="129" t="str">
        <f>"十"&amp;"、"&amp;"住房保障支出"</f>
        <v>十、住房保障支出</v>
      </c>
      <c r="D16" s="133">
        <v>1009531</v>
      </c>
    </row>
    <row r="17" ht="25.4" customHeight="1" spans="1:4">
      <c r="A17" s="205" t="s">
        <v>19</v>
      </c>
      <c r="B17" s="133">
        <f>B7+B16</f>
        <v>23261365.53</v>
      </c>
      <c r="C17" s="171" t="s">
        <v>20</v>
      </c>
      <c r="D17" s="133">
        <f>SUM(D7:D16)</f>
        <v>23261365.53</v>
      </c>
    </row>
    <row r="18" ht="25.4" customHeight="1" spans="1:4">
      <c r="A18" s="206" t="s">
        <v>21</v>
      </c>
      <c r="B18" s="165"/>
      <c r="C18" s="207" t="s">
        <v>22</v>
      </c>
      <c r="D18" s="133"/>
    </row>
    <row r="19" ht="25.4" customHeight="1" spans="1:4">
      <c r="A19" s="208" t="s">
        <v>23</v>
      </c>
      <c r="B19" s="166"/>
      <c r="C19" s="167" t="s">
        <v>23</v>
      </c>
      <c r="D19" s="133"/>
    </row>
    <row r="20" ht="25.4" customHeight="1" spans="1:4">
      <c r="A20" s="208" t="s">
        <v>24</v>
      </c>
      <c r="B20" s="166"/>
      <c r="C20" s="167" t="s">
        <v>25</v>
      </c>
      <c r="D20" s="133"/>
    </row>
    <row r="21" ht="25.4" customHeight="1" spans="1:4">
      <c r="A21" s="209" t="s">
        <v>26</v>
      </c>
      <c r="B21" s="133">
        <f>SUM(B17:B20)</f>
        <v>23261365.53</v>
      </c>
      <c r="C21" s="171" t="s">
        <v>27</v>
      </c>
      <c r="D21" s="133">
        <f>SUM(D17:D20)</f>
        <v>23261365.53</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5"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4"/>
  <sheetViews>
    <sheetView showZeros="0" workbookViewId="0">
      <selection activeCell="A18" sqref="A18"/>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64" t="s">
        <v>543</v>
      </c>
    </row>
    <row r="2" ht="28.5" customHeight="1" spans="1:6">
      <c r="A2" s="29" t="s">
        <v>544</v>
      </c>
      <c r="B2" s="29"/>
      <c r="C2" s="29"/>
      <c r="D2" s="29"/>
      <c r="E2" s="29"/>
      <c r="F2" s="29"/>
    </row>
    <row r="3" ht="15" customHeight="1" spans="1:6">
      <c r="A3" s="120" t="s">
        <v>2</v>
      </c>
      <c r="B3" s="121"/>
      <c r="C3" s="121"/>
      <c r="D3" s="67"/>
      <c r="E3" s="67"/>
      <c r="F3" s="122" t="s">
        <v>3</v>
      </c>
    </row>
    <row r="4" ht="18.75" customHeight="1" spans="1:6">
      <c r="A4" s="10" t="s">
        <v>211</v>
      </c>
      <c r="B4" s="10" t="s">
        <v>50</v>
      </c>
      <c r="C4" s="10" t="s">
        <v>51</v>
      </c>
      <c r="D4" s="16" t="s">
        <v>545</v>
      </c>
      <c r="E4" s="73"/>
      <c r="F4" s="73"/>
    </row>
    <row r="5" ht="30" customHeight="1" spans="1:6">
      <c r="A5" s="19"/>
      <c r="B5" s="19"/>
      <c r="C5" s="19"/>
      <c r="D5" s="16" t="s">
        <v>32</v>
      </c>
      <c r="E5" s="73" t="s">
        <v>59</v>
      </c>
      <c r="F5" s="73" t="s">
        <v>60</v>
      </c>
    </row>
    <row r="6" ht="16.5" customHeight="1" spans="1:6">
      <c r="A6" s="73">
        <v>1</v>
      </c>
      <c r="B6" s="73">
        <v>2</v>
      </c>
      <c r="C6" s="73">
        <v>3</v>
      </c>
      <c r="D6" s="73">
        <v>4</v>
      </c>
      <c r="E6" s="73">
        <v>5</v>
      </c>
      <c r="F6" s="73">
        <v>6</v>
      </c>
    </row>
    <row r="7" ht="24" customHeight="1" spans="1:6">
      <c r="A7" s="73"/>
      <c r="B7" s="73"/>
      <c r="C7" s="73"/>
      <c r="D7" s="73"/>
      <c r="E7" s="73"/>
      <c r="F7" s="73"/>
    </row>
    <row r="8" ht="24" customHeight="1" spans="1:6">
      <c r="A8" s="73"/>
      <c r="B8" s="73"/>
      <c r="C8" s="73"/>
      <c r="D8" s="73"/>
      <c r="E8" s="73"/>
      <c r="F8" s="73"/>
    </row>
    <row r="9" ht="24" customHeight="1" spans="1:6">
      <c r="A9" s="73"/>
      <c r="B9" s="73"/>
      <c r="C9" s="73"/>
      <c r="D9" s="73"/>
      <c r="E9" s="73"/>
      <c r="F9" s="73"/>
    </row>
    <row r="10" ht="24" customHeight="1" spans="1:6">
      <c r="A10" s="73"/>
      <c r="B10" s="73"/>
      <c r="C10" s="73"/>
      <c r="D10" s="73"/>
      <c r="E10" s="73"/>
      <c r="F10" s="73"/>
    </row>
    <row r="11" ht="24" customHeight="1" spans="1:6">
      <c r="A11" s="73"/>
      <c r="B11" s="73"/>
      <c r="C11" s="73"/>
      <c r="D11" s="73"/>
      <c r="E11" s="73"/>
      <c r="F11" s="73"/>
    </row>
    <row r="12" ht="24" customHeight="1" spans="1:6">
      <c r="A12" s="31"/>
      <c r="B12" s="31"/>
      <c r="C12" s="31"/>
      <c r="D12" s="75"/>
      <c r="E12" s="75"/>
      <c r="F12" s="75"/>
    </row>
    <row r="13" s="1" customFormat="1" ht="17.25" customHeight="1" spans="1:6">
      <c r="A13" s="123" t="s">
        <v>546</v>
      </c>
      <c r="B13" s="124"/>
      <c r="C13" s="124" t="s">
        <v>546</v>
      </c>
      <c r="D13" s="125"/>
      <c r="E13" s="125"/>
      <c r="F13" s="125"/>
    </row>
    <row r="14" customHeight="1" spans="1:3">
      <c r="A14" s="37" t="s">
        <v>547</v>
      </c>
      <c r="B14" s="37"/>
      <c r="C14" s="37"/>
    </row>
  </sheetData>
  <mergeCells count="7">
    <mergeCell ref="A2:F2"/>
    <mergeCell ref="D4:F4"/>
    <mergeCell ref="A13:C13"/>
    <mergeCell ref="A14:C14"/>
    <mergeCell ref="A4:A5"/>
    <mergeCell ref="B4:B5"/>
    <mergeCell ref="C4:C5"/>
  </mergeCells>
  <pageMargins left="0.751388888888889" right="0.751388888888889" top="1" bottom="1" header="0.5" footer="0.5"/>
  <pageSetup paperSize="9" scale="6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A3" sqref="A3:F3"/>
    </sheetView>
  </sheetViews>
  <sheetFormatPr defaultColWidth="10.3833333333333" defaultRowHeight="13.5"/>
  <cols>
    <col min="1" max="1" width="26.875" customWidth="1"/>
    <col min="2" max="2" width="14.125" customWidth="1"/>
    <col min="3" max="3" width="17.125" customWidth="1"/>
    <col min="4" max="5" width="4.375" customWidth="1"/>
    <col min="6" max="6" width="19.375" customWidth="1"/>
    <col min="7" max="7" width="8.125" customWidth="1"/>
    <col min="8" max="8" width="11.875" customWidth="1"/>
    <col min="9" max="9" width="6.25" customWidth="1"/>
    <col min="10" max="10" width="15.625" customWidth="1"/>
    <col min="11" max="11" width="17.5" customWidth="1"/>
    <col min="12" max="12" width="4.375" customWidth="1"/>
    <col min="13" max="14" width="8.125" customWidth="1"/>
    <col min="15" max="16" width="10" customWidth="1"/>
    <col min="17" max="17" width="8.125" customWidth="1"/>
    <col min="18" max="16384" width="10.3833333333333" customWidth="1"/>
  </cols>
  <sheetData>
    <row r="1" spans="15:17">
      <c r="O1" s="63"/>
      <c r="P1" s="63"/>
      <c r="Q1" s="118" t="s">
        <v>548</v>
      </c>
    </row>
    <row r="2" ht="27" spans="1:17">
      <c r="A2" s="65" t="s">
        <v>549</v>
      </c>
      <c r="B2" s="29"/>
      <c r="C2" s="29"/>
      <c r="D2" s="29"/>
      <c r="E2" s="29"/>
      <c r="F2" s="29"/>
      <c r="G2" s="29"/>
      <c r="H2" s="29"/>
      <c r="I2" s="29"/>
      <c r="J2" s="29"/>
      <c r="K2" s="55"/>
      <c r="L2" s="29"/>
      <c r="M2" s="29"/>
      <c r="N2" s="29"/>
      <c r="O2" s="55"/>
      <c r="P2" s="55"/>
      <c r="Q2" s="29"/>
    </row>
    <row r="3" spans="1:17">
      <c r="A3" s="210" t="s">
        <v>2</v>
      </c>
      <c r="B3" s="7"/>
      <c r="C3" s="7"/>
      <c r="D3" s="7"/>
      <c r="E3" s="7"/>
      <c r="F3" s="7"/>
      <c r="G3" s="7"/>
      <c r="H3" s="7"/>
      <c r="I3" s="7"/>
      <c r="J3" s="7"/>
      <c r="O3" s="76"/>
      <c r="P3" s="76"/>
      <c r="Q3" s="119" t="s">
        <v>202</v>
      </c>
    </row>
    <row r="4" spans="1:17">
      <c r="A4" s="10" t="s">
        <v>550</v>
      </c>
      <c r="B4" s="81" t="s">
        <v>551</v>
      </c>
      <c r="C4" s="81" t="s">
        <v>552</v>
      </c>
      <c r="D4" s="81" t="s">
        <v>553</v>
      </c>
      <c r="E4" s="81" t="s">
        <v>554</v>
      </c>
      <c r="F4" s="81" t="s">
        <v>555</v>
      </c>
      <c r="G4" s="82" t="s">
        <v>218</v>
      </c>
      <c r="H4" s="82"/>
      <c r="I4" s="82"/>
      <c r="J4" s="82"/>
      <c r="K4" s="83"/>
      <c r="L4" s="82"/>
      <c r="M4" s="82"/>
      <c r="N4" s="82"/>
      <c r="O4" s="101"/>
      <c r="P4" s="83"/>
      <c r="Q4" s="102"/>
    </row>
    <row r="5" spans="1:17">
      <c r="A5" s="15"/>
      <c r="B5" s="84"/>
      <c r="C5" s="84"/>
      <c r="D5" s="84"/>
      <c r="E5" s="84"/>
      <c r="F5" s="84"/>
      <c r="G5" s="84" t="s">
        <v>32</v>
      </c>
      <c r="H5" s="84" t="s">
        <v>35</v>
      </c>
      <c r="I5" s="84" t="s">
        <v>556</v>
      </c>
      <c r="J5" s="84" t="s">
        <v>557</v>
      </c>
      <c r="K5" s="85" t="s">
        <v>558</v>
      </c>
      <c r="L5" s="103" t="s">
        <v>559</v>
      </c>
      <c r="M5" s="103"/>
      <c r="N5" s="103"/>
      <c r="O5" s="104"/>
      <c r="P5" s="105"/>
      <c r="Q5" s="86"/>
    </row>
    <row r="6" ht="27" spans="1:17">
      <c r="A6" s="18"/>
      <c r="B6" s="86"/>
      <c r="C6" s="86"/>
      <c r="D6" s="86"/>
      <c r="E6" s="86"/>
      <c r="F6" s="86"/>
      <c r="G6" s="86"/>
      <c r="H6" s="86" t="s">
        <v>34</v>
      </c>
      <c r="I6" s="86"/>
      <c r="J6" s="86"/>
      <c r="K6" s="87"/>
      <c r="L6" s="86" t="s">
        <v>34</v>
      </c>
      <c r="M6" s="86" t="s">
        <v>45</v>
      </c>
      <c r="N6" s="86" t="s">
        <v>225</v>
      </c>
      <c r="O6" s="106" t="s">
        <v>41</v>
      </c>
      <c r="P6" s="87" t="s">
        <v>42</v>
      </c>
      <c r="Q6" s="86" t="s">
        <v>43</v>
      </c>
    </row>
    <row r="7" spans="1:17">
      <c r="A7" s="19">
        <v>1</v>
      </c>
      <c r="B7" s="110">
        <v>2</v>
      </c>
      <c r="C7" s="110">
        <v>3</v>
      </c>
      <c r="D7" s="110">
        <v>4</v>
      </c>
      <c r="E7" s="110">
        <v>5</v>
      </c>
      <c r="F7" s="110">
        <v>6</v>
      </c>
      <c r="G7" s="111">
        <v>7</v>
      </c>
      <c r="H7" s="111">
        <v>8</v>
      </c>
      <c r="I7" s="111">
        <v>9</v>
      </c>
      <c r="J7" s="111">
        <v>10</v>
      </c>
      <c r="K7" s="111">
        <v>11</v>
      </c>
      <c r="L7" s="111">
        <v>12</v>
      </c>
      <c r="M7" s="111">
        <v>13</v>
      </c>
      <c r="N7" s="111">
        <v>14</v>
      </c>
      <c r="O7" s="111">
        <v>15</v>
      </c>
      <c r="P7" s="111">
        <v>16</v>
      </c>
      <c r="Q7" s="111">
        <v>17</v>
      </c>
    </row>
    <row r="8" spans="1:17">
      <c r="A8" s="112" t="s">
        <v>47</v>
      </c>
      <c r="B8" s="113"/>
      <c r="C8" s="113"/>
      <c r="D8" s="114"/>
      <c r="E8" s="115"/>
      <c r="F8" s="23">
        <v>20000</v>
      </c>
      <c r="G8" s="23">
        <v>20000</v>
      </c>
      <c r="H8" s="23">
        <v>20000</v>
      </c>
      <c r="I8" s="23"/>
      <c r="J8" s="23"/>
      <c r="K8" s="23"/>
      <c r="L8" s="23"/>
      <c r="M8" s="23"/>
      <c r="N8" s="23"/>
      <c r="O8" s="23"/>
      <c r="P8" s="23"/>
      <c r="Q8" s="23"/>
    </row>
    <row r="9" spans="1:17">
      <c r="A9" s="112" t="str">
        <f t="shared" ref="A9:A11" si="0">"     "&amp;"公用经费安排的公车购置及运维费"</f>
        <v>     公用经费安排的公车购置及运维费</v>
      </c>
      <c r="B9" s="113" t="s">
        <v>560</v>
      </c>
      <c r="C9" s="113" t="s">
        <v>561</v>
      </c>
      <c r="D9" s="114" t="s">
        <v>562</v>
      </c>
      <c r="E9" s="115">
        <v>3</v>
      </c>
      <c r="F9" s="23">
        <v>12200</v>
      </c>
      <c r="G9" s="23">
        <v>12200</v>
      </c>
      <c r="H9" s="23">
        <v>12200</v>
      </c>
      <c r="I9" s="23"/>
      <c r="J9" s="23"/>
      <c r="K9" s="23"/>
      <c r="L9" s="23"/>
      <c r="M9" s="23"/>
      <c r="N9" s="23"/>
      <c r="O9" s="23"/>
      <c r="P9" s="23"/>
      <c r="Q9" s="23"/>
    </row>
    <row r="10" spans="1:17">
      <c r="A10" s="112" t="str">
        <f t="shared" si="0"/>
        <v>     公用经费安排的公车购置及运维费</v>
      </c>
      <c r="B10" s="113" t="s">
        <v>563</v>
      </c>
      <c r="C10" s="113" t="s">
        <v>563</v>
      </c>
      <c r="D10" s="114" t="s">
        <v>562</v>
      </c>
      <c r="E10" s="115">
        <v>3</v>
      </c>
      <c r="F10" s="23">
        <v>3000</v>
      </c>
      <c r="G10" s="23">
        <v>3000</v>
      </c>
      <c r="H10" s="23">
        <v>3000</v>
      </c>
      <c r="I10" s="23"/>
      <c r="J10" s="23"/>
      <c r="K10" s="23"/>
      <c r="L10" s="23"/>
      <c r="M10" s="23"/>
      <c r="N10" s="23"/>
      <c r="O10" s="23"/>
      <c r="P10" s="23"/>
      <c r="Q10" s="23"/>
    </row>
    <row r="11" spans="1:17">
      <c r="A11" s="112" t="str">
        <f t="shared" si="0"/>
        <v>     公用经费安排的公车购置及运维费</v>
      </c>
      <c r="B11" s="113" t="s">
        <v>564</v>
      </c>
      <c r="C11" s="113" t="s">
        <v>564</v>
      </c>
      <c r="D11" s="114" t="s">
        <v>562</v>
      </c>
      <c r="E11" s="115">
        <v>3</v>
      </c>
      <c r="F11" s="23">
        <v>4800</v>
      </c>
      <c r="G11" s="23">
        <v>4800</v>
      </c>
      <c r="H11" s="23">
        <v>4800</v>
      </c>
      <c r="I11" s="23"/>
      <c r="J11" s="23"/>
      <c r="K11" s="23"/>
      <c r="L11" s="23"/>
      <c r="M11" s="23"/>
      <c r="N11" s="23"/>
      <c r="O11" s="23"/>
      <c r="P11" s="23"/>
      <c r="Q11" s="23"/>
    </row>
    <row r="12" spans="1:17">
      <c r="A12" s="116" t="s">
        <v>546</v>
      </c>
      <c r="B12" s="117"/>
      <c r="C12" s="117"/>
      <c r="D12" s="117"/>
      <c r="E12" s="115"/>
      <c r="F12" s="23">
        <v>20000</v>
      </c>
      <c r="G12" s="23">
        <v>20000</v>
      </c>
      <c r="H12" s="23">
        <v>20000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9" scale="75"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8"/>
  <sheetViews>
    <sheetView showZeros="0" workbookViewId="0">
      <selection activeCell="J24" sqref="J24"/>
    </sheetView>
  </sheetViews>
  <sheetFormatPr defaultColWidth="10.3833333333333" defaultRowHeight="14.25" customHeight="1"/>
  <cols>
    <col min="1" max="16384" width="10.3833333333333" customWidth="1"/>
  </cols>
  <sheetData>
    <row r="1" ht="13.5" customHeight="1" spans="1:14">
      <c r="A1" s="69"/>
      <c r="B1" s="69"/>
      <c r="C1" s="69"/>
      <c r="D1" s="69"/>
      <c r="E1" s="69"/>
      <c r="F1" s="69"/>
      <c r="G1" s="69"/>
      <c r="H1" s="78"/>
      <c r="I1" s="69"/>
      <c r="J1" s="69"/>
      <c r="K1" s="69"/>
      <c r="L1" s="63"/>
      <c r="M1" s="97"/>
      <c r="N1" s="98" t="s">
        <v>565</v>
      </c>
    </row>
    <row r="2" ht="27.75" customHeight="1" spans="1:14">
      <c r="A2" s="65" t="s">
        <v>566</v>
      </c>
      <c r="B2" s="79"/>
      <c r="C2" s="79"/>
      <c r="D2" s="79"/>
      <c r="E2" s="79"/>
      <c r="F2" s="79"/>
      <c r="G2" s="79"/>
      <c r="H2" s="80"/>
      <c r="I2" s="79"/>
      <c r="J2" s="79"/>
      <c r="K2" s="79"/>
      <c r="L2" s="55"/>
      <c r="M2" s="80"/>
      <c r="N2" s="79"/>
    </row>
    <row r="3" ht="18.75" customHeight="1" spans="1:14">
      <c r="A3" s="213" t="s">
        <v>2</v>
      </c>
      <c r="B3" s="67"/>
      <c r="C3" s="67"/>
      <c r="D3" s="67"/>
      <c r="E3" s="67"/>
      <c r="F3" s="67"/>
      <c r="G3" s="67"/>
      <c r="H3" s="78"/>
      <c r="I3" s="69"/>
      <c r="J3" s="69"/>
      <c r="K3" s="69"/>
      <c r="L3" s="76"/>
      <c r="M3" s="99"/>
      <c r="N3" s="100" t="s">
        <v>202</v>
      </c>
    </row>
    <row r="4" ht="15.75" customHeight="1" spans="1:14">
      <c r="A4" s="10" t="s">
        <v>550</v>
      </c>
      <c r="B4" s="81" t="s">
        <v>567</v>
      </c>
      <c r="C4" s="81" t="s">
        <v>568</v>
      </c>
      <c r="D4" s="82" t="s">
        <v>218</v>
      </c>
      <c r="E4" s="82"/>
      <c r="F4" s="82"/>
      <c r="G4" s="82"/>
      <c r="H4" s="83"/>
      <c r="I4" s="82"/>
      <c r="J4" s="82"/>
      <c r="K4" s="82"/>
      <c r="L4" s="101"/>
      <c r="M4" s="83"/>
      <c r="N4" s="102"/>
    </row>
    <row r="5" ht="17.25" customHeight="1" spans="1:14">
      <c r="A5" s="15"/>
      <c r="B5" s="84"/>
      <c r="C5" s="84"/>
      <c r="D5" s="84" t="s">
        <v>32</v>
      </c>
      <c r="E5" s="84" t="s">
        <v>35</v>
      </c>
      <c r="F5" s="84" t="s">
        <v>556</v>
      </c>
      <c r="G5" s="84" t="s">
        <v>557</v>
      </c>
      <c r="H5" s="85" t="s">
        <v>558</v>
      </c>
      <c r="I5" s="103" t="s">
        <v>559</v>
      </c>
      <c r="J5" s="103"/>
      <c r="K5" s="103"/>
      <c r="L5" s="104"/>
      <c r="M5" s="105"/>
      <c r="N5" s="86"/>
    </row>
    <row r="6" ht="54" customHeight="1" spans="1:14">
      <c r="A6" s="18"/>
      <c r="B6" s="86"/>
      <c r="C6" s="86"/>
      <c r="D6" s="86"/>
      <c r="E6" s="86"/>
      <c r="F6" s="86"/>
      <c r="G6" s="86"/>
      <c r="H6" s="87"/>
      <c r="I6" s="86" t="s">
        <v>34</v>
      </c>
      <c r="J6" s="86" t="s">
        <v>45</v>
      </c>
      <c r="K6" s="86" t="s">
        <v>225</v>
      </c>
      <c r="L6" s="106" t="s">
        <v>41</v>
      </c>
      <c r="M6" s="87" t="s">
        <v>42</v>
      </c>
      <c r="N6" s="86" t="s">
        <v>43</v>
      </c>
    </row>
    <row r="7" ht="15" customHeight="1" spans="1:14">
      <c r="A7" s="18">
        <v>1</v>
      </c>
      <c r="B7" s="86">
        <v>2</v>
      </c>
      <c r="C7" s="86">
        <v>3</v>
      </c>
      <c r="D7" s="87">
        <v>4</v>
      </c>
      <c r="E7" s="87">
        <v>5</v>
      </c>
      <c r="F7" s="87">
        <v>6</v>
      </c>
      <c r="G7" s="87">
        <v>7</v>
      </c>
      <c r="H7" s="87">
        <v>8</v>
      </c>
      <c r="I7" s="87">
        <v>9</v>
      </c>
      <c r="J7" s="87">
        <v>10</v>
      </c>
      <c r="K7" s="87">
        <v>11</v>
      </c>
      <c r="L7" s="87">
        <v>12</v>
      </c>
      <c r="M7" s="87">
        <v>13</v>
      </c>
      <c r="N7" s="87">
        <v>14</v>
      </c>
    </row>
    <row r="8" ht="21" customHeight="1" spans="1:14">
      <c r="A8" s="88"/>
      <c r="B8" s="89"/>
      <c r="C8" s="89"/>
      <c r="D8" s="90"/>
      <c r="E8" s="90"/>
      <c r="F8" s="90"/>
      <c r="G8" s="90"/>
      <c r="H8" s="90"/>
      <c r="I8" s="90"/>
      <c r="J8" s="90"/>
      <c r="K8" s="90"/>
      <c r="L8" s="107"/>
      <c r="M8" s="90"/>
      <c r="N8" s="90"/>
    </row>
    <row r="9" ht="21" customHeight="1" spans="1:14">
      <c r="A9" s="88"/>
      <c r="B9" s="89"/>
      <c r="C9" s="89"/>
      <c r="D9" s="90"/>
      <c r="E9" s="90"/>
      <c r="F9" s="90"/>
      <c r="G9" s="90"/>
      <c r="H9" s="90"/>
      <c r="I9" s="90"/>
      <c r="J9" s="90"/>
      <c r="K9" s="90"/>
      <c r="L9" s="107"/>
      <c r="M9" s="90"/>
      <c r="N9" s="90"/>
    </row>
    <row r="10" ht="21" customHeight="1" spans="1:14">
      <c r="A10" s="88"/>
      <c r="B10" s="89"/>
      <c r="C10" s="89"/>
      <c r="D10" s="90"/>
      <c r="E10" s="90"/>
      <c r="F10" s="90"/>
      <c r="G10" s="90"/>
      <c r="H10" s="90"/>
      <c r="I10" s="90"/>
      <c r="J10" s="90"/>
      <c r="K10" s="90"/>
      <c r="L10" s="107"/>
      <c r="M10" s="90"/>
      <c r="N10" s="90"/>
    </row>
    <row r="11" ht="21" customHeight="1" spans="1:14">
      <c r="A11" s="88"/>
      <c r="B11" s="89"/>
      <c r="C11" s="89"/>
      <c r="D11" s="90"/>
      <c r="E11" s="90"/>
      <c r="F11" s="90"/>
      <c r="G11" s="90"/>
      <c r="H11" s="90"/>
      <c r="I11" s="90"/>
      <c r="J11" s="90"/>
      <c r="K11" s="90"/>
      <c r="L11" s="107"/>
      <c r="M11" s="90"/>
      <c r="N11" s="90"/>
    </row>
    <row r="12" ht="21" customHeight="1" spans="1:14">
      <c r="A12" s="88"/>
      <c r="B12" s="89"/>
      <c r="C12" s="89"/>
      <c r="D12" s="90"/>
      <c r="E12" s="90"/>
      <c r="F12" s="90"/>
      <c r="G12" s="90"/>
      <c r="H12" s="90"/>
      <c r="I12" s="90"/>
      <c r="J12" s="90"/>
      <c r="K12" s="90"/>
      <c r="L12" s="107"/>
      <c r="M12" s="90"/>
      <c r="N12" s="90"/>
    </row>
    <row r="13" ht="21" customHeight="1" spans="1:14">
      <c r="A13" s="88"/>
      <c r="B13" s="89"/>
      <c r="C13" s="89"/>
      <c r="D13" s="90"/>
      <c r="E13" s="90"/>
      <c r="F13" s="90"/>
      <c r="G13" s="90"/>
      <c r="H13" s="90"/>
      <c r="I13" s="90"/>
      <c r="J13" s="90"/>
      <c r="K13" s="90"/>
      <c r="L13" s="107"/>
      <c r="M13" s="90"/>
      <c r="N13" s="90"/>
    </row>
    <row r="14" ht="21" customHeight="1" spans="1:14">
      <c r="A14" s="88"/>
      <c r="B14" s="89"/>
      <c r="C14" s="89"/>
      <c r="D14" s="90"/>
      <c r="E14" s="90"/>
      <c r="F14" s="90"/>
      <c r="G14" s="90"/>
      <c r="H14" s="90"/>
      <c r="I14" s="90"/>
      <c r="J14" s="90"/>
      <c r="K14" s="90"/>
      <c r="L14" s="107"/>
      <c r="M14" s="90"/>
      <c r="N14" s="90"/>
    </row>
    <row r="15" ht="21" customHeight="1" spans="1:14">
      <c r="A15" s="88"/>
      <c r="B15" s="89"/>
      <c r="C15" s="89"/>
      <c r="D15" s="90"/>
      <c r="E15" s="90"/>
      <c r="F15" s="90"/>
      <c r="G15" s="90"/>
      <c r="H15" s="90"/>
      <c r="I15" s="90"/>
      <c r="J15" s="90"/>
      <c r="K15" s="90"/>
      <c r="L15" s="107"/>
      <c r="M15" s="90"/>
      <c r="N15" s="90"/>
    </row>
    <row r="16" ht="21" customHeight="1" spans="1:14">
      <c r="A16" s="88"/>
      <c r="B16" s="89"/>
      <c r="C16" s="89"/>
      <c r="D16" s="90"/>
      <c r="E16" s="90"/>
      <c r="F16" s="90"/>
      <c r="G16" s="90"/>
      <c r="H16" s="90"/>
      <c r="I16" s="90"/>
      <c r="J16" s="90"/>
      <c r="K16" s="90"/>
      <c r="L16" s="107"/>
      <c r="M16" s="90"/>
      <c r="N16" s="90"/>
    </row>
    <row r="17" s="1" customFormat="1" ht="21" customHeight="1" spans="1:14">
      <c r="A17" s="91" t="s">
        <v>546</v>
      </c>
      <c r="B17" s="92"/>
      <c r="C17" s="93"/>
      <c r="D17" s="94"/>
      <c r="E17" s="94"/>
      <c r="F17" s="94"/>
      <c r="G17" s="94"/>
      <c r="H17" s="94"/>
      <c r="I17" s="94"/>
      <c r="J17" s="94"/>
      <c r="K17" s="94"/>
      <c r="L17" s="108"/>
      <c r="M17" s="94"/>
      <c r="N17" s="94"/>
    </row>
    <row r="18" customHeight="1" spans="1:6">
      <c r="A18" s="95" t="s">
        <v>569</v>
      </c>
      <c r="B18" s="95"/>
      <c r="C18" s="95"/>
      <c r="D18" s="95"/>
      <c r="E18" s="96"/>
      <c r="F18" s="96"/>
    </row>
  </sheetData>
  <mergeCells count="13">
    <mergeCell ref="A2:N2"/>
    <mergeCell ref="A3:C3"/>
    <mergeCell ref="D4:N4"/>
    <mergeCell ref="I5:N5"/>
    <mergeCell ref="A17:C17"/>
    <mergeCell ref="A4:A6"/>
    <mergeCell ref="B4:B6"/>
    <mergeCell ref="C4:C6"/>
    <mergeCell ref="D5:D6"/>
    <mergeCell ref="E5:E6"/>
    <mergeCell ref="F5:F6"/>
    <mergeCell ref="G5:G6"/>
    <mergeCell ref="H5:H6"/>
  </mergeCells>
  <pageMargins left="0.751388888888889" right="0.751388888888889" top="1" bottom="1" header="0.5" footer="0.5"/>
  <pageSetup paperSize="9" scale="50"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topLeftCell="A2" workbookViewId="0">
      <selection activeCell="A10" sqref="A10:H10"/>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Format="1" customHeight="1" spans="1:20">
      <c r="A1" s="28"/>
      <c r="B1" s="28"/>
      <c r="C1" s="28"/>
      <c r="D1" s="28"/>
      <c r="E1" s="28"/>
      <c r="F1" s="28"/>
      <c r="G1" s="28"/>
      <c r="H1" s="28"/>
      <c r="I1" s="28"/>
      <c r="J1" s="28"/>
      <c r="K1" s="28"/>
      <c r="L1" s="28"/>
      <c r="M1" s="28"/>
      <c r="N1" s="28"/>
      <c r="O1" s="28"/>
      <c r="P1" s="28"/>
      <c r="Q1" s="28"/>
      <c r="R1" s="28"/>
      <c r="S1" s="28"/>
      <c r="T1" s="28"/>
    </row>
    <row r="2" customFormat="1" ht="13.5" customHeight="1" spans="4:20">
      <c r="D2" s="64"/>
      <c r="T2" s="63" t="s">
        <v>570</v>
      </c>
    </row>
    <row r="3" customFormat="1" ht="27.75" customHeight="1" spans="1:20">
      <c r="A3" s="214" t="s">
        <v>571</v>
      </c>
      <c r="B3" s="29"/>
      <c r="C3" s="29"/>
      <c r="D3" s="29"/>
      <c r="E3" s="29"/>
      <c r="F3" s="29"/>
      <c r="G3" s="29"/>
      <c r="H3" s="29"/>
      <c r="I3" s="29"/>
      <c r="J3" s="29"/>
      <c r="K3" s="29"/>
      <c r="L3" s="29"/>
      <c r="M3" s="29"/>
      <c r="N3" s="29"/>
      <c r="O3" s="29"/>
      <c r="P3" s="29"/>
      <c r="Q3" s="29"/>
      <c r="R3" s="29"/>
      <c r="S3" s="29"/>
      <c r="T3" s="29"/>
    </row>
    <row r="4" customFormat="1" ht="18" customHeight="1" spans="1:20">
      <c r="A4" s="66" t="s">
        <v>2</v>
      </c>
      <c r="B4" s="67"/>
      <c r="C4" s="67"/>
      <c r="D4" s="68"/>
      <c r="E4" s="69"/>
      <c r="F4" s="69"/>
      <c r="G4" s="69"/>
      <c r="H4" s="69"/>
      <c r="I4" s="69"/>
      <c r="T4" s="76" t="s">
        <v>202</v>
      </c>
    </row>
    <row r="5" customFormat="1" ht="19.5" customHeight="1" spans="1:20">
      <c r="A5" s="16" t="s">
        <v>572</v>
      </c>
      <c r="B5" s="11" t="s">
        <v>218</v>
      </c>
      <c r="C5" s="12"/>
      <c r="D5" s="12"/>
      <c r="E5" s="70" t="s">
        <v>573</v>
      </c>
      <c r="F5" s="70"/>
      <c r="G5" s="70"/>
      <c r="H5" s="70"/>
      <c r="I5" s="70"/>
      <c r="J5" s="70"/>
      <c r="K5" s="70"/>
      <c r="L5" s="70"/>
      <c r="M5" s="70"/>
      <c r="N5" s="70"/>
      <c r="O5" s="70"/>
      <c r="P5" s="70"/>
      <c r="Q5" s="70"/>
      <c r="R5" s="70"/>
      <c r="S5" s="70"/>
      <c r="T5" s="70"/>
    </row>
    <row r="6" customFormat="1" ht="40.5" customHeight="1" spans="1:20">
      <c r="A6" s="19"/>
      <c r="B6" s="30" t="s">
        <v>32</v>
      </c>
      <c r="C6" s="10" t="s">
        <v>35</v>
      </c>
      <c r="D6" s="71" t="s">
        <v>574</v>
      </c>
      <c r="E6" s="72" t="s">
        <v>575</v>
      </c>
      <c r="F6" s="72" t="s">
        <v>576</v>
      </c>
      <c r="G6" s="72" t="s">
        <v>577</v>
      </c>
      <c r="H6" s="72" t="s">
        <v>578</v>
      </c>
      <c r="I6" s="72" t="s">
        <v>579</v>
      </c>
      <c r="J6" s="72" t="s">
        <v>580</v>
      </c>
      <c r="K6" s="72" t="s">
        <v>581</v>
      </c>
      <c r="L6" s="72" t="s">
        <v>582</v>
      </c>
      <c r="M6" s="72" t="s">
        <v>583</v>
      </c>
      <c r="N6" s="72" t="s">
        <v>584</v>
      </c>
      <c r="O6" s="72" t="s">
        <v>585</v>
      </c>
      <c r="P6" s="72" t="s">
        <v>586</v>
      </c>
      <c r="Q6" s="72" t="s">
        <v>587</v>
      </c>
      <c r="R6" s="72" t="s">
        <v>588</v>
      </c>
      <c r="S6" s="72" t="s">
        <v>589</v>
      </c>
      <c r="T6" s="72" t="s">
        <v>590</v>
      </c>
    </row>
    <row r="7" customFormat="1" ht="19.5" customHeight="1" spans="1:20">
      <c r="A7" s="73">
        <v>1</v>
      </c>
      <c r="B7" s="73">
        <v>2</v>
      </c>
      <c r="C7" s="73">
        <v>3</v>
      </c>
      <c r="D7" s="11">
        <v>4</v>
      </c>
      <c r="E7" s="74">
        <v>5</v>
      </c>
      <c r="F7" s="74">
        <v>6</v>
      </c>
      <c r="G7" s="74">
        <v>7</v>
      </c>
      <c r="H7" s="74">
        <v>8</v>
      </c>
      <c r="I7" s="74">
        <v>9</v>
      </c>
      <c r="J7" s="74">
        <v>10</v>
      </c>
      <c r="K7" s="74">
        <v>11</v>
      </c>
      <c r="L7" s="74">
        <v>12</v>
      </c>
      <c r="M7" s="74">
        <v>13</v>
      </c>
      <c r="N7" s="74">
        <v>14</v>
      </c>
      <c r="O7" s="74">
        <v>15</v>
      </c>
      <c r="P7" s="74">
        <v>16</v>
      </c>
      <c r="Q7" s="74">
        <v>17</v>
      </c>
      <c r="R7" s="74">
        <v>18</v>
      </c>
      <c r="S7" s="74">
        <v>19</v>
      </c>
      <c r="T7" s="77">
        <v>20</v>
      </c>
    </row>
    <row r="8" customFormat="1" ht="28.4" customHeight="1" spans="1:20">
      <c r="A8" s="31"/>
      <c r="B8" s="75"/>
      <c r="C8" s="75"/>
      <c r="D8" s="75"/>
      <c r="E8" s="75"/>
      <c r="F8" s="75"/>
      <c r="G8" s="75"/>
      <c r="H8" s="75"/>
      <c r="I8" s="75"/>
      <c r="J8" s="75"/>
      <c r="K8" s="75"/>
      <c r="L8" s="75"/>
      <c r="M8" s="75"/>
      <c r="N8" s="75"/>
      <c r="O8" s="75"/>
      <c r="P8" s="75"/>
      <c r="Q8" s="75"/>
      <c r="R8" s="75"/>
      <c r="S8" s="75"/>
      <c r="T8" s="75"/>
    </row>
    <row r="9" customFormat="1" ht="29.9" customHeight="1" spans="1:20">
      <c r="A9" s="31"/>
      <c r="B9" s="75"/>
      <c r="C9" s="75"/>
      <c r="D9" s="75"/>
      <c r="E9" s="75"/>
      <c r="F9" s="75"/>
      <c r="G9" s="75"/>
      <c r="H9" s="75"/>
      <c r="I9" s="75"/>
      <c r="J9" s="75"/>
      <c r="K9" s="75"/>
      <c r="L9" s="75"/>
      <c r="M9" s="75"/>
      <c r="N9" s="75"/>
      <c r="O9" s="75"/>
      <c r="P9" s="75"/>
      <c r="Q9" s="75"/>
      <c r="R9" s="75"/>
      <c r="S9" s="75"/>
      <c r="T9" s="75"/>
    </row>
    <row r="10" customHeight="1" spans="1:8">
      <c r="A10" s="37" t="s">
        <v>591</v>
      </c>
      <c r="B10" s="37"/>
      <c r="C10" s="37"/>
      <c r="D10" s="37"/>
      <c r="E10" s="37"/>
      <c r="F10" s="37"/>
      <c r="G10" s="37"/>
      <c r="H10" s="37"/>
    </row>
  </sheetData>
  <mergeCells count="6">
    <mergeCell ref="A3:T3"/>
    <mergeCell ref="A4:I4"/>
    <mergeCell ref="B5:D5"/>
    <mergeCell ref="E5:T5"/>
    <mergeCell ref="A10:H10"/>
    <mergeCell ref="A5:A6"/>
  </mergeCells>
  <pageMargins left="0.751388888888889" right="0.751388888888889" top="1" bottom="1" header="0.5" footer="0.5"/>
  <pageSetup paperSize="9" scale="30"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20" sqref="A20"/>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8"/>
      <c r="B1" s="28"/>
      <c r="C1" s="28"/>
      <c r="D1" s="28"/>
      <c r="E1" s="28"/>
      <c r="F1" s="28"/>
      <c r="G1" s="28"/>
      <c r="H1" s="28"/>
      <c r="I1" s="28"/>
      <c r="J1" s="28"/>
    </row>
    <row r="2" customFormat="1" customHeight="1" spans="10:10">
      <c r="J2" s="63" t="s">
        <v>592</v>
      </c>
    </row>
    <row r="3" ht="28.5" customHeight="1" spans="1:10">
      <c r="A3" s="54" t="s">
        <v>593</v>
      </c>
      <c r="B3" s="29"/>
      <c r="C3" s="29"/>
      <c r="D3" s="29"/>
      <c r="E3" s="29"/>
      <c r="F3" s="55"/>
      <c r="G3" s="29"/>
      <c r="H3" s="55"/>
      <c r="I3" s="55"/>
      <c r="J3" s="29"/>
    </row>
    <row r="4" customFormat="1" ht="17.25" customHeight="1" spans="1:1">
      <c r="A4" s="5" t="s">
        <v>2</v>
      </c>
    </row>
    <row r="5" ht="44.25" customHeight="1" spans="1:10">
      <c r="A5" s="56" t="s">
        <v>384</v>
      </c>
      <c r="B5" s="56" t="s">
        <v>385</v>
      </c>
      <c r="C5" s="56" t="s">
        <v>386</v>
      </c>
      <c r="D5" s="56" t="s">
        <v>387</v>
      </c>
      <c r="E5" s="56" t="s">
        <v>388</v>
      </c>
      <c r="F5" s="57" t="s">
        <v>389</v>
      </c>
      <c r="G5" s="56" t="s">
        <v>390</v>
      </c>
      <c r="H5" s="57" t="s">
        <v>391</v>
      </c>
      <c r="I5" s="57" t="s">
        <v>392</v>
      </c>
      <c r="J5" s="56" t="s">
        <v>393</v>
      </c>
    </row>
    <row r="6" ht="14.25" customHeight="1" spans="1:10">
      <c r="A6" s="56">
        <v>1</v>
      </c>
      <c r="B6" s="56">
        <v>2</v>
      </c>
      <c r="C6" s="56">
        <v>3</v>
      </c>
      <c r="D6" s="56">
        <v>4</v>
      </c>
      <c r="E6" s="56">
        <v>5</v>
      </c>
      <c r="F6" s="57">
        <v>6</v>
      </c>
      <c r="G6" s="56">
        <v>7</v>
      </c>
      <c r="H6" s="57">
        <v>8</v>
      </c>
      <c r="I6" s="57">
        <v>9</v>
      </c>
      <c r="J6" s="56">
        <v>10</v>
      </c>
    </row>
    <row r="7" ht="42" customHeight="1" spans="1:10">
      <c r="A7" s="58"/>
      <c r="B7" s="59"/>
      <c r="C7" s="59"/>
      <c r="D7" s="59"/>
      <c r="E7" s="60"/>
      <c r="F7" s="61"/>
      <c r="G7" s="60"/>
      <c r="H7" s="61"/>
      <c r="I7" s="61"/>
      <c r="J7" s="60"/>
    </row>
    <row r="8" ht="42" customHeight="1" spans="1:10">
      <c r="A8" s="58"/>
      <c r="B8" s="62"/>
      <c r="C8" s="62"/>
      <c r="D8" s="62"/>
      <c r="E8" s="58"/>
      <c r="F8" s="62"/>
      <c r="G8" s="58"/>
      <c r="H8" s="62"/>
      <c r="I8" s="62"/>
      <c r="J8" s="58"/>
    </row>
    <row r="9" customHeight="1" spans="1:5">
      <c r="A9" s="37" t="s">
        <v>591</v>
      </c>
      <c r="B9" s="37"/>
      <c r="C9" s="37"/>
      <c r="D9" s="37"/>
      <c r="E9" s="37"/>
    </row>
  </sheetData>
  <mergeCells count="3">
    <mergeCell ref="A3:J3"/>
    <mergeCell ref="A4:H4"/>
    <mergeCell ref="A9:E9"/>
  </mergeCells>
  <pageMargins left="0.751388888888889" right="0.751388888888889" top="1" bottom="1" header="0.5" footer="0.5"/>
  <pageSetup paperSize="9" scale="65"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7"/>
  <sheetViews>
    <sheetView showZeros="0" tabSelected="1" workbookViewId="0">
      <selection activeCell="E24" sqref="E24"/>
    </sheetView>
  </sheetViews>
  <sheetFormatPr defaultColWidth="20" defaultRowHeight="15" customHeight="1" outlineLevelCol="7"/>
  <cols>
    <col min="1" max="16384" width="20" customWidth="1"/>
  </cols>
  <sheetData>
    <row r="1" ht="18.75" customHeight="1" spans="1:8">
      <c r="A1" s="39"/>
      <c r="B1" s="39"/>
      <c r="C1" s="39"/>
      <c r="D1" s="39"/>
      <c r="E1" s="39"/>
      <c r="F1" s="39"/>
      <c r="G1" s="39"/>
      <c r="H1" s="40" t="s">
        <v>594</v>
      </c>
    </row>
    <row r="2" ht="30.65" customHeight="1" spans="1:8">
      <c r="A2" s="41" t="s">
        <v>595</v>
      </c>
      <c r="B2" s="41"/>
      <c r="C2" s="41"/>
      <c r="D2" s="41"/>
      <c r="E2" s="41"/>
      <c r="F2" s="41"/>
      <c r="G2" s="41"/>
      <c r="H2" s="41"/>
    </row>
    <row r="3" ht="18.75" customHeight="1" spans="1:8">
      <c r="A3" s="42" t="s">
        <v>2</v>
      </c>
      <c r="B3" s="43"/>
      <c r="C3" s="39"/>
      <c r="D3" s="39"/>
      <c r="E3" s="39"/>
      <c r="F3" s="39"/>
      <c r="G3" s="39"/>
      <c r="H3" s="39"/>
    </row>
    <row r="4" ht="18.75" customHeight="1" spans="1:8">
      <c r="A4" s="44" t="s">
        <v>211</v>
      </c>
      <c r="B4" s="44" t="s">
        <v>596</v>
      </c>
      <c r="C4" s="45" t="s">
        <v>597</v>
      </c>
      <c r="D4" s="45" t="s">
        <v>598</v>
      </c>
      <c r="E4" s="45" t="s">
        <v>599</v>
      </c>
      <c r="F4" s="45" t="s">
        <v>600</v>
      </c>
      <c r="G4" s="45"/>
      <c r="H4" s="45"/>
    </row>
    <row r="5" ht="18.75" customHeight="1" spans="1:8">
      <c r="A5" s="45"/>
      <c r="B5" s="45"/>
      <c r="C5" s="45"/>
      <c r="D5" s="45"/>
      <c r="E5" s="45"/>
      <c r="F5" s="45" t="s">
        <v>554</v>
      </c>
      <c r="G5" s="45" t="s">
        <v>601</v>
      </c>
      <c r="H5" s="45" t="s">
        <v>602</v>
      </c>
    </row>
    <row r="6" ht="18.75" customHeight="1" spans="1:8">
      <c r="A6" s="46" t="s">
        <v>194</v>
      </c>
      <c r="B6" s="46" t="s">
        <v>195</v>
      </c>
      <c r="C6" s="46" t="s">
        <v>196</v>
      </c>
      <c r="D6" s="46" t="s">
        <v>197</v>
      </c>
      <c r="E6" s="46" t="s">
        <v>198</v>
      </c>
      <c r="F6" s="46" t="s">
        <v>199</v>
      </c>
      <c r="G6" s="46" t="s">
        <v>603</v>
      </c>
      <c r="H6" s="46" t="s">
        <v>604</v>
      </c>
    </row>
    <row r="7" ht="29.9" customHeight="1" spans="1:8">
      <c r="A7" s="47"/>
      <c r="B7" s="48"/>
      <c r="C7" s="48"/>
      <c r="D7" s="48"/>
      <c r="E7" s="45"/>
      <c r="F7" s="49"/>
      <c r="G7" s="50"/>
      <c r="H7" s="50"/>
    </row>
    <row r="8" ht="29.9" customHeight="1" spans="1:8">
      <c r="A8" s="47"/>
      <c r="B8" s="48"/>
      <c r="C8" s="48"/>
      <c r="D8" s="48"/>
      <c r="E8" s="45"/>
      <c r="F8" s="49"/>
      <c r="G8" s="50"/>
      <c r="H8" s="50"/>
    </row>
    <row r="9" ht="29.9" customHeight="1" spans="1:8">
      <c r="A9" s="47"/>
      <c r="B9" s="48"/>
      <c r="C9" s="48"/>
      <c r="D9" s="48"/>
      <c r="E9" s="45"/>
      <c r="F9" s="49"/>
      <c r="G9" s="50"/>
      <c r="H9" s="50"/>
    </row>
    <row r="10" ht="29.9" customHeight="1" spans="1:8">
      <c r="A10" s="47"/>
      <c r="B10" s="48"/>
      <c r="C10" s="48"/>
      <c r="D10" s="48"/>
      <c r="E10" s="45"/>
      <c r="F10" s="49"/>
      <c r="G10" s="50"/>
      <c r="H10" s="50"/>
    </row>
    <row r="11" ht="29.9" customHeight="1" spans="1:8">
      <c r="A11" s="47"/>
      <c r="B11" s="48"/>
      <c r="C11" s="48"/>
      <c r="D11" s="48"/>
      <c r="E11" s="45"/>
      <c r="F11" s="49"/>
      <c r="G11" s="50"/>
      <c r="H11" s="50"/>
    </row>
    <row r="12" ht="29.9" customHeight="1" spans="1:8">
      <c r="A12" s="47"/>
      <c r="B12" s="48"/>
      <c r="C12" s="48"/>
      <c r="D12" s="48"/>
      <c r="E12" s="45"/>
      <c r="F12" s="49"/>
      <c r="G12" s="50"/>
      <c r="H12" s="50"/>
    </row>
    <row r="13" ht="29.9" customHeight="1" spans="1:8">
      <c r="A13" s="47"/>
      <c r="B13" s="48"/>
      <c r="C13" s="48"/>
      <c r="D13" s="48"/>
      <c r="E13" s="45"/>
      <c r="F13" s="49"/>
      <c r="G13" s="50"/>
      <c r="H13" s="50"/>
    </row>
    <row r="14" ht="29.9" customHeight="1" spans="1:8">
      <c r="A14" s="47"/>
      <c r="B14" s="48"/>
      <c r="C14" s="48"/>
      <c r="D14" s="48"/>
      <c r="E14" s="45"/>
      <c r="F14" s="49"/>
      <c r="G14" s="50"/>
      <c r="H14" s="50"/>
    </row>
    <row r="15" ht="29.9" customHeight="1" spans="1:8">
      <c r="A15" s="47"/>
      <c r="B15" s="48"/>
      <c r="C15" s="48"/>
      <c r="D15" s="48"/>
      <c r="E15" s="45"/>
      <c r="F15" s="49"/>
      <c r="G15" s="50"/>
      <c r="H15" s="50"/>
    </row>
    <row r="16" s="1" customFormat="1" ht="20.15" customHeight="1" spans="1:8">
      <c r="A16" s="51" t="s">
        <v>32</v>
      </c>
      <c r="B16" s="51"/>
      <c r="C16" s="51"/>
      <c r="D16" s="51"/>
      <c r="E16" s="51"/>
      <c r="F16" s="52"/>
      <c r="G16" s="53"/>
      <c r="H16" s="53"/>
    </row>
    <row r="17" customHeight="1" spans="1:4">
      <c r="A17" s="37" t="s">
        <v>605</v>
      </c>
      <c r="B17" s="37"/>
      <c r="C17" s="37"/>
      <c r="D17" s="37"/>
    </row>
  </sheetData>
  <mergeCells count="10">
    <mergeCell ref="A2:H2"/>
    <mergeCell ref="A3:B3"/>
    <mergeCell ref="F4:H4"/>
    <mergeCell ref="A16:E16"/>
    <mergeCell ref="A17:D17"/>
    <mergeCell ref="A4:A5"/>
    <mergeCell ref="B4:B5"/>
    <mergeCell ref="C4:C5"/>
    <mergeCell ref="D4:D5"/>
    <mergeCell ref="E4:E5"/>
  </mergeCells>
  <pageMargins left="0.751388888888889" right="0.751388888888889" top="1" bottom="1" header="0.5" footer="0.5"/>
  <pageSetup paperSize="9" scale="65" fitToHeight="0"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22" sqref="C2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Format="1" customHeight="1" spans="1:11">
      <c r="A1" s="28"/>
      <c r="B1" s="28"/>
      <c r="C1" s="28"/>
      <c r="D1" s="28"/>
      <c r="E1" s="28"/>
      <c r="F1" s="28"/>
      <c r="G1" s="28"/>
      <c r="H1" s="28"/>
      <c r="I1" s="28"/>
      <c r="J1" s="28"/>
      <c r="K1" s="28"/>
    </row>
    <row r="2" customFormat="1" ht="13.5" customHeight="1" spans="4:11">
      <c r="D2" s="2"/>
      <c r="E2" s="2"/>
      <c r="F2" s="2"/>
      <c r="G2" s="2"/>
      <c r="K2" s="3" t="s">
        <v>606</v>
      </c>
    </row>
    <row r="3" customFormat="1" ht="27.75" customHeight="1" spans="1:11">
      <c r="A3" s="215" t="s">
        <v>607</v>
      </c>
      <c r="B3" s="29"/>
      <c r="C3" s="29"/>
      <c r="D3" s="29"/>
      <c r="E3" s="29"/>
      <c r="F3" s="29"/>
      <c r="G3" s="29"/>
      <c r="H3" s="29"/>
      <c r="I3" s="29"/>
      <c r="J3" s="29"/>
      <c r="K3" s="29"/>
    </row>
    <row r="4" customFormat="1" ht="13.5" customHeight="1" spans="1:11">
      <c r="A4" s="5" t="s">
        <v>2</v>
      </c>
      <c r="B4" s="6"/>
      <c r="C4" s="6"/>
      <c r="D4" s="6"/>
      <c r="E4" s="6"/>
      <c r="F4" s="6"/>
      <c r="G4" s="6"/>
      <c r="H4" s="7"/>
      <c r="I4" s="7"/>
      <c r="J4" s="7"/>
      <c r="K4" s="8" t="s">
        <v>202</v>
      </c>
    </row>
    <row r="5" customFormat="1" ht="21.75" customHeight="1" spans="1:11">
      <c r="A5" s="9" t="s">
        <v>319</v>
      </c>
      <c r="B5" s="9" t="s">
        <v>213</v>
      </c>
      <c r="C5" s="9" t="s">
        <v>320</v>
      </c>
      <c r="D5" s="10" t="s">
        <v>214</v>
      </c>
      <c r="E5" s="10" t="s">
        <v>215</v>
      </c>
      <c r="F5" s="10" t="s">
        <v>216</v>
      </c>
      <c r="G5" s="10" t="s">
        <v>217</v>
      </c>
      <c r="H5" s="16" t="s">
        <v>32</v>
      </c>
      <c r="I5" s="11" t="s">
        <v>608</v>
      </c>
      <c r="J5" s="12"/>
      <c r="K5" s="13"/>
    </row>
    <row r="6" customFormat="1" ht="21.75" customHeight="1" spans="1:11">
      <c r="A6" s="14"/>
      <c r="B6" s="14"/>
      <c r="C6" s="14"/>
      <c r="D6" s="15"/>
      <c r="E6" s="15"/>
      <c r="F6" s="15"/>
      <c r="G6" s="15"/>
      <c r="H6" s="30"/>
      <c r="I6" s="10" t="s">
        <v>35</v>
      </c>
      <c r="J6" s="10" t="s">
        <v>36</v>
      </c>
      <c r="K6" s="10" t="s">
        <v>37</v>
      </c>
    </row>
    <row r="7" customFormat="1" ht="40.5" customHeight="1" spans="1:11">
      <c r="A7" s="17"/>
      <c r="B7" s="17"/>
      <c r="C7" s="17"/>
      <c r="D7" s="18"/>
      <c r="E7" s="18"/>
      <c r="F7" s="18"/>
      <c r="G7" s="18"/>
      <c r="H7" s="19"/>
      <c r="I7" s="18"/>
      <c r="J7" s="18"/>
      <c r="K7" s="18"/>
    </row>
    <row r="8" customFormat="1" ht="15" customHeight="1" spans="1:11">
      <c r="A8" s="20">
        <v>1</v>
      </c>
      <c r="B8" s="20">
        <v>2</v>
      </c>
      <c r="C8" s="20">
        <v>3</v>
      </c>
      <c r="D8" s="20">
        <v>4</v>
      </c>
      <c r="E8" s="20">
        <v>5</v>
      </c>
      <c r="F8" s="20">
        <v>6</v>
      </c>
      <c r="G8" s="20">
        <v>7</v>
      </c>
      <c r="H8" s="20">
        <v>8</v>
      </c>
      <c r="I8" s="20">
        <v>9</v>
      </c>
      <c r="J8" s="38">
        <v>10</v>
      </c>
      <c r="K8" s="38">
        <v>11</v>
      </c>
    </row>
    <row r="9" customFormat="1" ht="30.65" customHeight="1" spans="1:11">
      <c r="A9" s="31"/>
      <c r="B9" s="32"/>
      <c r="C9" s="31"/>
      <c r="D9" s="31"/>
      <c r="E9" s="31"/>
      <c r="F9" s="31"/>
      <c r="G9" s="31"/>
      <c r="H9" s="33"/>
      <c r="I9" s="33"/>
      <c r="J9" s="33"/>
      <c r="K9" s="33"/>
    </row>
    <row r="10" customFormat="1" ht="30.65" customHeight="1" spans="1:11">
      <c r="A10" s="32"/>
      <c r="B10" s="32"/>
      <c r="C10" s="32"/>
      <c r="D10" s="32"/>
      <c r="E10" s="32"/>
      <c r="F10" s="32"/>
      <c r="G10" s="32"/>
      <c r="H10" s="33"/>
      <c r="I10" s="33"/>
      <c r="J10" s="33"/>
      <c r="K10" s="33"/>
    </row>
    <row r="11" customFormat="1" ht="18.75" customHeight="1" spans="1:11">
      <c r="A11" s="34" t="s">
        <v>546</v>
      </c>
      <c r="B11" s="35"/>
      <c r="C11" s="35"/>
      <c r="D11" s="35"/>
      <c r="E11" s="35"/>
      <c r="F11" s="35"/>
      <c r="G11" s="36"/>
      <c r="H11" s="33"/>
      <c r="I11" s="33"/>
      <c r="J11" s="33"/>
      <c r="K11" s="33"/>
    </row>
    <row r="12" customHeight="1" spans="1:4">
      <c r="A12" s="37" t="s">
        <v>609</v>
      </c>
      <c r="B12" s="37"/>
      <c r="C12" s="37"/>
      <c r="D12" s="37"/>
    </row>
  </sheetData>
  <mergeCells count="16">
    <mergeCell ref="A3:K3"/>
    <mergeCell ref="A4:G4"/>
    <mergeCell ref="I5:K5"/>
    <mergeCell ref="A11:G11"/>
    <mergeCell ref="A12:D12"/>
    <mergeCell ref="A5:A7"/>
    <mergeCell ref="B5:B7"/>
    <mergeCell ref="C5:C7"/>
    <mergeCell ref="D5:D7"/>
    <mergeCell ref="E5:E7"/>
    <mergeCell ref="F5:F7"/>
    <mergeCell ref="G5:G7"/>
    <mergeCell ref="H5:H7"/>
    <mergeCell ref="I6:I7"/>
    <mergeCell ref="J6:J7"/>
    <mergeCell ref="K6:K7"/>
  </mergeCells>
  <pageMargins left="0.751388888888889" right="0.751388888888889" top="1" bottom="1" header="0.5" footer="0.5"/>
  <pageSetup paperSize="9" scale="59" fitToHeight="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9"/>
  <sheetViews>
    <sheetView showZeros="0" workbookViewId="0">
      <selection activeCell="C13" sqref="C13"/>
    </sheetView>
  </sheetViews>
  <sheetFormatPr defaultColWidth="23.6333333333333" defaultRowHeight="14.25" customHeight="1" outlineLevelCol="6"/>
  <cols>
    <col min="1" max="16384" width="23.6333333333333" customWidth="1"/>
  </cols>
  <sheetData>
    <row r="1" ht="13.5" customHeight="1" spans="4:7">
      <c r="D1" s="2"/>
      <c r="G1" s="3" t="s">
        <v>610</v>
      </c>
    </row>
    <row r="2" ht="27.75" customHeight="1" spans="1:7">
      <c r="A2" s="4" t="s">
        <v>611</v>
      </c>
      <c r="B2" s="4"/>
      <c r="C2" s="4"/>
      <c r="D2" s="4"/>
      <c r="E2" s="4"/>
      <c r="F2" s="4"/>
      <c r="G2" s="4"/>
    </row>
    <row r="3" ht="13.5" customHeight="1" spans="1:7">
      <c r="A3" s="5" t="s">
        <v>2</v>
      </c>
      <c r="B3" s="6"/>
      <c r="C3" s="6"/>
      <c r="D3" s="6"/>
      <c r="E3" s="7"/>
      <c r="F3" s="7"/>
      <c r="G3" s="8" t="s">
        <v>202</v>
      </c>
    </row>
    <row r="4" ht="21.75" customHeight="1" spans="1:7">
      <c r="A4" s="9" t="s">
        <v>320</v>
      </c>
      <c r="B4" s="9" t="s">
        <v>319</v>
      </c>
      <c r="C4" s="9" t="s">
        <v>213</v>
      </c>
      <c r="D4" s="10" t="s">
        <v>612</v>
      </c>
      <c r="E4" s="11" t="s">
        <v>35</v>
      </c>
      <c r="F4" s="12"/>
      <c r="G4" s="13"/>
    </row>
    <row r="5" ht="21.75" customHeight="1" spans="1:7">
      <c r="A5" s="14"/>
      <c r="B5" s="14"/>
      <c r="C5" s="14"/>
      <c r="D5" s="15"/>
      <c r="E5" s="16" t="s">
        <v>613</v>
      </c>
      <c r="F5" s="10" t="s">
        <v>614</v>
      </c>
      <c r="G5" s="10" t="s">
        <v>615</v>
      </c>
    </row>
    <row r="6" ht="40.5" customHeight="1" spans="1:7">
      <c r="A6" s="17"/>
      <c r="B6" s="17"/>
      <c r="C6" s="17"/>
      <c r="D6" s="18"/>
      <c r="E6" s="19"/>
      <c r="F6" s="18" t="s">
        <v>34</v>
      </c>
      <c r="G6" s="18"/>
    </row>
    <row r="7" ht="15" customHeight="1" spans="1:7">
      <c r="A7" s="20">
        <v>1</v>
      </c>
      <c r="B7" s="20">
        <v>2</v>
      </c>
      <c r="C7" s="20">
        <v>3</v>
      </c>
      <c r="D7" s="20">
        <v>4</v>
      </c>
      <c r="E7" s="20">
        <v>5</v>
      </c>
      <c r="F7" s="20">
        <v>6</v>
      </c>
      <c r="G7" s="20">
        <v>7</v>
      </c>
    </row>
    <row r="8" ht="29.9" customHeight="1" spans="1:7">
      <c r="A8" s="21"/>
      <c r="B8" s="22" t="s">
        <v>616</v>
      </c>
      <c r="C8" s="22" t="s">
        <v>305</v>
      </c>
      <c r="D8" s="22" t="s">
        <v>617</v>
      </c>
      <c r="E8" s="23">
        <v>180000</v>
      </c>
      <c r="F8" s="23"/>
      <c r="G8" s="23"/>
    </row>
    <row r="9" ht="29.9" customHeight="1" spans="1:7">
      <c r="A9" s="24"/>
      <c r="B9" s="22" t="s">
        <v>616</v>
      </c>
      <c r="C9" s="22" t="s">
        <v>307</v>
      </c>
      <c r="D9" s="22" t="s">
        <v>617</v>
      </c>
      <c r="E9" s="23">
        <v>288000</v>
      </c>
      <c r="F9" s="23"/>
      <c r="G9" s="23"/>
    </row>
    <row r="10" ht="29.9" customHeight="1" spans="1:7">
      <c r="A10" s="24"/>
      <c r="B10" s="22" t="s">
        <v>616</v>
      </c>
      <c r="C10" s="22" t="s">
        <v>309</v>
      </c>
      <c r="D10" s="22" t="s">
        <v>617</v>
      </c>
      <c r="E10" s="23">
        <v>892800</v>
      </c>
      <c r="F10" s="23"/>
      <c r="G10" s="23"/>
    </row>
    <row r="11" ht="29.9" customHeight="1" spans="1:7">
      <c r="A11" s="24"/>
      <c r="B11" s="22" t="s">
        <v>616</v>
      </c>
      <c r="C11" s="22" t="s">
        <v>311</v>
      </c>
      <c r="D11" s="22" t="s">
        <v>617</v>
      </c>
      <c r="E11" s="23">
        <v>2445600</v>
      </c>
      <c r="F11" s="23"/>
      <c r="G11" s="23"/>
    </row>
    <row r="12" ht="29.9" customHeight="1" spans="1:7">
      <c r="A12" s="24"/>
      <c r="B12" s="22" t="s">
        <v>616</v>
      </c>
      <c r="C12" s="22" t="s">
        <v>313</v>
      </c>
      <c r="D12" s="22" t="s">
        <v>617</v>
      </c>
      <c r="E12" s="23">
        <v>168444</v>
      </c>
      <c r="F12" s="23"/>
      <c r="G12" s="23"/>
    </row>
    <row r="13" ht="29.9" customHeight="1" spans="1:7">
      <c r="A13" s="24"/>
      <c r="B13" s="22" t="s">
        <v>618</v>
      </c>
      <c r="C13" s="22" t="s">
        <v>378</v>
      </c>
      <c r="D13" s="22" t="s">
        <v>617</v>
      </c>
      <c r="E13" s="23">
        <v>50000</v>
      </c>
      <c r="F13" s="23"/>
      <c r="G13" s="23"/>
    </row>
    <row r="14" ht="29.9" customHeight="1" spans="1:7">
      <c r="A14" s="24"/>
      <c r="B14" s="22" t="s">
        <v>618</v>
      </c>
      <c r="C14" s="22" t="s">
        <v>368</v>
      </c>
      <c r="D14" s="22" t="s">
        <v>617</v>
      </c>
      <c r="E14" s="23">
        <v>5000</v>
      </c>
      <c r="F14" s="23"/>
      <c r="G14" s="23"/>
    </row>
    <row r="15" s="1" customFormat="1" ht="29.9" customHeight="1" spans="1:7">
      <c r="A15" s="24"/>
      <c r="B15" s="22" t="s">
        <v>618</v>
      </c>
      <c r="C15" s="22" t="s">
        <v>356</v>
      </c>
      <c r="D15" s="22" t="s">
        <v>617</v>
      </c>
      <c r="E15" s="23">
        <v>10400</v>
      </c>
      <c r="F15" s="23"/>
      <c r="G15" s="23"/>
    </row>
    <row r="16" ht="29.9" customHeight="1" spans="1:7">
      <c r="A16" s="24"/>
      <c r="B16" s="22" t="s">
        <v>618</v>
      </c>
      <c r="C16" s="22" t="s">
        <v>353</v>
      </c>
      <c r="D16" s="22" t="s">
        <v>617</v>
      </c>
      <c r="E16" s="23">
        <v>20000</v>
      </c>
      <c r="F16" s="23"/>
      <c r="G16" s="23"/>
    </row>
    <row r="17" ht="29.9" customHeight="1" spans="1:7">
      <c r="A17" s="24"/>
      <c r="B17" s="22" t="s">
        <v>619</v>
      </c>
      <c r="C17" s="22" t="s">
        <v>329</v>
      </c>
      <c r="D17" s="22" t="s">
        <v>617</v>
      </c>
      <c r="E17" s="23">
        <v>330000</v>
      </c>
      <c r="F17" s="23"/>
      <c r="G17" s="23"/>
    </row>
    <row r="18" ht="29.9" customHeight="1" spans="1:7">
      <c r="A18" s="24"/>
      <c r="B18" s="22" t="s">
        <v>619</v>
      </c>
      <c r="C18" s="22" t="s">
        <v>326</v>
      </c>
      <c r="D18" s="22" t="s">
        <v>617</v>
      </c>
      <c r="E18" s="23">
        <v>228000</v>
      </c>
      <c r="F18" s="23"/>
      <c r="G18" s="23"/>
    </row>
    <row r="19" ht="29.9" customHeight="1" spans="1:7">
      <c r="A19" s="24"/>
      <c r="B19" s="22" t="s">
        <v>620</v>
      </c>
      <c r="C19" s="22" t="s">
        <v>372</v>
      </c>
      <c r="D19" s="22" t="s">
        <v>617</v>
      </c>
      <c r="E19" s="23">
        <v>5000</v>
      </c>
      <c r="F19" s="23"/>
      <c r="G19" s="23"/>
    </row>
    <row r="20" ht="29.9" customHeight="1" spans="1:7">
      <c r="A20" s="24"/>
      <c r="B20" s="22" t="s">
        <v>620</v>
      </c>
      <c r="C20" s="22" t="s">
        <v>349</v>
      </c>
      <c r="D20" s="22" t="s">
        <v>617</v>
      </c>
      <c r="E20" s="23">
        <v>10000</v>
      </c>
      <c r="F20" s="23"/>
      <c r="G20" s="23"/>
    </row>
    <row r="21" ht="29.9" customHeight="1" spans="1:7">
      <c r="A21" s="24"/>
      <c r="B21" s="22" t="s">
        <v>620</v>
      </c>
      <c r="C21" s="22" t="s">
        <v>351</v>
      </c>
      <c r="D21" s="22" t="s">
        <v>617</v>
      </c>
      <c r="E21" s="23">
        <v>32000</v>
      </c>
      <c r="F21" s="23"/>
      <c r="G21" s="23"/>
    </row>
    <row r="22" ht="29.9" customHeight="1" spans="1:7">
      <c r="A22" s="24"/>
      <c r="B22" s="22" t="s">
        <v>620</v>
      </c>
      <c r="C22" s="22" t="s">
        <v>380</v>
      </c>
      <c r="D22" s="22" t="s">
        <v>617</v>
      </c>
      <c r="E22" s="23">
        <v>100000</v>
      </c>
      <c r="F22" s="23"/>
      <c r="G22" s="23"/>
    </row>
    <row r="23" ht="29.9" customHeight="1" spans="1:7">
      <c r="A23" s="24"/>
      <c r="B23" s="22" t="s">
        <v>620</v>
      </c>
      <c r="C23" s="22" t="s">
        <v>360</v>
      </c>
      <c r="D23" s="22" t="s">
        <v>617</v>
      </c>
      <c r="E23" s="23">
        <v>60000</v>
      </c>
      <c r="F23" s="23"/>
      <c r="G23" s="23"/>
    </row>
    <row r="24" ht="29.9" customHeight="1" spans="1:7">
      <c r="A24" s="24"/>
      <c r="B24" s="22" t="s">
        <v>620</v>
      </c>
      <c r="C24" s="22" t="s">
        <v>370</v>
      </c>
      <c r="D24" s="22" t="s">
        <v>617</v>
      </c>
      <c r="E24" s="23">
        <v>63000</v>
      </c>
      <c r="F24" s="23"/>
      <c r="G24" s="23"/>
    </row>
    <row r="25" ht="29.9" customHeight="1" spans="1:7">
      <c r="A25" s="24"/>
      <c r="B25" s="22" t="s">
        <v>620</v>
      </c>
      <c r="C25" s="22" t="s">
        <v>323</v>
      </c>
      <c r="D25" s="22" t="s">
        <v>617</v>
      </c>
      <c r="E25" s="23">
        <v>189300</v>
      </c>
      <c r="F25" s="23"/>
      <c r="G25" s="23"/>
    </row>
    <row r="26" ht="29.9" customHeight="1" spans="1:7">
      <c r="A26" s="24"/>
      <c r="B26" s="22" t="s">
        <v>620</v>
      </c>
      <c r="C26" s="22" t="s">
        <v>358</v>
      </c>
      <c r="D26" s="22" t="s">
        <v>617</v>
      </c>
      <c r="E26" s="23">
        <v>3000</v>
      </c>
      <c r="F26" s="23"/>
      <c r="G26" s="23"/>
    </row>
    <row r="27" ht="29.9" customHeight="1" spans="1:7">
      <c r="A27" s="24"/>
      <c r="B27" s="22" t="s">
        <v>620</v>
      </c>
      <c r="C27" s="22" t="s">
        <v>374</v>
      </c>
      <c r="D27" s="22" t="s">
        <v>617</v>
      </c>
      <c r="E27" s="23">
        <v>300000</v>
      </c>
      <c r="F27" s="23"/>
      <c r="G27" s="23"/>
    </row>
    <row r="28" ht="29.9" customHeight="1" spans="1:7">
      <c r="A28" s="24"/>
      <c r="B28" s="22" t="s">
        <v>620</v>
      </c>
      <c r="C28" s="22" t="s">
        <v>364</v>
      </c>
      <c r="D28" s="22" t="s">
        <v>617</v>
      </c>
      <c r="E28" s="23">
        <v>261655.6</v>
      </c>
      <c r="F28" s="23"/>
      <c r="G28" s="23"/>
    </row>
    <row r="29" ht="29.9" customHeight="1" spans="1:7">
      <c r="A29" s="25" t="s">
        <v>32</v>
      </c>
      <c r="B29" s="26"/>
      <c r="C29" s="26"/>
      <c r="D29" s="27"/>
      <c r="E29" s="23">
        <v>5642199.6</v>
      </c>
      <c r="F29" s="23"/>
      <c r="G29" s="23"/>
    </row>
  </sheetData>
  <mergeCells count="11">
    <mergeCell ref="A2:G2"/>
    <mergeCell ref="A3:D3"/>
    <mergeCell ref="E4:G4"/>
    <mergeCell ref="A29:D29"/>
    <mergeCell ref="A4:A6"/>
    <mergeCell ref="B4:B6"/>
    <mergeCell ref="C4:C6"/>
    <mergeCell ref="D4:D6"/>
    <mergeCell ref="E5:E6"/>
    <mergeCell ref="F5:F6"/>
    <mergeCell ref="G5:G6"/>
  </mergeCells>
  <pageMargins left="0.751388888888889" right="0.751388888888889" top="1" bottom="1" header="0.5" footer="0.5"/>
  <pageSetup paperSize="9" scale="8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D20" sqref="D20"/>
    </sheetView>
  </sheetViews>
  <sheetFormatPr defaultColWidth="8" defaultRowHeight="14.25" customHeight="1"/>
  <cols>
    <col min="1" max="1" width="21.1416666666667" customWidth="1"/>
    <col min="2" max="2" width="13.6333333333333" customWidth="1"/>
    <col min="3" max="19" width="10.1333333333333" customWidth="1"/>
  </cols>
  <sheetData>
    <row r="1" ht="12" customHeight="1" spans="1:18">
      <c r="A1" s="178"/>
      <c r="J1" s="193"/>
      <c r="R1" s="3" t="s">
        <v>28</v>
      </c>
    </row>
    <row r="2" ht="36" customHeight="1" spans="1:19">
      <c r="A2" s="179" t="s">
        <v>29</v>
      </c>
      <c r="B2" s="29"/>
      <c r="C2" s="29"/>
      <c r="D2" s="29"/>
      <c r="E2" s="29"/>
      <c r="F2" s="29"/>
      <c r="G2" s="29"/>
      <c r="H2" s="29"/>
      <c r="I2" s="29"/>
      <c r="J2" s="55"/>
      <c r="K2" s="29"/>
      <c r="L2" s="29"/>
      <c r="M2" s="29"/>
      <c r="N2" s="29"/>
      <c r="O2" s="29"/>
      <c r="P2" s="29"/>
      <c r="Q2" s="29"/>
      <c r="R2" s="29"/>
      <c r="S2" s="29"/>
    </row>
    <row r="3" ht="20.25" customHeight="1" spans="1:19">
      <c r="A3" s="109" t="s">
        <v>2</v>
      </c>
      <c r="B3" s="7"/>
      <c r="C3" s="7"/>
      <c r="D3" s="7"/>
      <c r="E3" s="7"/>
      <c r="F3" s="7"/>
      <c r="G3" s="7"/>
      <c r="H3" s="7"/>
      <c r="I3" s="7"/>
      <c r="J3" s="194"/>
      <c r="K3" s="7"/>
      <c r="L3" s="7"/>
      <c r="M3" s="7"/>
      <c r="N3" s="8"/>
      <c r="O3" s="8"/>
      <c r="P3" s="8"/>
      <c r="Q3" s="8"/>
      <c r="R3" s="8" t="s">
        <v>3</v>
      </c>
      <c r="S3" s="8" t="s">
        <v>3</v>
      </c>
    </row>
    <row r="4" ht="18.75" customHeight="1" spans="1:19">
      <c r="A4" s="180" t="s">
        <v>30</v>
      </c>
      <c r="B4" s="181" t="s">
        <v>31</v>
      </c>
      <c r="C4" s="181" t="s">
        <v>32</v>
      </c>
      <c r="D4" s="182" t="s">
        <v>33</v>
      </c>
      <c r="E4" s="183"/>
      <c r="F4" s="183"/>
      <c r="G4" s="183"/>
      <c r="H4" s="183"/>
      <c r="I4" s="183"/>
      <c r="J4" s="195"/>
      <c r="K4" s="183"/>
      <c r="L4" s="183"/>
      <c r="M4" s="183"/>
      <c r="N4" s="196"/>
      <c r="O4" s="196" t="s">
        <v>21</v>
      </c>
      <c r="P4" s="196"/>
      <c r="Q4" s="196"/>
      <c r="R4" s="196"/>
      <c r="S4" s="196"/>
    </row>
    <row r="5" ht="18" customHeight="1" spans="1:19">
      <c r="A5" s="184"/>
      <c r="B5" s="185"/>
      <c r="C5" s="185"/>
      <c r="D5" s="185" t="s">
        <v>34</v>
      </c>
      <c r="E5" s="185" t="s">
        <v>35</v>
      </c>
      <c r="F5" s="185" t="s">
        <v>36</v>
      </c>
      <c r="G5" s="185" t="s">
        <v>37</v>
      </c>
      <c r="H5" s="185" t="s">
        <v>38</v>
      </c>
      <c r="I5" s="197" t="s">
        <v>39</v>
      </c>
      <c r="J5" s="198"/>
      <c r="K5" s="197" t="s">
        <v>40</v>
      </c>
      <c r="L5" s="197" t="s">
        <v>41</v>
      </c>
      <c r="M5" s="197" t="s">
        <v>42</v>
      </c>
      <c r="N5" s="199" t="s">
        <v>43</v>
      </c>
      <c r="O5" s="200" t="s">
        <v>34</v>
      </c>
      <c r="P5" s="200" t="s">
        <v>35</v>
      </c>
      <c r="Q5" s="200" t="s">
        <v>36</v>
      </c>
      <c r="R5" s="200" t="s">
        <v>37</v>
      </c>
      <c r="S5" s="200" t="s">
        <v>44</v>
      </c>
    </row>
    <row r="6" ht="29.25" customHeight="1" spans="1:19">
      <c r="A6" s="186"/>
      <c r="B6" s="187"/>
      <c r="C6" s="187"/>
      <c r="D6" s="187"/>
      <c r="E6" s="187"/>
      <c r="F6" s="187"/>
      <c r="G6" s="187"/>
      <c r="H6" s="187"/>
      <c r="I6" s="201" t="s">
        <v>34</v>
      </c>
      <c r="J6" s="201" t="s">
        <v>45</v>
      </c>
      <c r="K6" s="201" t="s">
        <v>40</v>
      </c>
      <c r="L6" s="201" t="s">
        <v>41</v>
      </c>
      <c r="M6" s="201" t="s">
        <v>42</v>
      </c>
      <c r="N6" s="201" t="s">
        <v>43</v>
      </c>
      <c r="O6" s="201"/>
      <c r="P6" s="201"/>
      <c r="Q6" s="201"/>
      <c r="R6" s="201"/>
      <c r="S6" s="201"/>
    </row>
    <row r="7" ht="16.5" customHeight="1" spans="1:19">
      <c r="A7" s="188">
        <v>1</v>
      </c>
      <c r="B7" s="20">
        <v>2</v>
      </c>
      <c r="C7" s="20">
        <v>3</v>
      </c>
      <c r="D7" s="20">
        <v>4</v>
      </c>
      <c r="E7" s="188">
        <v>5</v>
      </c>
      <c r="F7" s="20">
        <v>6</v>
      </c>
      <c r="G7" s="20">
        <v>7</v>
      </c>
      <c r="H7" s="188">
        <v>8</v>
      </c>
      <c r="I7" s="20">
        <v>9</v>
      </c>
      <c r="J7" s="38">
        <v>10</v>
      </c>
      <c r="K7" s="38">
        <v>11</v>
      </c>
      <c r="L7" s="202">
        <v>12</v>
      </c>
      <c r="M7" s="38">
        <v>13</v>
      </c>
      <c r="N7" s="38">
        <v>14</v>
      </c>
      <c r="O7" s="38">
        <v>15</v>
      </c>
      <c r="P7" s="38">
        <v>16</v>
      </c>
      <c r="Q7" s="38">
        <v>17</v>
      </c>
      <c r="R7" s="38">
        <v>18</v>
      </c>
      <c r="S7" s="38">
        <v>19</v>
      </c>
    </row>
    <row r="8" s="177" customFormat="1" ht="25.4" customHeight="1" spans="1:19">
      <c r="A8" s="189" t="s">
        <v>46</v>
      </c>
      <c r="B8" s="189" t="s">
        <v>47</v>
      </c>
      <c r="C8" s="23"/>
      <c r="D8" s="23">
        <f>E8+I8</f>
        <v>23261365.53</v>
      </c>
      <c r="E8" s="23">
        <v>21602139.95</v>
      </c>
      <c r="F8" s="23"/>
      <c r="G8" s="23"/>
      <c r="H8" s="23"/>
      <c r="I8" s="23">
        <v>1659225.58</v>
      </c>
      <c r="J8" s="23"/>
      <c r="K8" s="23"/>
      <c r="L8" s="23"/>
      <c r="M8" s="23"/>
      <c r="N8" s="23">
        <v>1659225.58</v>
      </c>
      <c r="O8" s="23"/>
      <c r="P8" s="23"/>
      <c r="Q8" s="23"/>
      <c r="R8" s="23"/>
      <c r="S8" s="23"/>
    </row>
    <row r="9" s="1" customFormat="1" ht="25.4" customHeight="1" spans="1:19">
      <c r="A9" s="190" t="s">
        <v>32</v>
      </c>
      <c r="B9" s="191"/>
      <c r="C9" s="192"/>
      <c r="D9" s="192">
        <f>D8</f>
        <v>23261365.53</v>
      </c>
      <c r="E9" s="192">
        <v>21602139.95</v>
      </c>
      <c r="F9" s="192"/>
      <c r="G9" s="192"/>
      <c r="H9" s="192"/>
      <c r="I9" s="192">
        <v>1659225.58</v>
      </c>
      <c r="J9" s="108"/>
      <c r="K9" s="108"/>
      <c r="L9" s="108"/>
      <c r="M9" s="108"/>
      <c r="N9" s="192">
        <v>1659225.58</v>
      </c>
      <c r="O9" s="108"/>
      <c r="P9" s="108"/>
      <c r="Q9" s="108"/>
      <c r="R9" s="108"/>
      <c r="S9" s="108"/>
    </row>
  </sheetData>
  <mergeCells count="21">
    <mergeCell ref="R1:S1"/>
    <mergeCell ref="A2:S2"/>
    <mergeCell ref="A3:D3"/>
    <mergeCell ref="R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9" scale="6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0"/>
  <sheetViews>
    <sheetView showZeros="0" workbookViewId="0">
      <selection activeCell="G11" sqref="G11"/>
    </sheetView>
  </sheetViews>
  <sheetFormatPr defaultColWidth="14.3833333333333" defaultRowHeight="14.25" customHeight="1"/>
  <cols>
    <col min="1" max="7" width="14.3833333333333" customWidth="1"/>
    <col min="8" max="8" width="10.1083333333333" customWidth="1"/>
    <col min="9" max="9" width="11.1083333333333" customWidth="1"/>
    <col min="10" max="10" width="10.1083333333333" customWidth="1"/>
    <col min="11" max="16384" width="14.3833333333333" customWidth="1"/>
  </cols>
  <sheetData>
    <row r="1" ht="15.75" customHeight="1" spans="15:15">
      <c r="O1" s="64" t="s">
        <v>48</v>
      </c>
    </row>
    <row r="2" ht="28.5" customHeight="1" spans="1:15">
      <c r="A2" s="29" t="s">
        <v>49</v>
      </c>
      <c r="B2" s="29"/>
      <c r="C2" s="29"/>
      <c r="D2" s="29"/>
      <c r="E2" s="29"/>
      <c r="F2" s="29"/>
      <c r="G2" s="29"/>
      <c r="H2" s="29"/>
      <c r="I2" s="29"/>
      <c r="J2" s="29"/>
      <c r="K2" s="29"/>
      <c r="L2" s="29"/>
      <c r="M2" s="29"/>
      <c r="N2" s="29"/>
      <c r="O2" s="29"/>
    </row>
    <row r="3" ht="15" customHeight="1" spans="1:15">
      <c r="A3" s="120" t="s">
        <v>2</v>
      </c>
      <c r="B3" s="121"/>
      <c r="C3" s="67"/>
      <c r="D3" s="67"/>
      <c r="E3" s="67"/>
      <c r="F3" s="67"/>
      <c r="G3" s="7"/>
      <c r="H3" s="67"/>
      <c r="I3" s="67"/>
      <c r="J3" s="7"/>
      <c r="K3" s="67"/>
      <c r="L3" s="67"/>
      <c r="M3" s="7"/>
      <c r="N3" s="7"/>
      <c r="O3" s="122" t="s">
        <v>3</v>
      </c>
    </row>
    <row r="4" ht="18.75" customHeight="1" spans="1:15">
      <c r="A4" s="10" t="s">
        <v>50</v>
      </c>
      <c r="B4" s="10" t="s">
        <v>51</v>
      </c>
      <c r="C4" s="16" t="s">
        <v>32</v>
      </c>
      <c r="D4" s="73" t="s">
        <v>35</v>
      </c>
      <c r="E4" s="73"/>
      <c r="F4" s="73"/>
      <c r="G4" s="172" t="s">
        <v>36</v>
      </c>
      <c r="H4" s="10" t="s">
        <v>37</v>
      </c>
      <c r="I4" s="10" t="s">
        <v>52</v>
      </c>
      <c r="J4" s="11" t="s">
        <v>53</v>
      </c>
      <c r="K4" s="82" t="s">
        <v>54</v>
      </c>
      <c r="L4" s="82" t="s">
        <v>55</v>
      </c>
      <c r="M4" s="82" t="s">
        <v>56</v>
      </c>
      <c r="N4" s="82" t="s">
        <v>57</v>
      </c>
      <c r="O4" s="102" t="s">
        <v>58</v>
      </c>
    </row>
    <row r="5" ht="30" customHeight="1" spans="1:15">
      <c r="A5" s="19"/>
      <c r="B5" s="19"/>
      <c r="C5" s="19"/>
      <c r="D5" s="73" t="s">
        <v>34</v>
      </c>
      <c r="E5" s="73" t="s">
        <v>59</v>
      </c>
      <c r="F5" s="73" t="s">
        <v>60</v>
      </c>
      <c r="G5" s="19"/>
      <c r="H5" s="19"/>
      <c r="I5" s="19"/>
      <c r="J5" s="73" t="s">
        <v>34</v>
      </c>
      <c r="K5" s="106" t="s">
        <v>54</v>
      </c>
      <c r="L5" s="106" t="s">
        <v>55</v>
      </c>
      <c r="M5" s="106" t="s">
        <v>56</v>
      </c>
      <c r="N5" s="106" t="s">
        <v>57</v>
      </c>
      <c r="O5" s="106" t="s">
        <v>58</v>
      </c>
    </row>
    <row r="6" ht="25.4" customHeight="1" spans="1:15">
      <c r="A6" s="73">
        <v>1</v>
      </c>
      <c r="B6" s="73">
        <v>2</v>
      </c>
      <c r="C6" s="73">
        <v>3</v>
      </c>
      <c r="D6" s="73">
        <v>4</v>
      </c>
      <c r="E6" s="73">
        <v>5</v>
      </c>
      <c r="F6" s="73">
        <v>6</v>
      </c>
      <c r="G6" s="73">
        <v>7</v>
      </c>
      <c r="H6" s="57">
        <v>8</v>
      </c>
      <c r="I6" s="57">
        <v>9</v>
      </c>
      <c r="J6" s="57">
        <v>10</v>
      </c>
      <c r="K6" s="57">
        <v>11</v>
      </c>
      <c r="L6" s="57">
        <v>12</v>
      </c>
      <c r="M6" s="57">
        <v>13</v>
      </c>
      <c r="N6" s="57">
        <v>14</v>
      </c>
      <c r="O6" s="73">
        <v>15</v>
      </c>
    </row>
    <row r="7" ht="25.4" customHeight="1" spans="1:15">
      <c r="A7" s="173" t="s">
        <v>61</v>
      </c>
      <c r="B7" s="173" t="s">
        <v>62</v>
      </c>
      <c r="C7" s="133">
        <v>15461642.1</v>
      </c>
      <c r="D7" s="133">
        <v>13802416.52</v>
      </c>
      <c r="E7" s="133">
        <v>12416716.52</v>
      </c>
      <c r="F7" s="133">
        <v>1385700</v>
      </c>
      <c r="G7" s="133"/>
      <c r="H7" s="133"/>
      <c r="I7" s="133"/>
      <c r="J7" s="133">
        <v>1659225.58</v>
      </c>
      <c r="K7" s="133"/>
      <c r="L7" s="133"/>
      <c r="M7" s="133"/>
      <c r="N7" s="133"/>
      <c r="O7" s="133">
        <v>1659225.58</v>
      </c>
    </row>
    <row r="8" ht="25.4" customHeight="1" spans="1:15">
      <c r="A8" s="174" t="s">
        <v>63</v>
      </c>
      <c r="B8" s="174" t="s">
        <v>64</v>
      </c>
      <c r="C8" s="133">
        <v>265608</v>
      </c>
      <c r="D8" s="133">
        <v>265608</v>
      </c>
      <c r="E8" s="133">
        <v>142608</v>
      </c>
      <c r="F8" s="133">
        <v>123000</v>
      </c>
      <c r="G8" s="133"/>
      <c r="H8" s="133"/>
      <c r="I8" s="133"/>
      <c r="J8" s="133"/>
      <c r="K8" s="133"/>
      <c r="L8" s="133"/>
      <c r="M8" s="133"/>
      <c r="N8" s="133"/>
      <c r="O8" s="133"/>
    </row>
    <row r="9" ht="25.4" customHeight="1" spans="1:15">
      <c r="A9" s="175" t="s">
        <v>65</v>
      </c>
      <c r="B9" s="175" t="s">
        <v>66</v>
      </c>
      <c r="C9" s="133">
        <v>142608</v>
      </c>
      <c r="D9" s="133">
        <v>142608</v>
      </c>
      <c r="E9" s="133">
        <v>142608</v>
      </c>
      <c r="F9" s="133"/>
      <c r="G9" s="133"/>
      <c r="H9" s="133"/>
      <c r="I9" s="133"/>
      <c r="J9" s="133"/>
      <c r="K9" s="133"/>
      <c r="L9" s="133"/>
      <c r="M9" s="133"/>
      <c r="N9" s="133"/>
      <c r="O9" s="133"/>
    </row>
    <row r="10" ht="25.4" customHeight="1" spans="1:15">
      <c r="A10" s="175" t="s">
        <v>67</v>
      </c>
      <c r="B10" s="175" t="s">
        <v>68</v>
      </c>
      <c r="C10" s="133">
        <v>60000</v>
      </c>
      <c r="D10" s="133">
        <v>60000</v>
      </c>
      <c r="E10" s="133"/>
      <c r="F10" s="133">
        <v>60000</v>
      </c>
      <c r="G10" s="133"/>
      <c r="H10" s="133"/>
      <c r="I10" s="133"/>
      <c r="J10" s="133"/>
      <c r="K10" s="133"/>
      <c r="L10" s="133"/>
      <c r="M10" s="133"/>
      <c r="N10" s="133"/>
      <c r="O10" s="133"/>
    </row>
    <row r="11" ht="25.4" customHeight="1" spans="1:15">
      <c r="A11" s="175" t="s">
        <v>69</v>
      </c>
      <c r="B11" s="175" t="s">
        <v>70</v>
      </c>
      <c r="C11" s="133">
        <v>63000</v>
      </c>
      <c r="D11" s="133">
        <v>63000</v>
      </c>
      <c r="E11" s="133"/>
      <c r="F11" s="133">
        <v>63000</v>
      </c>
      <c r="G11" s="133"/>
      <c r="H11" s="133"/>
      <c r="I11" s="133"/>
      <c r="J11" s="133"/>
      <c r="K11" s="133"/>
      <c r="L11" s="133"/>
      <c r="M11" s="133"/>
      <c r="N11" s="133"/>
      <c r="O11" s="133"/>
    </row>
    <row r="12" ht="25.4" customHeight="1" spans="1:15">
      <c r="A12" s="174" t="s">
        <v>71</v>
      </c>
      <c r="B12" s="174" t="s">
        <v>72</v>
      </c>
      <c r="C12" s="133">
        <v>5628975.1</v>
      </c>
      <c r="D12" s="133">
        <v>3969749.52</v>
      </c>
      <c r="E12" s="133">
        <v>3741749.52</v>
      </c>
      <c r="F12" s="133">
        <v>228000</v>
      </c>
      <c r="G12" s="133"/>
      <c r="H12" s="133"/>
      <c r="I12" s="133"/>
      <c r="J12" s="133">
        <v>1659225.58</v>
      </c>
      <c r="K12" s="133"/>
      <c r="L12" s="133"/>
      <c r="M12" s="133"/>
      <c r="N12" s="133"/>
      <c r="O12" s="133">
        <v>1659225.58</v>
      </c>
    </row>
    <row r="13" ht="25.4" customHeight="1" spans="1:15">
      <c r="A13" s="175" t="s">
        <v>73</v>
      </c>
      <c r="B13" s="175" t="s">
        <v>66</v>
      </c>
      <c r="C13" s="133">
        <v>5625115.71</v>
      </c>
      <c r="D13" s="133">
        <v>3969749.52</v>
      </c>
      <c r="E13" s="133">
        <v>3741749.52</v>
      </c>
      <c r="F13" s="133">
        <v>228000</v>
      </c>
      <c r="G13" s="133"/>
      <c r="H13" s="133"/>
      <c r="I13" s="133"/>
      <c r="J13" s="133">
        <v>1655366.19</v>
      </c>
      <c r="K13" s="133"/>
      <c r="L13" s="133"/>
      <c r="M13" s="133"/>
      <c r="N13" s="133"/>
      <c r="O13" s="133">
        <v>1655366.19</v>
      </c>
    </row>
    <row r="14" ht="25.4" customHeight="1" spans="1:15">
      <c r="A14" s="175" t="s">
        <v>74</v>
      </c>
      <c r="B14" s="175" t="s">
        <v>75</v>
      </c>
      <c r="C14" s="133">
        <v>3859.39</v>
      </c>
      <c r="D14" s="133"/>
      <c r="E14" s="133"/>
      <c r="F14" s="133"/>
      <c r="G14" s="133"/>
      <c r="H14" s="133"/>
      <c r="I14" s="133"/>
      <c r="J14" s="133">
        <v>3859.39</v>
      </c>
      <c r="K14" s="133"/>
      <c r="L14" s="133"/>
      <c r="M14" s="133"/>
      <c r="N14" s="133"/>
      <c r="O14" s="133">
        <v>3859.39</v>
      </c>
    </row>
    <row r="15" ht="25.4" customHeight="1" spans="1:15">
      <c r="A15" s="174" t="s">
        <v>76</v>
      </c>
      <c r="B15" s="174" t="s">
        <v>77</v>
      </c>
      <c r="C15" s="133">
        <v>459941</v>
      </c>
      <c r="D15" s="133">
        <v>459941</v>
      </c>
      <c r="E15" s="133">
        <v>459941</v>
      </c>
      <c r="F15" s="133"/>
      <c r="G15" s="133"/>
      <c r="H15" s="133"/>
      <c r="I15" s="133"/>
      <c r="J15" s="133"/>
      <c r="K15" s="133"/>
      <c r="L15" s="133"/>
      <c r="M15" s="133"/>
      <c r="N15" s="133"/>
      <c r="O15" s="133"/>
    </row>
    <row r="16" s="1" customFormat="1" ht="25.4" customHeight="1" spans="1:15">
      <c r="A16" s="175" t="s">
        <v>78</v>
      </c>
      <c r="B16" s="175" t="s">
        <v>66</v>
      </c>
      <c r="C16" s="133">
        <v>459941</v>
      </c>
      <c r="D16" s="133">
        <v>459941</v>
      </c>
      <c r="E16" s="133">
        <v>459941</v>
      </c>
      <c r="F16" s="133"/>
      <c r="G16" s="133"/>
      <c r="H16" s="133"/>
      <c r="I16" s="133"/>
      <c r="J16" s="133"/>
      <c r="K16" s="133"/>
      <c r="L16" s="133"/>
      <c r="M16" s="133"/>
      <c r="N16" s="133"/>
      <c r="O16" s="133"/>
    </row>
    <row r="17" ht="25.4" customHeight="1" spans="1:15">
      <c r="A17" s="174" t="s">
        <v>79</v>
      </c>
      <c r="B17" s="174" t="s">
        <v>80</v>
      </c>
      <c r="C17" s="133">
        <v>15000</v>
      </c>
      <c r="D17" s="133">
        <v>15000</v>
      </c>
      <c r="E17" s="133"/>
      <c r="F17" s="133">
        <v>15000</v>
      </c>
      <c r="G17" s="133"/>
      <c r="H17" s="133"/>
      <c r="I17" s="133"/>
      <c r="J17" s="133"/>
      <c r="K17" s="133"/>
      <c r="L17" s="133"/>
      <c r="M17" s="133"/>
      <c r="N17" s="133"/>
      <c r="O17" s="133"/>
    </row>
    <row r="18" ht="25.4" customHeight="1" spans="1:15">
      <c r="A18" s="175" t="s">
        <v>81</v>
      </c>
      <c r="B18" s="175" t="s">
        <v>66</v>
      </c>
      <c r="C18" s="133">
        <v>15000</v>
      </c>
      <c r="D18" s="133">
        <v>15000</v>
      </c>
      <c r="E18" s="133"/>
      <c r="F18" s="133">
        <v>15000</v>
      </c>
      <c r="G18" s="133"/>
      <c r="H18" s="133"/>
      <c r="I18" s="133"/>
      <c r="J18" s="133"/>
      <c r="K18" s="133"/>
      <c r="L18" s="133"/>
      <c r="M18" s="133"/>
      <c r="N18" s="133"/>
      <c r="O18" s="133"/>
    </row>
    <row r="19" ht="25.4" customHeight="1" spans="1:15">
      <c r="A19" s="174" t="s">
        <v>82</v>
      </c>
      <c r="B19" s="174" t="s">
        <v>83</v>
      </c>
      <c r="C19" s="133">
        <v>814379</v>
      </c>
      <c r="D19" s="133">
        <v>814379</v>
      </c>
      <c r="E19" s="133">
        <v>682379</v>
      </c>
      <c r="F19" s="133">
        <v>132000</v>
      </c>
      <c r="G19" s="133"/>
      <c r="H19" s="133"/>
      <c r="I19" s="133"/>
      <c r="J19" s="133"/>
      <c r="K19" s="133"/>
      <c r="L19" s="133"/>
      <c r="M19" s="133"/>
      <c r="N19" s="133"/>
      <c r="O19" s="133"/>
    </row>
    <row r="20" ht="25.4" customHeight="1" spans="1:15">
      <c r="A20" s="175" t="s">
        <v>84</v>
      </c>
      <c r="B20" s="175" t="s">
        <v>66</v>
      </c>
      <c r="C20" s="133">
        <v>682379</v>
      </c>
      <c r="D20" s="133">
        <v>682379</v>
      </c>
      <c r="E20" s="133">
        <v>682379</v>
      </c>
      <c r="F20" s="133"/>
      <c r="G20" s="133"/>
      <c r="H20" s="133"/>
      <c r="I20" s="133"/>
      <c r="J20" s="133"/>
      <c r="K20" s="133"/>
      <c r="L20" s="133"/>
      <c r="M20" s="133"/>
      <c r="N20" s="133"/>
      <c r="O20" s="133"/>
    </row>
    <row r="21" ht="25.4" customHeight="1" spans="1:15">
      <c r="A21" s="175" t="s">
        <v>85</v>
      </c>
      <c r="B21" s="175" t="s">
        <v>86</v>
      </c>
      <c r="C21" s="133">
        <v>132000</v>
      </c>
      <c r="D21" s="133">
        <v>132000</v>
      </c>
      <c r="E21" s="133"/>
      <c r="F21" s="133">
        <v>132000</v>
      </c>
      <c r="G21" s="133"/>
      <c r="H21" s="133"/>
      <c r="I21" s="133"/>
      <c r="J21" s="133"/>
      <c r="K21" s="133"/>
      <c r="L21" s="133"/>
      <c r="M21" s="133"/>
      <c r="N21" s="133"/>
      <c r="O21" s="133"/>
    </row>
    <row r="22" ht="25.4" customHeight="1" spans="1:15">
      <c r="A22" s="174" t="s">
        <v>87</v>
      </c>
      <c r="B22" s="174" t="s">
        <v>88</v>
      </c>
      <c r="C22" s="133">
        <v>8400</v>
      </c>
      <c r="D22" s="133">
        <v>8400</v>
      </c>
      <c r="E22" s="133">
        <v>8400</v>
      </c>
      <c r="F22" s="133"/>
      <c r="G22" s="133"/>
      <c r="H22" s="133"/>
      <c r="I22" s="133"/>
      <c r="J22" s="133"/>
      <c r="K22" s="133"/>
      <c r="L22" s="133"/>
      <c r="M22" s="133"/>
      <c r="N22" s="133"/>
      <c r="O22" s="133"/>
    </row>
    <row r="23" ht="25.4" customHeight="1" spans="1:15">
      <c r="A23" s="175" t="s">
        <v>89</v>
      </c>
      <c r="B23" s="175" t="s">
        <v>66</v>
      </c>
      <c r="C23" s="133">
        <v>8400</v>
      </c>
      <c r="D23" s="133">
        <v>8400</v>
      </c>
      <c r="E23" s="133">
        <v>8400</v>
      </c>
      <c r="F23" s="133"/>
      <c r="G23" s="133"/>
      <c r="H23" s="133"/>
      <c r="I23" s="133"/>
      <c r="J23" s="133"/>
      <c r="K23" s="133"/>
      <c r="L23" s="133"/>
      <c r="M23" s="133"/>
      <c r="N23" s="133"/>
      <c r="O23" s="133"/>
    </row>
    <row r="24" ht="25.4" customHeight="1" spans="1:15">
      <c r="A24" s="174" t="s">
        <v>90</v>
      </c>
      <c r="B24" s="174" t="s">
        <v>91</v>
      </c>
      <c r="C24" s="133">
        <v>368400</v>
      </c>
      <c r="D24" s="133">
        <v>368400</v>
      </c>
      <c r="E24" s="133"/>
      <c r="F24" s="133">
        <v>368400</v>
      </c>
      <c r="G24" s="133"/>
      <c r="H24" s="133"/>
      <c r="I24" s="133"/>
      <c r="J24" s="133"/>
      <c r="K24" s="133"/>
      <c r="L24" s="133"/>
      <c r="M24" s="133"/>
      <c r="N24" s="133"/>
      <c r="O24" s="133"/>
    </row>
    <row r="25" ht="25.4" customHeight="1" spans="1:15">
      <c r="A25" s="175" t="s">
        <v>92</v>
      </c>
      <c r="B25" s="175" t="s">
        <v>91</v>
      </c>
      <c r="C25" s="133">
        <v>368400</v>
      </c>
      <c r="D25" s="133">
        <v>368400</v>
      </c>
      <c r="E25" s="133"/>
      <c r="F25" s="133">
        <v>368400</v>
      </c>
      <c r="G25" s="133"/>
      <c r="H25" s="133"/>
      <c r="I25" s="133"/>
      <c r="J25" s="133"/>
      <c r="K25" s="133"/>
      <c r="L25" s="133"/>
      <c r="M25" s="133"/>
      <c r="N25" s="133"/>
      <c r="O25" s="133"/>
    </row>
    <row r="26" ht="25.4" customHeight="1" spans="1:15">
      <c r="A26" s="174" t="s">
        <v>93</v>
      </c>
      <c r="B26" s="174" t="s">
        <v>94</v>
      </c>
      <c r="C26" s="133">
        <v>7900939</v>
      </c>
      <c r="D26" s="133">
        <v>7900939</v>
      </c>
      <c r="E26" s="133">
        <v>7381639</v>
      </c>
      <c r="F26" s="133">
        <v>519300</v>
      </c>
      <c r="G26" s="133"/>
      <c r="H26" s="133"/>
      <c r="I26" s="133"/>
      <c r="J26" s="133"/>
      <c r="K26" s="133"/>
      <c r="L26" s="133"/>
      <c r="M26" s="133"/>
      <c r="N26" s="133"/>
      <c r="O26" s="133"/>
    </row>
    <row r="27" ht="25.4" customHeight="1" spans="1:15">
      <c r="A27" s="175" t="s">
        <v>95</v>
      </c>
      <c r="B27" s="175" t="s">
        <v>96</v>
      </c>
      <c r="C27" s="133">
        <v>7900939</v>
      </c>
      <c r="D27" s="133">
        <v>7900939</v>
      </c>
      <c r="E27" s="133">
        <v>7381639</v>
      </c>
      <c r="F27" s="133">
        <v>519300</v>
      </c>
      <c r="G27" s="133"/>
      <c r="H27" s="133"/>
      <c r="I27" s="133"/>
      <c r="J27" s="133"/>
      <c r="K27" s="133"/>
      <c r="L27" s="133"/>
      <c r="M27" s="133"/>
      <c r="N27" s="133"/>
      <c r="O27" s="133"/>
    </row>
    <row r="28" ht="25.4" customHeight="1" spans="1:15">
      <c r="A28" s="173" t="s">
        <v>97</v>
      </c>
      <c r="B28" s="173" t="s">
        <v>98</v>
      </c>
      <c r="C28" s="133">
        <v>20000</v>
      </c>
      <c r="D28" s="133">
        <v>20000</v>
      </c>
      <c r="E28" s="133"/>
      <c r="F28" s="133">
        <v>20000</v>
      </c>
      <c r="G28" s="133"/>
      <c r="H28" s="133"/>
      <c r="I28" s="133"/>
      <c r="J28" s="133"/>
      <c r="K28" s="133"/>
      <c r="L28" s="133"/>
      <c r="M28" s="133"/>
      <c r="N28" s="133"/>
      <c r="O28" s="133"/>
    </row>
    <row r="29" ht="25.4" customHeight="1" spans="1:15">
      <c r="A29" s="174" t="s">
        <v>99</v>
      </c>
      <c r="B29" s="174" t="s">
        <v>100</v>
      </c>
      <c r="C29" s="133">
        <v>20000</v>
      </c>
      <c r="D29" s="133">
        <v>20000</v>
      </c>
      <c r="E29" s="133"/>
      <c r="F29" s="133">
        <v>20000</v>
      </c>
      <c r="G29" s="133"/>
      <c r="H29" s="133"/>
      <c r="I29" s="133"/>
      <c r="J29" s="133"/>
      <c r="K29" s="133"/>
      <c r="L29" s="133"/>
      <c r="M29" s="133"/>
      <c r="N29" s="133"/>
      <c r="O29" s="133"/>
    </row>
    <row r="30" ht="25.4" customHeight="1" spans="1:15">
      <c r="A30" s="175" t="s">
        <v>101</v>
      </c>
      <c r="B30" s="175" t="s">
        <v>102</v>
      </c>
      <c r="C30" s="133">
        <v>20000</v>
      </c>
      <c r="D30" s="133">
        <v>20000</v>
      </c>
      <c r="E30" s="133"/>
      <c r="F30" s="133">
        <v>20000</v>
      </c>
      <c r="G30" s="133"/>
      <c r="H30" s="133"/>
      <c r="I30" s="133"/>
      <c r="J30" s="133"/>
      <c r="K30" s="133"/>
      <c r="L30" s="133"/>
      <c r="M30" s="133"/>
      <c r="N30" s="133"/>
      <c r="O30" s="133"/>
    </row>
    <row r="31" ht="25.4" customHeight="1" spans="1:15">
      <c r="A31" s="173" t="s">
        <v>103</v>
      </c>
      <c r="B31" s="173" t="s">
        <v>104</v>
      </c>
      <c r="C31" s="133">
        <v>113685</v>
      </c>
      <c r="D31" s="133">
        <v>113685</v>
      </c>
      <c r="E31" s="133">
        <v>113685</v>
      </c>
      <c r="F31" s="133"/>
      <c r="G31" s="133"/>
      <c r="H31" s="133"/>
      <c r="I31" s="133"/>
      <c r="J31" s="133"/>
      <c r="K31" s="133"/>
      <c r="L31" s="133"/>
      <c r="M31" s="133"/>
      <c r="N31" s="133"/>
      <c r="O31" s="133"/>
    </row>
    <row r="32" ht="25.4" customHeight="1" spans="1:15">
      <c r="A32" s="174" t="s">
        <v>105</v>
      </c>
      <c r="B32" s="174" t="s">
        <v>106</v>
      </c>
      <c r="C32" s="133">
        <v>113685</v>
      </c>
      <c r="D32" s="133">
        <v>113685</v>
      </c>
      <c r="E32" s="133">
        <v>113685</v>
      </c>
      <c r="F32" s="133"/>
      <c r="G32" s="133"/>
      <c r="H32" s="133"/>
      <c r="I32" s="133"/>
      <c r="J32" s="133"/>
      <c r="K32" s="133"/>
      <c r="L32" s="133"/>
      <c r="M32" s="133"/>
      <c r="N32" s="133"/>
      <c r="O32" s="133"/>
    </row>
    <row r="33" ht="25.4" customHeight="1" spans="1:15">
      <c r="A33" s="175" t="s">
        <v>107</v>
      </c>
      <c r="B33" s="175" t="s">
        <v>108</v>
      </c>
      <c r="C33" s="133">
        <v>113685</v>
      </c>
      <c r="D33" s="133">
        <v>113685</v>
      </c>
      <c r="E33" s="133">
        <v>113685</v>
      </c>
      <c r="F33" s="133"/>
      <c r="G33" s="133"/>
      <c r="H33" s="133"/>
      <c r="I33" s="133"/>
      <c r="J33" s="133"/>
      <c r="K33" s="133"/>
      <c r="L33" s="133"/>
      <c r="M33" s="133"/>
      <c r="N33" s="133"/>
      <c r="O33" s="133"/>
    </row>
    <row r="34" ht="25.4" customHeight="1" spans="1:15">
      <c r="A34" s="173" t="s">
        <v>109</v>
      </c>
      <c r="B34" s="173" t="s">
        <v>110</v>
      </c>
      <c r="C34" s="133">
        <v>2255308.65</v>
      </c>
      <c r="D34" s="133">
        <v>2255308.65</v>
      </c>
      <c r="E34" s="133">
        <v>2255308.65</v>
      </c>
      <c r="F34" s="133"/>
      <c r="G34" s="133"/>
      <c r="H34" s="133"/>
      <c r="I34" s="133"/>
      <c r="J34" s="133"/>
      <c r="K34" s="133"/>
      <c r="L34" s="133"/>
      <c r="M34" s="133"/>
      <c r="N34" s="133"/>
      <c r="O34" s="133"/>
    </row>
    <row r="35" ht="25.4" customHeight="1" spans="1:15">
      <c r="A35" s="174" t="s">
        <v>111</v>
      </c>
      <c r="B35" s="174" t="s">
        <v>112</v>
      </c>
      <c r="C35" s="133">
        <v>216189</v>
      </c>
      <c r="D35" s="133">
        <v>216189</v>
      </c>
      <c r="E35" s="133">
        <v>216189</v>
      </c>
      <c r="F35" s="133"/>
      <c r="G35" s="133"/>
      <c r="H35" s="133"/>
      <c r="I35" s="133"/>
      <c r="J35" s="133"/>
      <c r="K35" s="133"/>
      <c r="L35" s="133"/>
      <c r="M35" s="133"/>
      <c r="N35" s="133"/>
      <c r="O35" s="133"/>
    </row>
    <row r="36" ht="25.4" customHeight="1" spans="1:15">
      <c r="A36" s="175" t="s">
        <v>113</v>
      </c>
      <c r="B36" s="175" t="s">
        <v>66</v>
      </c>
      <c r="C36" s="133">
        <v>216189</v>
      </c>
      <c r="D36" s="133">
        <v>216189</v>
      </c>
      <c r="E36" s="133">
        <v>216189</v>
      </c>
      <c r="F36" s="133"/>
      <c r="G36" s="133"/>
      <c r="H36" s="133"/>
      <c r="I36" s="133"/>
      <c r="J36" s="133"/>
      <c r="K36" s="133"/>
      <c r="L36" s="133"/>
      <c r="M36" s="133"/>
      <c r="N36" s="133"/>
      <c r="O36" s="133"/>
    </row>
    <row r="37" ht="25.4" customHeight="1" spans="1:15">
      <c r="A37" s="174" t="s">
        <v>114</v>
      </c>
      <c r="B37" s="174" t="s">
        <v>115</v>
      </c>
      <c r="C37" s="133">
        <v>1832819.48</v>
      </c>
      <c r="D37" s="133">
        <v>1832819.48</v>
      </c>
      <c r="E37" s="133">
        <v>1832819.48</v>
      </c>
      <c r="F37" s="133"/>
      <c r="G37" s="133"/>
      <c r="H37" s="133"/>
      <c r="I37" s="133"/>
      <c r="J37" s="133"/>
      <c r="K37" s="133"/>
      <c r="L37" s="133"/>
      <c r="M37" s="133"/>
      <c r="N37" s="133"/>
      <c r="O37" s="133"/>
    </row>
    <row r="38" ht="25.4" customHeight="1" spans="1:15">
      <c r="A38" s="175" t="s">
        <v>116</v>
      </c>
      <c r="B38" s="175" t="s">
        <v>117</v>
      </c>
      <c r="C38" s="133">
        <v>190225.6</v>
      </c>
      <c r="D38" s="133">
        <v>190225.6</v>
      </c>
      <c r="E38" s="133">
        <v>190225.6</v>
      </c>
      <c r="F38" s="133"/>
      <c r="G38" s="133"/>
      <c r="H38" s="133"/>
      <c r="I38" s="133"/>
      <c r="J38" s="133"/>
      <c r="K38" s="133"/>
      <c r="L38" s="133"/>
      <c r="M38" s="133"/>
      <c r="N38" s="133"/>
      <c r="O38" s="133"/>
    </row>
    <row r="39" ht="25.4" customHeight="1" spans="1:15">
      <c r="A39" s="175" t="s">
        <v>118</v>
      </c>
      <c r="B39" s="175" t="s">
        <v>119</v>
      </c>
      <c r="C39" s="133">
        <v>16000</v>
      </c>
      <c r="D39" s="133">
        <v>16000</v>
      </c>
      <c r="E39" s="133">
        <v>16000</v>
      </c>
      <c r="F39" s="133"/>
      <c r="G39" s="133"/>
      <c r="H39" s="133"/>
      <c r="I39" s="133"/>
      <c r="J39" s="133"/>
      <c r="K39" s="133"/>
      <c r="L39" s="133"/>
      <c r="M39" s="133"/>
      <c r="N39" s="133"/>
      <c r="O39" s="133"/>
    </row>
    <row r="40" ht="25.4" customHeight="1" spans="1:15">
      <c r="A40" s="175" t="s">
        <v>120</v>
      </c>
      <c r="B40" s="175" t="s">
        <v>121</v>
      </c>
      <c r="C40" s="133">
        <v>1430212.96</v>
      </c>
      <c r="D40" s="133">
        <v>1430212.96</v>
      </c>
      <c r="E40" s="133">
        <v>1430212.96</v>
      </c>
      <c r="F40" s="133"/>
      <c r="G40" s="133"/>
      <c r="H40" s="133"/>
      <c r="I40" s="133"/>
      <c r="J40" s="133"/>
      <c r="K40" s="133"/>
      <c r="L40" s="133"/>
      <c r="M40" s="133"/>
      <c r="N40" s="133"/>
      <c r="O40" s="133"/>
    </row>
    <row r="41" ht="25.4" customHeight="1" spans="1:15">
      <c r="A41" s="175" t="s">
        <v>122</v>
      </c>
      <c r="B41" s="175" t="s">
        <v>123</v>
      </c>
      <c r="C41" s="133">
        <v>196380.92</v>
      </c>
      <c r="D41" s="133">
        <v>196380.92</v>
      </c>
      <c r="E41" s="133">
        <v>196380.92</v>
      </c>
      <c r="F41" s="133"/>
      <c r="G41" s="133"/>
      <c r="H41" s="133"/>
      <c r="I41" s="133"/>
      <c r="J41" s="133"/>
      <c r="K41" s="133"/>
      <c r="L41" s="133"/>
      <c r="M41" s="133"/>
      <c r="N41" s="133"/>
      <c r="O41" s="133"/>
    </row>
    <row r="42" ht="25.4" customHeight="1" spans="1:15">
      <c r="A42" s="174" t="s">
        <v>124</v>
      </c>
      <c r="B42" s="174" t="s">
        <v>125</v>
      </c>
      <c r="C42" s="133">
        <v>168444</v>
      </c>
      <c r="D42" s="133">
        <v>168444</v>
      </c>
      <c r="E42" s="133">
        <v>168444</v>
      </c>
      <c r="F42" s="133"/>
      <c r="G42" s="133"/>
      <c r="H42" s="133"/>
      <c r="I42" s="133"/>
      <c r="J42" s="133"/>
      <c r="K42" s="133"/>
      <c r="L42" s="133"/>
      <c r="M42" s="133"/>
      <c r="N42" s="133"/>
      <c r="O42" s="133"/>
    </row>
    <row r="43" ht="25.4" customHeight="1" spans="1:15">
      <c r="A43" s="175" t="s">
        <v>126</v>
      </c>
      <c r="B43" s="175" t="s">
        <v>127</v>
      </c>
      <c r="C43" s="133">
        <v>168444</v>
      </c>
      <c r="D43" s="133">
        <v>168444</v>
      </c>
      <c r="E43" s="133">
        <v>168444</v>
      </c>
      <c r="F43" s="133"/>
      <c r="G43" s="133"/>
      <c r="H43" s="133"/>
      <c r="I43" s="133"/>
      <c r="J43" s="133"/>
      <c r="K43" s="133"/>
      <c r="L43" s="133"/>
      <c r="M43" s="133"/>
      <c r="N43" s="133"/>
      <c r="O43" s="133"/>
    </row>
    <row r="44" ht="25.4" customHeight="1" spans="1:15">
      <c r="A44" s="174" t="s">
        <v>128</v>
      </c>
      <c r="B44" s="174" t="s">
        <v>129</v>
      </c>
      <c r="C44" s="133">
        <v>37856.17</v>
      </c>
      <c r="D44" s="133">
        <v>37856.17</v>
      </c>
      <c r="E44" s="133">
        <v>37856.17</v>
      </c>
      <c r="F44" s="133"/>
      <c r="G44" s="133"/>
      <c r="H44" s="133"/>
      <c r="I44" s="133"/>
      <c r="J44" s="133"/>
      <c r="K44" s="133"/>
      <c r="L44" s="133"/>
      <c r="M44" s="133"/>
      <c r="N44" s="133"/>
      <c r="O44" s="133"/>
    </row>
    <row r="45" ht="25.4" customHeight="1" spans="1:15">
      <c r="A45" s="175" t="s">
        <v>130</v>
      </c>
      <c r="B45" s="175" t="s">
        <v>129</v>
      </c>
      <c r="C45" s="133">
        <v>37856.17</v>
      </c>
      <c r="D45" s="133">
        <v>37856.17</v>
      </c>
      <c r="E45" s="133">
        <v>37856.17</v>
      </c>
      <c r="F45" s="133"/>
      <c r="G45" s="133"/>
      <c r="H45" s="133"/>
      <c r="I45" s="133"/>
      <c r="J45" s="133"/>
      <c r="K45" s="133"/>
      <c r="L45" s="133"/>
      <c r="M45" s="133"/>
      <c r="N45" s="133"/>
      <c r="O45" s="133"/>
    </row>
    <row r="46" ht="25.4" customHeight="1" spans="1:15">
      <c r="A46" s="173" t="s">
        <v>131</v>
      </c>
      <c r="B46" s="173" t="s">
        <v>132</v>
      </c>
      <c r="C46" s="133">
        <v>638505.18</v>
      </c>
      <c r="D46" s="133">
        <v>638505.18</v>
      </c>
      <c r="E46" s="133">
        <v>638505.18</v>
      </c>
      <c r="F46" s="133"/>
      <c r="G46" s="133"/>
      <c r="H46" s="133"/>
      <c r="I46" s="133"/>
      <c r="J46" s="133"/>
      <c r="K46" s="133"/>
      <c r="L46" s="133"/>
      <c r="M46" s="133"/>
      <c r="N46" s="133"/>
      <c r="O46" s="133"/>
    </row>
    <row r="47" ht="25.4" customHeight="1" spans="1:15">
      <c r="A47" s="174" t="s">
        <v>133</v>
      </c>
      <c r="B47" s="174" t="s">
        <v>134</v>
      </c>
      <c r="C47" s="133">
        <v>27120</v>
      </c>
      <c r="D47" s="133">
        <v>27120</v>
      </c>
      <c r="E47" s="133">
        <v>27120</v>
      </c>
      <c r="F47" s="133"/>
      <c r="G47" s="133"/>
      <c r="H47" s="133"/>
      <c r="I47" s="133"/>
      <c r="J47" s="133"/>
      <c r="K47" s="133"/>
      <c r="L47" s="133"/>
      <c r="M47" s="133"/>
      <c r="N47" s="133"/>
      <c r="O47" s="133"/>
    </row>
    <row r="48" ht="25.4" customHeight="1" spans="1:15">
      <c r="A48" s="175" t="s">
        <v>135</v>
      </c>
      <c r="B48" s="175" t="s">
        <v>136</v>
      </c>
      <c r="C48" s="133">
        <v>27120</v>
      </c>
      <c r="D48" s="133">
        <v>27120</v>
      </c>
      <c r="E48" s="133">
        <v>27120</v>
      </c>
      <c r="F48" s="133"/>
      <c r="G48" s="133"/>
      <c r="H48" s="133"/>
      <c r="I48" s="133"/>
      <c r="J48" s="133"/>
      <c r="K48" s="133"/>
      <c r="L48" s="133"/>
      <c r="M48" s="133"/>
      <c r="N48" s="133"/>
      <c r="O48" s="133"/>
    </row>
    <row r="49" ht="25.4" customHeight="1" spans="1:15">
      <c r="A49" s="174" t="s">
        <v>137</v>
      </c>
      <c r="B49" s="174" t="s">
        <v>138</v>
      </c>
      <c r="C49" s="133">
        <v>611385.18</v>
      </c>
      <c r="D49" s="133">
        <v>611385.18</v>
      </c>
      <c r="E49" s="133">
        <v>611385.18</v>
      </c>
      <c r="F49" s="133"/>
      <c r="G49" s="133"/>
      <c r="H49" s="133"/>
      <c r="I49" s="133"/>
      <c r="J49" s="133"/>
      <c r="K49" s="133"/>
      <c r="L49" s="133"/>
      <c r="M49" s="133"/>
      <c r="N49" s="133"/>
      <c r="O49" s="133"/>
    </row>
    <row r="50" ht="25.4" customHeight="1" spans="1:15">
      <c r="A50" s="175" t="s">
        <v>139</v>
      </c>
      <c r="B50" s="175" t="s">
        <v>140</v>
      </c>
      <c r="C50" s="133">
        <v>554207.52</v>
      </c>
      <c r="D50" s="133">
        <v>554207.52</v>
      </c>
      <c r="E50" s="133">
        <v>554207.52</v>
      </c>
      <c r="F50" s="133"/>
      <c r="G50" s="133"/>
      <c r="H50" s="133"/>
      <c r="I50" s="133"/>
      <c r="J50" s="133"/>
      <c r="K50" s="133"/>
      <c r="L50" s="133"/>
      <c r="M50" s="133"/>
      <c r="N50" s="133"/>
      <c r="O50" s="133"/>
    </row>
    <row r="51" ht="25.4" customHeight="1" spans="1:15">
      <c r="A51" s="175" t="s">
        <v>141</v>
      </c>
      <c r="B51" s="175" t="s">
        <v>142</v>
      </c>
      <c r="C51" s="133"/>
      <c r="D51" s="133"/>
      <c r="E51" s="133"/>
      <c r="F51" s="133"/>
      <c r="G51" s="133"/>
      <c r="H51" s="133"/>
      <c r="I51" s="133"/>
      <c r="J51" s="133"/>
      <c r="K51" s="133"/>
      <c r="L51" s="133"/>
      <c r="M51" s="133"/>
      <c r="N51" s="133"/>
      <c r="O51" s="133"/>
    </row>
    <row r="52" ht="25.4" customHeight="1" spans="1:15">
      <c r="A52" s="175" t="s">
        <v>143</v>
      </c>
      <c r="B52" s="175" t="s">
        <v>144</v>
      </c>
      <c r="C52" s="133">
        <v>57177.66</v>
      </c>
      <c r="D52" s="133">
        <v>57177.66</v>
      </c>
      <c r="E52" s="133">
        <v>57177.66</v>
      </c>
      <c r="F52" s="133"/>
      <c r="G52" s="133"/>
      <c r="H52" s="133"/>
      <c r="I52" s="133"/>
      <c r="J52" s="133"/>
      <c r="K52" s="133"/>
      <c r="L52" s="133"/>
      <c r="M52" s="133"/>
      <c r="N52" s="133"/>
      <c r="O52" s="133"/>
    </row>
    <row r="53" ht="25.4" customHeight="1" spans="1:15">
      <c r="A53" s="173" t="s">
        <v>145</v>
      </c>
      <c r="B53" s="173" t="s">
        <v>146</v>
      </c>
      <c r="C53" s="133">
        <v>336272</v>
      </c>
      <c r="D53" s="133">
        <v>336272</v>
      </c>
      <c r="E53" s="133">
        <v>336272</v>
      </c>
      <c r="F53" s="133"/>
      <c r="G53" s="133"/>
      <c r="H53" s="133"/>
      <c r="I53" s="133"/>
      <c r="J53" s="133"/>
      <c r="K53" s="133"/>
      <c r="L53" s="133"/>
      <c r="M53" s="133"/>
      <c r="N53" s="133"/>
      <c r="O53" s="133"/>
    </row>
    <row r="54" ht="25.4" customHeight="1" spans="1:15">
      <c r="A54" s="174" t="s">
        <v>147</v>
      </c>
      <c r="B54" s="174" t="s">
        <v>148</v>
      </c>
      <c r="C54" s="133">
        <v>336272</v>
      </c>
      <c r="D54" s="133">
        <v>336272</v>
      </c>
      <c r="E54" s="133">
        <v>336272</v>
      </c>
      <c r="F54" s="133"/>
      <c r="G54" s="133"/>
      <c r="H54" s="133"/>
      <c r="I54" s="133"/>
      <c r="J54" s="133"/>
      <c r="K54" s="133"/>
      <c r="L54" s="133"/>
      <c r="M54" s="133"/>
      <c r="N54" s="133"/>
      <c r="O54" s="133"/>
    </row>
    <row r="55" ht="25.4" customHeight="1" spans="1:15">
      <c r="A55" s="175" t="s">
        <v>149</v>
      </c>
      <c r="B55" s="175" t="s">
        <v>148</v>
      </c>
      <c r="C55" s="133">
        <v>336272</v>
      </c>
      <c r="D55" s="133">
        <v>336272</v>
      </c>
      <c r="E55" s="133">
        <v>336272</v>
      </c>
      <c r="F55" s="133"/>
      <c r="G55" s="133"/>
      <c r="H55" s="133"/>
      <c r="I55" s="133"/>
      <c r="J55" s="133"/>
      <c r="K55" s="133"/>
      <c r="L55" s="133"/>
      <c r="M55" s="133"/>
      <c r="N55" s="133"/>
      <c r="O55" s="133"/>
    </row>
    <row r="56" ht="25.4" customHeight="1" spans="1:15">
      <c r="A56" s="173" t="s">
        <v>150</v>
      </c>
      <c r="B56" s="173" t="s">
        <v>151</v>
      </c>
      <c r="C56" s="133">
        <v>2876766</v>
      </c>
      <c r="D56" s="133">
        <v>2876766</v>
      </c>
      <c r="E56" s="133">
        <v>2876766</v>
      </c>
      <c r="F56" s="133"/>
      <c r="G56" s="133"/>
      <c r="H56" s="133"/>
      <c r="I56" s="133"/>
      <c r="J56" s="133"/>
      <c r="K56" s="133"/>
      <c r="L56" s="133"/>
      <c r="M56" s="133"/>
      <c r="N56" s="133"/>
      <c r="O56" s="133"/>
    </row>
    <row r="57" ht="25.4" customHeight="1" spans="1:15">
      <c r="A57" s="174" t="s">
        <v>152</v>
      </c>
      <c r="B57" s="174" t="s">
        <v>153</v>
      </c>
      <c r="C57" s="133">
        <v>2344773</v>
      </c>
      <c r="D57" s="133">
        <v>2344773</v>
      </c>
      <c r="E57" s="133">
        <v>2344773</v>
      </c>
      <c r="F57" s="133"/>
      <c r="G57" s="133"/>
      <c r="H57" s="133"/>
      <c r="I57" s="133"/>
      <c r="J57" s="133"/>
      <c r="K57" s="133"/>
      <c r="L57" s="133"/>
      <c r="M57" s="133"/>
      <c r="N57" s="133"/>
      <c r="O57" s="133"/>
    </row>
    <row r="58" ht="25.4" customHeight="1" spans="1:15">
      <c r="A58" s="175" t="s">
        <v>154</v>
      </c>
      <c r="B58" s="175" t="s">
        <v>155</v>
      </c>
      <c r="C58" s="133">
        <v>2344773</v>
      </c>
      <c r="D58" s="133">
        <v>2344773</v>
      </c>
      <c r="E58" s="133">
        <v>2344773</v>
      </c>
      <c r="F58" s="133"/>
      <c r="G58" s="133"/>
      <c r="H58" s="133"/>
      <c r="I58" s="133"/>
      <c r="J58" s="133"/>
      <c r="K58" s="133"/>
      <c r="L58" s="133"/>
      <c r="M58" s="133"/>
      <c r="N58" s="133"/>
      <c r="O58" s="133"/>
    </row>
    <row r="59" ht="25.4" customHeight="1" spans="1:15">
      <c r="A59" s="174" t="s">
        <v>156</v>
      </c>
      <c r="B59" s="174" t="s">
        <v>157</v>
      </c>
      <c r="C59" s="133">
        <v>531993</v>
      </c>
      <c r="D59" s="133">
        <v>531993</v>
      </c>
      <c r="E59" s="133">
        <v>531993</v>
      </c>
      <c r="F59" s="133"/>
      <c r="G59" s="133"/>
      <c r="H59" s="133"/>
      <c r="I59" s="133"/>
      <c r="J59" s="133"/>
      <c r="K59" s="133"/>
      <c r="L59" s="133"/>
      <c r="M59" s="133"/>
      <c r="N59" s="133"/>
      <c r="O59" s="133"/>
    </row>
    <row r="60" ht="25.4" customHeight="1" spans="1:15">
      <c r="A60" s="175" t="s">
        <v>158</v>
      </c>
      <c r="B60" s="175" t="s">
        <v>159</v>
      </c>
      <c r="C60" s="133">
        <v>531993</v>
      </c>
      <c r="D60" s="133">
        <v>531993</v>
      </c>
      <c r="E60" s="133">
        <v>531993</v>
      </c>
      <c r="F60" s="133"/>
      <c r="G60" s="133"/>
      <c r="H60" s="133"/>
      <c r="I60" s="133"/>
      <c r="J60" s="133"/>
      <c r="K60" s="133"/>
      <c r="L60" s="133"/>
      <c r="M60" s="133"/>
      <c r="N60" s="133"/>
      <c r="O60" s="133"/>
    </row>
    <row r="61" ht="25.4" customHeight="1" spans="1:15">
      <c r="A61" s="173" t="s">
        <v>160</v>
      </c>
      <c r="B61" s="173" t="s">
        <v>161</v>
      </c>
      <c r="C61" s="133">
        <v>261655.6</v>
      </c>
      <c r="D61" s="133">
        <v>261655.6</v>
      </c>
      <c r="E61" s="133"/>
      <c r="F61" s="133">
        <v>261655.6</v>
      </c>
      <c r="G61" s="133"/>
      <c r="H61" s="133"/>
      <c r="I61" s="133"/>
      <c r="J61" s="133"/>
      <c r="K61" s="133"/>
      <c r="L61" s="133"/>
      <c r="M61" s="133"/>
      <c r="N61" s="133"/>
      <c r="O61" s="133"/>
    </row>
    <row r="62" ht="25.4" customHeight="1" spans="1:15">
      <c r="A62" s="174" t="s">
        <v>162</v>
      </c>
      <c r="B62" s="174" t="s">
        <v>163</v>
      </c>
      <c r="C62" s="133">
        <v>261655.6</v>
      </c>
      <c r="D62" s="133">
        <v>261655.6</v>
      </c>
      <c r="E62" s="133"/>
      <c r="F62" s="133">
        <v>261655.6</v>
      </c>
      <c r="G62" s="133"/>
      <c r="H62" s="133"/>
      <c r="I62" s="133"/>
      <c r="J62" s="133"/>
      <c r="K62" s="133"/>
      <c r="L62" s="133"/>
      <c r="M62" s="133"/>
      <c r="N62" s="133"/>
      <c r="O62" s="133"/>
    </row>
    <row r="63" ht="25.4" customHeight="1" spans="1:15">
      <c r="A63" s="175" t="s">
        <v>164</v>
      </c>
      <c r="B63" s="175" t="s">
        <v>165</v>
      </c>
      <c r="C63" s="133">
        <v>261655.6</v>
      </c>
      <c r="D63" s="133">
        <v>261655.6</v>
      </c>
      <c r="E63" s="133"/>
      <c r="F63" s="133">
        <v>261655.6</v>
      </c>
      <c r="G63" s="133"/>
      <c r="H63" s="133"/>
      <c r="I63" s="133"/>
      <c r="J63" s="133"/>
      <c r="K63" s="133"/>
      <c r="L63" s="133"/>
      <c r="M63" s="133"/>
      <c r="N63" s="133"/>
      <c r="O63" s="133"/>
    </row>
    <row r="64" ht="25.4" customHeight="1" spans="1:15">
      <c r="A64" s="173" t="s">
        <v>166</v>
      </c>
      <c r="B64" s="173" t="s">
        <v>167</v>
      </c>
      <c r="C64" s="133">
        <v>288000</v>
      </c>
      <c r="D64" s="133">
        <v>288000</v>
      </c>
      <c r="E64" s="133">
        <v>288000</v>
      </c>
      <c r="F64" s="133"/>
      <c r="G64" s="133"/>
      <c r="H64" s="133"/>
      <c r="I64" s="133"/>
      <c r="J64" s="133"/>
      <c r="K64" s="133"/>
      <c r="L64" s="133"/>
      <c r="M64" s="133"/>
      <c r="N64" s="133"/>
      <c r="O64" s="133"/>
    </row>
    <row r="65" ht="25.4" customHeight="1" spans="1:15">
      <c r="A65" s="174" t="s">
        <v>168</v>
      </c>
      <c r="B65" s="174" t="s">
        <v>169</v>
      </c>
      <c r="C65" s="133">
        <v>288000</v>
      </c>
      <c r="D65" s="133">
        <v>288000</v>
      </c>
      <c r="E65" s="133">
        <v>288000</v>
      </c>
      <c r="F65" s="133"/>
      <c r="G65" s="133"/>
      <c r="H65" s="133"/>
      <c r="I65" s="133"/>
      <c r="J65" s="133"/>
      <c r="K65" s="133"/>
      <c r="L65" s="133"/>
      <c r="M65" s="133"/>
      <c r="N65" s="133"/>
      <c r="O65" s="133"/>
    </row>
    <row r="66" ht="25.4" customHeight="1" spans="1:15">
      <c r="A66" s="175" t="s">
        <v>170</v>
      </c>
      <c r="B66" s="175" t="s">
        <v>171</v>
      </c>
      <c r="C66" s="133">
        <v>288000</v>
      </c>
      <c r="D66" s="133">
        <v>288000</v>
      </c>
      <c r="E66" s="133">
        <v>288000</v>
      </c>
      <c r="F66" s="133"/>
      <c r="G66" s="133"/>
      <c r="H66" s="133"/>
      <c r="I66" s="133"/>
      <c r="J66" s="133"/>
      <c r="K66" s="133"/>
      <c r="L66" s="133"/>
      <c r="M66" s="133"/>
      <c r="N66" s="133"/>
      <c r="O66" s="133"/>
    </row>
    <row r="67" ht="25.4" customHeight="1" spans="1:15">
      <c r="A67" s="173" t="s">
        <v>172</v>
      </c>
      <c r="B67" s="173" t="s">
        <v>173</v>
      </c>
      <c r="C67" s="133">
        <v>1009531</v>
      </c>
      <c r="D67" s="133">
        <v>1009531</v>
      </c>
      <c r="E67" s="133">
        <v>1009531</v>
      </c>
      <c r="F67" s="133"/>
      <c r="G67" s="133"/>
      <c r="H67" s="133"/>
      <c r="I67" s="133"/>
      <c r="J67" s="133"/>
      <c r="K67" s="133"/>
      <c r="L67" s="133"/>
      <c r="M67" s="133"/>
      <c r="N67" s="133"/>
      <c r="O67" s="133"/>
    </row>
    <row r="68" ht="25.4" customHeight="1" spans="1:15">
      <c r="A68" s="174" t="s">
        <v>174</v>
      </c>
      <c r="B68" s="174" t="s">
        <v>175</v>
      </c>
      <c r="C68" s="133">
        <v>1009531</v>
      </c>
      <c r="D68" s="133">
        <v>1009531</v>
      </c>
      <c r="E68" s="133">
        <v>1009531</v>
      </c>
      <c r="F68" s="133"/>
      <c r="G68" s="133"/>
      <c r="H68" s="133"/>
      <c r="I68" s="133"/>
      <c r="J68" s="133"/>
      <c r="K68" s="133"/>
      <c r="L68" s="133"/>
      <c r="M68" s="133"/>
      <c r="N68" s="133"/>
      <c r="O68" s="133"/>
    </row>
    <row r="69" ht="25.4" customHeight="1" spans="1:15">
      <c r="A69" s="175" t="s">
        <v>176</v>
      </c>
      <c r="B69" s="175" t="s">
        <v>177</v>
      </c>
      <c r="C69" s="133">
        <v>1009531</v>
      </c>
      <c r="D69" s="133">
        <v>1009531</v>
      </c>
      <c r="E69" s="133">
        <v>1009531</v>
      </c>
      <c r="F69" s="133"/>
      <c r="G69" s="133"/>
      <c r="H69" s="133"/>
      <c r="I69" s="133"/>
      <c r="J69" s="133"/>
      <c r="K69" s="133"/>
      <c r="L69" s="133"/>
      <c r="M69" s="133"/>
      <c r="N69" s="133"/>
      <c r="O69" s="133"/>
    </row>
    <row r="70" ht="25.4" customHeight="1" spans="1:15">
      <c r="A70" s="176" t="s">
        <v>32</v>
      </c>
      <c r="B70" s="176"/>
      <c r="C70" s="133">
        <v>23261365.53</v>
      </c>
      <c r="D70" s="133">
        <v>21602139.95</v>
      </c>
      <c r="E70" s="133">
        <v>19934784.35</v>
      </c>
      <c r="F70" s="133">
        <v>1667355.6</v>
      </c>
      <c r="G70" s="133"/>
      <c r="H70" s="133"/>
      <c r="I70" s="133"/>
      <c r="J70" s="133">
        <v>1659225.58</v>
      </c>
      <c r="K70" s="133"/>
      <c r="L70" s="133"/>
      <c r="M70" s="133"/>
      <c r="N70" s="133"/>
      <c r="O70" s="133">
        <v>1659225.58</v>
      </c>
    </row>
  </sheetData>
  <mergeCells count="11">
    <mergeCell ref="A2:O2"/>
    <mergeCell ref="A3:L3"/>
    <mergeCell ref="D4:F4"/>
    <mergeCell ref="J4:O4"/>
    <mergeCell ref="A70:B70"/>
    <mergeCell ref="A4:A5"/>
    <mergeCell ref="B4:B5"/>
    <mergeCell ref="C4:C5"/>
    <mergeCell ref="G4:G5"/>
    <mergeCell ref="H4:H5"/>
    <mergeCell ref="I4:I5"/>
  </mergeCells>
  <pageMargins left="0.751388888888889" right="0.751388888888889" top="1" bottom="1" header="0.5" footer="0.5"/>
  <pageSetup paperSize="9" scale="61"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workbookViewId="0">
      <selection activeCell="F11" sqref="F11"/>
    </sheetView>
  </sheetViews>
  <sheetFormatPr defaultColWidth="9.14166666666667" defaultRowHeight="14.25" customHeight="1" outlineLevelCol="3"/>
  <cols>
    <col min="1" max="1" width="32.6666666666667" customWidth="1"/>
    <col min="2" max="2" width="20" customWidth="1"/>
    <col min="3" max="3" width="42.1083333333333" customWidth="1"/>
    <col min="4" max="4" width="41.175" customWidth="1"/>
  </cols>
  <sheetData>
    <row r="1" customHeight="1" spans="4:4">
      <c r="D1" s="118" t="s">
        <v>178</v>
      </c>
    </row>
    <row r="2" ht="31.5" customHeight="1" spans="1:4">
      <c r="A2" s="54" t="s">
        <v>179</v>
      </c>
      <c r="B2" s="157"/>
      <c r="C2" s="157"/>
      <c r="D2" s="157"/>
    </row>
    <row r="3" ht="17.25" customHeight="1" spans="1:4">
      <c r="A3" s="5" t="s">
        <v>2</v>
      </c>
      <c r="B3" s="158"/>
      <c r="C3" s="158"/>
      <c r="D3" s="119" t="s">
        <v>3</v>
      </c>
    </row>
    <row r="4" ht="24.65" customHeight="1" spans="1:4">
      <c r="A4" s="11" t="s">
        <v>4</v>
      </c>
      <c r="B4" s="13"/>
      <c r="C4" s="11" t="s">
        <v>5</v>
      </c>
      <c r="D4" s="13"/>
    </row>
    <row r="5" ht="15.65" customHeight="1" spans="1:4">
      <c r="A5" s="16" t="s">
        <v>6</v>
      </c>
      <c r="B5" s="159" t="s">
        <v>7</v>
      </c>
      <c r="C5" s="16" t="s">
        <v>180</v>
      </c>
      <c r="D5" s="159" t="s">
        <v>7</v>
      </c>
    </row>
    <row r="6" ht="14.15" customHeight="1" spans="1:4">
      <c r="A6" s="19"/>
      <c r="B6" s="18"/>
      <c r="C6" s="19"/>
      <c r="D6" s="18"/>
    </row>
    <row r="7" ht="29.15" customHeight="1" spans="1:4">
      <c r="A7" s="160" t="s">
        <v>181</v>
      </c>
      <c r="B7" s="23">
        <v>21602139.95</v>
      </c>
      <c r="C7" s="161" t="s">
        <v>182</v>
      </c>
      <c r="D7" s="23">
        <v>21602139.95</v>
      </c>
    </row>
    <row r="8" ht="29.15" customHeight="1" spans="1:4">
      <c r="A8" s="162" t="s">
        <v>183</v>
      </c>
      <c r="B8" s="23">
        <v>21602139.95</v>
      </c>
      <c r="C8" s="163" t="str">
        <f>"（"&amp;"一"&amp;"）"&amp;"一般公共服务支出"</f>
        <v>（一）一般公共服务支出</v>
      </c>
      <c r="D8" s="23">
        <v>13802416.52</v>
      </c>
    </row>
    <row r="9" ht="29.15" customHeight="1" spans="1:4">
      <c r="A9" s="162" t="s">
        <v>184</v>
      </c>
      <c r="B9" s="107"/>
      <c r="C9" s="163" t="str">
        <f>"（"&amp;"二"&amp;"）"&amp;"国防支出"</f>
        <v>（二）国防支出</v>
      </c>
      <c r="D9" s="23">
        <v>20000</v>
      </c>
    </row>
    <row r="10" ht="29.15" customHeight="1" spans="1:4">
      <c r="A10" s="162" t="s">
        <v>185</v>
      </c>
      <c r="B10" s="107"/>
      <c r="C10" s="163" t="str">
        <f>"（"&amp;"三"&amp;"）"&amp;"文化旅游体育与传媒支出"</f>
        <v>（三）文化旅游体育与传媒支出</v>
      </c>
      <c r="D10" s="23">
        <v>113685</v>
      </c>
    </row>
    <row r="11" ht="29.15" customHeight="1" spans="1:4">
      <c r="A11" s="164" t="s">
        <v>186</v>
      </c>
      <c r="B11" s="165"/>
      <c r="C11" s="163" t="str">
        <f>"（"&amp;"四"&amp;"）"&amp;"社会保障和就业支出"</f>
        <v>（四）社会保障和就业支出</v>
      </c>
      <c r="D11" s="23">
        <v>2255308.65</v>
      </c>
    </row>
    <row r="12" ht="29.15" customHeight="1" spans="1:4">
      <c r="A12" s="162" t="s">
        <v>183</v>
      </c>
      <c r="B12" s="166"/>
      <c r="C12" s="163" t="str">
        <f>"（"&amp;"五"&amp;"）"&amp;"卫生健康支出"</f>
        <v>（五）卫生健康支出</v>
      </c>
      <c r="D12" s="23">
        <v>638505.18</v>
      </c>
    </row>
    <row r="13" ht="29.15" customHeight="1" spans="1:4">
      <c r="A13" s="167" t="s">
        <v>184</v>
      </c>
      <c r="B13" s="166"/>
      <c r="C13" s="163" t="str">
        <f>"（"&amp;"六"&amp;"）"&amp;"城乡社区支出"</f>
        <v>（六）城乡社区支出</v>
      </c>
      <c r="D13" s="23">
        <v>336272</v>
      </c>
    </row>
    <row r="14" ht="29.15" customHeight="1" spans="1:4">
      <c r="A14" s="167" t="s">
        <v>185</v>
      </c>
      <c r="B14" s="165"/>
      <c r="C14" s="163" t="str">
        <f>"（"&amp;"七"&amp;"）"&amp;"农林水支出"</f>
        <v>（七）农林水支出</v>
      </c>
      <c r="D14" s="23">
        <v>2876766</v>
      </c>
    </row>
    <row r="15" ht="29.15" customHeight="1" spans="1:4">
      <c r="A15" s="167"/>
      <c r="B15" s="165"/>
      <c r="C15" s="163" t="str">
        <f>"（"&amp;"八"&amp;"）"&amp;"交通运输支出"</f>
        <v>（八）交通运输支出</v>
      </c>
      <c r="D15" s="23">
        <v>261655.6</v>
      </c>
    </row>
    <row r="16" ht="29.15" customHeight="1" spans="1:4">
      <c r="A16" s="167"/>
      <c r="B16" s="165"/>
      <c r="C16" s="163" t="str">
        <f>"（"&amp;"九"&amp;"）"&amp;"自然资源海洋气象等支出"</f>
        <v>（九）自然资源海洋气象等支出</v>
      </c>
      <c r="D16" s="23">
        <v>288000</v>
      </c>
    </row>
    <row r="17" ht="29.15" customHeight="1" spans="1:4">
      <c r="A17" s="167"/>
      <c r="B17" s="165"/>
      <c r="C17" s="163" t="str">
        <f>"（"&amp;"十"&amp;"）"&amp;"住房保障支出"</f>
        <v>（十）住房保障支出</v>
      </c>
      <c r="D17" s="23">
        <v>1009531</v>
      </c>
    </row>
    <row r="18" ht="29.15" customHeight="1" spans="1:4">
      <c r="A18" s="167"/>
      <c r="B18" s="165"/>
      <c r="C18" s="168"/>
      <c r="D18" s="107"/>
    </row>
    <row r="19" ht="29.15" customHeight="1" spans="1:4">
      <c r="A19" s="167"/>
      <c r="B19" s="165"/>
      <c r="C19" s="168"/>
      <c r="D19" s="107"/>
    </row>
    <row r="20" ht="29.15" customHeight="1" spans="1:4">
      <c r="A20" s="169"/>
      <c r="B20" s="165"/>
      <c r="C20" s="170" t="s">
        <v>187</v>
      </c>
      <c r="D20" s="165"/>
    </row>
    <row r="21" ht="29.15" customHeight="1" spans="1:4">
      <c r="A21" s="169" t="s">
        <v>188</v>
      </c>
      <c r="B21" s="165">
        <f>B7</f>
        <v>21602139.95</v>
      </c>
      <c r="C21" s="171" t="s">
        <v>27</v>
      </c>
      <c r="D21" s="165">
        <f>SUM(D8:D17)</f>
        <v>21602139.95</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9" scale="72"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68"/>
  <sheetViews>
    <sheetView showZeros="0" workbookViewId="0">
      <selection activeCell="G16" sqref="G16"/>
    </sheetView>
  </sheetViews>
  <sheetFormatPr defaultColWidth="9.14166666666667" defaultRowHeight="14.25" customHeight="1" outlineLevelCol="6"/>
  <cols>
    <col min="1" max="7" width="23.6333333333333" customWidth="1"/>
  </cols>
  <sheetData>
    <row r="1" ht="12" customHeight="1" spans="4:7">
      <c r="D1" s="134"/>
      <c r="F1" s="64"/>
      <c r="G1" s="64" t="s">
        <v>189</v>
      </c>
    </row>
    <row r="2" ht="39" customHeight="1" spans="1:7">
      <c r="A2" s="4" t="s">
        <v>190</v>
      </c>
      <c r="B2" s="4"/>
      <c r="C2" s="4"/>
      <c r="D2" s="4"/>
      <c r="E2" s="4"/>
      <c r="F2" s="4"/>
      <c r="G2" s="4"/>
    </row>
    <row r="3" ht="18" customHeight="1" spans="1:7">
      <c r="A3" s="5" t="s">
        <v>2</v>
      </c>
      <c r="F3" s="122"/>
      <c r="G3" s="122" t="s">
        <v>3</v>
      </c>
    </row>
    <row r="4" ht="20.25" customHeight="1" spans="1:7">
      <c r="A4" s="146" t="s">
        <v>191</v>
      </c>
      <c r="B4" s="147"/>
      <c r="C4" s="148" t="s">
        <v>32</v>
      </c>
      <c r="D4" s="12" t="s">
        <v>59</v>
      </c>
      <c r="E4" s="12"/>
      <c r="F4" s="13"/>
      <c r="G4" s="148" t="s">
        <v>60</v>
      </c>
    </row>
    <row r="5" ht="20.25" customHeight="1" spans="1:7">
      <c r="A5" s="149" t="s">
        <v>50</v>
      </c>
      <c r="B5" s="150" t="s">
        <v>51</v>
      </c>
      <c r="C5" s="110"/>
      <c r="D5" s="110" t="s">
        <v>34</v>
      </c>
      <c r="E5" s="110" t="s">
        <v>192</v>
      </c>
      <c r="F5" s="110" t="s">
        <v>193</v>
      </c>
      <c r="G5" s="110"/>
    </row>
    <row r="6" ht="25.4" customHeight="1" spans="1:7">
      <c r="A6" s="151" t="s">
        <v>194</v>
      </c>
      <c r="B6" s="151" t="s">
        <v>195</v>
      </c>
      <c r="C6" s="151" t="s">
        <v>196</v>
      </c>
      <c r="D6" s="73"/>
      <c r="E6" s="151" t="s">
        <v>197</v>
      </c>
      <c r="F6" s="151" t="s">
        <v>198</v>
      </c>
      <c r="G6" s="151" t="s">
        <v>199</v>
      </c>
    </row>
    <row r="7" ht="25.4" customHeight="1" spans="1:7">
      <c r="A7" s="152" t="s">
        <v>61</v>
      </c>
      <c r="B7" s="152" t="s">
        <v>62</v>
      </c>
      <c r="C7" s="153">
        <v>13802416.52</v>
      </c>
      <c r="D7" s="153">
        <v>12416716.52</v>
      </c>
      <c r="E7" s="153">
        <v>11849719</v>
      </c>
      <c r="F7" s="153">
        <v>566997.52</v>
      </c>
      <c r="G7" s="153">
        <v>1385700</v>
      </c>
    </row>
    <row r="8" ht="25.4" customHeight="1" spans="1:7">
      <c r="A8" s="154" t="s">
        <v>63</v>
      </c>
      <c r="B8" s="154" t="s">
        <v>64</v>
      </c>
      <c r="C8" s="153">
        <v>265608</v>
      </c>
      <c r="D8" s="153">
        <v>142608</v>
      </c>
      <c r="E8" s="153">
        <v>130458</v>
      </c>
      <c r="F8" s="153">
        <v>12150</v>
      </c>
      <c r="G8" s="153">
        <v>123000</v>
      </c>
    </row>
    <row r="9" ht="25.4" customHeight="1" spans="1:7">
      <c r="A9" s="155" t="s">
        <v>65</v>
      </c>
      <c r="B9" s="155" t="s">
        <v>66</v>
      </c>
      <c r="C9" s="153">
        <v>142608</v>
      </c>
      <c r="D9" s="153">
        <v>142608</v>
      </c>
      <c r="E9" s="153">
        <v>130458</v>
      </c>
      <c r="F9" s="153">
        <v>12150</v>
      </c>
      <c r="G9" s="153"/>
    </row>
    <row r="10" ht="25.4" customHeight="1" spans="1:7">
      <c r="A10" s="155" t="s">
        <v>67</v>
      </c>
      <c r="B10" s="155" t="s">
        <v>68</v>
      </c>
      <c r="C10" s="153">
        <v>60000</v>
      </c>
      <c r="D10" s="153"/>
      <c r="E10" s="153"/>
      <c r="F10" s="153"/>
      <c r="G10" s="153">
        <v>60000</v>
      </c>
    </row>
    <row r="11" ht="25.4" customHeight="1" spans="1:7">
      <c r="A11" s="155" t="s">
        <v>69</v>
      </c>
      <c r="B11" s="155" t="s">
        <v>70</v>
      </c>
      <c r="C11" s="153">
        <v>63000</v>
      </c>
      <c r="D11" s="153"/>
      <c r="E11" s="153"/>
      <c r="F11" s="153"/>
      <c r="G11" s="153">
        <v>63000</v>
      </c>
    </row>
    <row r="12" ht="25.4" customHeight="1" spans="1:7">
      <c r="A12" s="154" t="s">
        <v>71</v>
      </c>
      <c r="B12" s="154" t="s">
        <v>72</v>
      </c>
      <c r="C12" s="153">
        <v>3969749.52</v>
      </c>
      <c r="D12" s="153">
        <v>3741749.52</v>
      </c>
      <c r="E12" s="153">
        <v>3347352</v>
      </c>
      <c r="F12" s="153">
        <v>394397.52</v>
      </c>
      <c r="G12" s="153">
        <v>228000</v>
      </c>
    </row>
    <row r="13" ht="25.4" customHeight="1" spans="1:7">
      <c r="A13" s="155" t="s">
        <v>73</v>
      </c>
      <c r="B13" s="155" t="s">
        <v>66</v>
      </c>
      <c r="C13" s="153">
        <v>3969749.52</v>
      </c>
      <c r="D13" s="153">
        <v>3741749.52</v>
      </c>
      <c r="E13" s="153">
        <v>3347352</v>
      </c>
      <c r="F13" s="153">
        <v>394397.52</v>
      </c>
      <c r="G13" s="153">
        <v>228000</v>
      </c>
    </row>
    <row r="14" ht="25.4" customHeight="1" spans="1:7">
      <c r="A14" s="154" t="s">
        <v>76</v>
      </c>
      <c r="B14" s="154" t="s">
        <v>77</v>
      </c>
      <c r="C14" s="153">
        <v>459941</v>
      </c>
      <c r="D14" s="153">
        <v>459941</v>
      </c>
      <c r="E14" s="153">
        <v>410641</v>
      </c>
      <c r="F14" s="153">
        <v>49300</v>
      </c>
      <c r="G14" s="153"/>
    </row>
    <row r="15" ht="25.4" customHeight="1" spans="1:7">
      <c r="A15" s="155" t="s">
        <v>78</v>
      </c>
      <c r="B15" s="155" t="s">
        <v>66</v>
      </c>
      <c r="C15" s="153">
        <v>459941</v>
      </c>
      <c r="D15" s="153">
        <v>459941</v>
      </c>
      <c r="E15" s="153">
        <v>410641</v>
      </c>
      <c r="F15" s="153">
        <v>49300</v>
      </c>
      <c r="G15" s="153"/>
    </row>
    <row r="16" s="1" customFormat="1" ht="25.4" customHeight="1" spans="1:7">
      <c r="A16" s="154" t="s">
        <v>79</v>
      </c>
      <c r="B16" s="154" t="s">
        <v>80</v>
      </c>
      <c r="C16" s="153">
        <v>15000</v>
      </c>
      <c r="D16" s="153"/>
      <c r="E16" s="153"/>
      <c r="F16" s="153"/>
      <c r="G16" s="153">
        <v>15000</v>
      </c>
    </row>
    <row r="17" ht="25.4" customHeight="1" spans="1:7">
      <c r="A17" s="155" t="s">
        <v>81</v>
      </c>
      <c r="B17" s="155" t="s">
        <v>66</v>
      </c>
      <c r="C17" s="153">
        <v>15000</v>
      </c>
      <c r="D17" s="153"/>
      <c r="E17" s="153"/>
      <c r="F17" s="153"/>
      <c r="G17" s="153">
        <v>15000</v>
      </c>
    </row>
    <row r="18" ht="25.4" customHeight="1" spans="1:7">
      <c r="A18" s="154" t="s">
        <v>82</v>
      </c>
      <c r="B18" s="154" t="s">
        <v>83</v>
      </c>
      <c r="C18" s="153">
        <v>814379</v>
      </c>
      <c r="D18" s="153">
        <v>682379</v>
      </c>
      <c r="E18" s="153">
        <v>621629</v>
      </c>
      <c r="F18" s="153">
        <v>60750</v>
      </c>
      <c r="G18" s="153">
        <v>132000</v>
      </c>
    </row>
    <row r="19" ht="25.4" customHeight="1" spans="1:7">
      <c r="A19" s="155" t="s">
        <v>84</v>
      </c>
      <c r="B19" s="155" t="s">
        <v>66</v>
      </c>
      <c r="C19" s="153">
        <v>682379</v>
      </c>
      <c r="D19" s="153">
        <v>682379</v>
      </c>
      <c r="E19" s="153">
        <v>621629</v>
      </c>
      <c r="F19" s="153">
        <v>60750</v>
      </c>
      <c r="G19" s="153"/>
    </row>
    <row r="20" ht="25.4" customHeight="1" spans="1:7">
      <c r="A20" s="155" t="s">
        <v>85</v>
      </c>
      <c r="B20" s="155" t="s">
        <v>86</v>
      </c>
      <c r="C20" s="153">
        <v>132000</v>
      </c>
      <c r="D20" s="153"/>
      <c r="E20" s="153"/>
      <c r="F20" s="153"/>
      <c r="G20" s="153">
        <v>132000</v>
      </c>
    </row>
    <row r="21" ht="25.4" customHeight="1" spans="1:7">
      <c r="A21" s="154" t="s">
        <v>87</v>
      </c>
      <c r="B21" s="154" t="s">
        <v>88</v>
      </c>
      <c r="C21" s="153">
        <v>8400</v>
      </c>
      <c r="D21" s="153">
        <v>8400</v>
      </c>
      <c r="E21" s="153">
        <v>8400</v>
      </c>
      <c r="F21" s="153"/>
      <c r="G21" s="153"/>
    </row>
    <row r="22" ht="25.4" customHeight="1" spans="1:7">
      <c r="A22" s="155" t="s">
        <v>89</v>
      </c>
      <c r="B22" s="155" t="s">
        <v>66</v>
      </c>
      <c r="C22" s="153">
        <v>8400</v>
      </c>
      <c r="D22" s="153">
        <v>8400</v>
      </c>
      <c r="E22" s="153">
        <v>8400</v>
      </c>
      <c r="F22" s="153"/>
      <c r="G22" s="153"/>
    </row>
    <row r="23" ht="25.4" customHeight="1" spans="1:7">
      <c r="A23" s="154" t="s">
        <v>90</v>
      </c>
      <c r="B23" s="154" t="s">
        <v>91</v>
      </c>
      <c r="C23" s="153">
        <v>368400</v>
      </c>
      <c r="D23" s="153"/>
      <c r="E23" s="153"/>
      <c r="F23" s="153"/>
      <c r="G23" s="153">
        <v>368400</v>
      </c>
    </row>
    <row r="24" ht="25.4" customHeight="1" spans="1:7">
      <c r="A24" s="155" t="s">
        <v>92</v>
      </c>
      <c r="B24" s="155" t="s">
        <v>91</v>
      </c>
      <c r="C24" s="153">
        <v>368400</v>
      </c>
      <c r="D24" s="153"/>
      <c r="E24" s="153"/>
      <c r="F24" s="153"/>
      <c r="G24" s="153">
        <v>368400</v>
      </c>
    </row>
    <row r="25" ht="25.4" customHeight="1" spans="1:7">
      <c r="A25" s="154" t="s">
        <v>93</v>
      </c>
      <c r="B25" s="154" t="s">
        <v>94</v>
      </c>
      <c r="C25" s="153">
        <v>7900939</v>
      </c>
      <c r="D25" s="153">
        <v>7381639</v>
      </c>
      <c r="E25" s="153">
        <v>7331239</v>
      </c>
      <c r="F25" s="153">
        <v>50400</v>
      </c>
      <c r="G25" s="153">
        <v>519300</v>
      </c>
    </row>
    <row r="26" ht="25.4" customHeight="1" spans="1:7">
      <c r="A26" s="155" t="s">
        <v>95</v>
      </c>
      <c r="B26" s="155" t="s">
        <v>96</v>
      </c>
      <c r="C26" s="153">
        <v>7900939</v>
      </c>
      <c r="D26" s="153">
        <v>7381639</v>
      </c>
      <c r="E26" s="153">
        <v>7331239</v>
      </c>
      <c r="F26" s="153">
        <v>50400</v>
      </c>
      <c r="G26" s="153">
        <v>519300</v>
      </c>
    </row>
    <row r="27" ht="25.4" customHeight="1" spans="1:7">
      <c r="A27" s="152" t="s">
        <v>97</v>
      </c>
      <c r="B27" s="152" t="s">
        <v>98</v>
      </c>
      <c r="C27" s="153">
        <v>20000</v>
      </c>
      <c r="D27" s="153"/>
      <c r="E27" s="153"/>
      <c r="F27" s="153"/>
      <c r="G27" s="153">
        <v>20000</v>
      </c>
    </row>
    <row r="28" ht="25.4" customHeight="1" spans="1:7">
      <c r="A28" s="154" t="s">
        <v>99</v>
      </c>
      <c r="B28" s="154" t="s">
        <v>100</v>
      </c>
      <c r="C28" s="153">
        <v>20000</v>
      </c>
      <c r="D28" s="153"/>
      <c r="E28" s="153"/>
      <c r="F28" s="153"/>
      <c r="G28" s="153">
        <v>20000</v>
      </c>
    </row>
    <row r="29" ht="25.4" customHeight="1" spans="1:7">
      <c r="A29" s="155" t="s">
        <v>101</v>
      </c>
      <c r="B29" s="155" t="s">
        <v>102</v>
      </c>
      <c r="C29" s="153">
        <v>20000</v>
      </c>
      <c r="D29" s="153"/>
      <c r="E29" s="153"/>
      <c r="F29" s="153"/>
      <c r="G29" s="153">
        <v>20000</v>
      </c>
    </row>
    <row r="30" ht="25.4" customHeight="1" spans="1:7">
      <c r="A30" s="152" t="s">
        <v>103</v>
      </c>
      <c r="B30" s="152" t="s">
        <v>104</v>
      </c>
      <c r="C30" s="153">
        <v>113685</v>
      </c>
      <c r="D30" s="153">
        <v>113685</v>
      </c>
      <c r="E30" s="153">
        <v>110535</v>
      </c>
      <c r="F30" s="153">
        <v>3150</v>
      </c>
      <c r="G30" s="153"/>
    </row>
    <row r="31" ht="25.4" customHeight="1" spans="1:7">
      <c r="A31" s="154" t="s">
        <v>105</v>
      </c>
      <c r="B31" s="154" t="s">
        <v>106</v>
      </c>
      <c r="C31" s="153">
        <v>113685</v>
      </c>
      <c r="D31" s="153">
        <v>113685</v>
      </c>
      <c r="E31" s="153">
        <v>110535</v>
      </c>
      <c r="F31" s="153">
        <v>3150</v>
      </c>
      <c r="G31" s="153"/>
    </row>
    <row r="32" ht="25.4" customHeight="1" spans="1:7">
      <c r="A32" s="155" t="s">
        <v>107</v>
      </c>
      <c r="B32" s="155" t="s">
        <v>108</v>
      </c>
      <c r="C32" s="153">
        <v>113685</v>
      </c>
      <c r="D32" s="153">
        <v>113685</v>
      </c>
      <c r="E32" s="153">
        <v>110535</v>
      </c>
      <c r="F32" s="153">
        <v>3150</v>
      </c>
      <c r="G32" s="153"/>
    </row>
    <row r="33" ht="25.4" customHeight="1" spans="1:7">
      <c r="A33" s="152" t="s">
        <v>109</v>
      </c>
      <c r="B33" s="152" t="s">
        <v>110</v>
      </c>
      <c r="C33" s="153">
        <v>2255308.65</v>
      </c>
      <c r="D33" s="153">
        <v>2255308.65</v>
      </c>
      <c r="E33" s="153">
        <v>2213808.65</v>
      </c>
      <c r="F33" s="153">
        <v>41500</v>
      </c>
      <c r="G33" s="153"/>
    </row>
    <row r="34" ht="25.4" customHeight="1" spans="1:7">
      <c r="A34" s="154" t="s">
        <v>111</v>
      </c>
      <c r="B34" s="154" t="s">
        <v>112</v>
      </c>
      <c r="C34" s="153">
        <v>216189</v>
      </c>
      <c r="D34" s="153">
        <v>216189</v>
      </c>
      <c r="E34" s="153">
        <v>209889</v>
      </c>
      <c r="F34" s="153">
        <v>6300</v>
      </c>
      <c r="G34" s="153"/>
    </row>
    <row r="35" ht="25.4" customHeight="1" spans="1:7">
      <c r="A35" s="155" t="s">
        <v>113</v>
      </c>
      <c r="B35" s="155" t="s">
        <v>66</v>
      </c>
      <c r="C35" s="153">
        <v>216189</v>
      </c>
      <c r="D35" s="153">
        <v>216189</v>
      </c>
      <c r="E35" s="153">
        <v>209889</v>
      </c>
      <c r="F35" s="153">
        <v>6300</v>
      </c>
      <c r="G35" s="153"/>
    </row>
    <row r="36" ht="25.4" customHeight="1" spans="1:7">
      <c r="A36" s="154" t="s">
        <v>114</v>
      </c>
      <c r="B36" s="154" t="s">
        <v>115</v>
      </c>
      <c r="C36" s="153">
        <v>1832819.48</v>
      </c>
      <c r="D36" s="153">
        <v>1832819.48</v>
      </c>
      <c r="E36" s="153">
        <v>1797619.48</v>
      </c>
      <c r="F36" s="153">
        <v>35200</v>
      </c>
      <c r="G36" s="153"/>
    </row>
    <row r="37" ht="25.4" customHeight="1" spans="1:7">
      <c r="A37" s="155" t="s">
        <v>116</v>
      </c>
      <c r="B37" s="155" t="s">
        <v>117</v>
      </c>
      <c r="C37" s="153">
        <v>190225.6</v>
      </c>
      <c r="D37" s="153">
        <v>190225.6</v>
      </c>
      <c r="E37" s="153">
        <v>171025.6</v>
      </c>
      <c r="F37" s="153">
        <v>19200</v>
      </c>
      <c r="G37" s="153"/>
    </row>
    <row r="38" ht="25.4" customHeight="1" spans="1:7">
      <c r="A38" s="155" t="s">
        <v>118</v>
      </c>
      <c r="B38" s="155" t="s">
        <v>119</v>
      </c>
      <c r="C38" s="153">
        <v>16000</v>
      </c>
      <c r="D38" s="153">
        <v>16000</v>
      </c>
      <c r="E38" s="153"/>
      <c r="F38" s="153">
        <v>16000</v>
      </c>
      <c r="G38" s="153"/>
    </row>
    <row r="39" ht="25.4" customHeight="1" spans="1:7">
      <c r="A39" s="155" t="s">
        <v>120</v>
      </c>
      <c r="B39" s="155" t="s">
        <v>121</v>
      </c>
      <c r="C39" s="153">
        <v>1430212.96</v>
      </c>
      <c r="D39" s="153">
        <v>1430212.96</v>
      </c>
      <c r="E39" s="153">
        <v>1430212.96</v>
      </c>
      <c r="F39" s="153"/>
      <c r="G39" s="153"/>
    </row>
    <row r="40" ht="25.4" customHeight="1" spans="1:7">
      <c r="A40" s="155" t="s">
        <v>122</v>
      </c>
      <c r="B40" s="155" t="s">
        <v>123</v>
      </c>
      <c r="C40" s="153">
        <v>196380.92</v>
      </c>
      <c r="D40" s="153">
        <v>196380.92</v>
      </c>
      <c r="E40" s="153">
        <v>196380.92</v>
      </c>
      <c r="F40" s="153"/>
      <c r="G40" s="153"/>
    </row>
    <row r="41" ht="25.4" customHeight="1" spans="1:7">
      <c r="A41" s="154" t="s">
        <v>124</v>
      </c>
      <c r="B41" s="154" t="s">
        <v>125</v>
      </c>
      <c r="C41" s="153">
        <v>168444</v>
      </c>
      <c r="D41" s="153">
        <v>168444</v>
      </c>
      <c r="E41" s="153">
        <v>168444</v>
      </c>
      <c r="F41" s="153"/>
      <c r="G41" s="153"/>
    </row>
    <row r="42" ht="25.4" customHeight="1" spans="1:7">
      <c r="A42" s="155" t="s">
        <v>126</v>
      </c>
      <c r="B42" s="155" t="s">
        <v>127</v>
      </c>
      <c r="C42" s="153">
        <v>168444</v>
      </c>
      <c r="D42" s="153">
        <v>168444</v>
      </c>
      <c r="E42" s="153">
        <v>168444</v>
      </c>
      <c r="F42" s="153"/>
      <c r="G42" s="153"/>
    </row>
    <row r="43" ht="25.4" customHeight="1" spans="1:7">
      <c r="A43" s="154" t="s">
        <v>128</v>
      </c>
      <c r="B43" s="154" t="s">
        <v>129</v>
      </c>
      <c r="C43" s="153">
        <v>37856.17</v>
      </c>
      <c r="D43" s="153">
        <v>37856.17</v>
      </c>
      <c r="E43" s="153">
        <v>37856.17</v>
      </c>
      <c r="F43" s="153"/>
      <c r="G43" s="153"/>
    </row>
    <row r="44" ht="25.4" customHeight="1" spans="1:7">
      <c r="A44" s="155" t="s">
        <v>130</v>
      </c>
      <c r="B44" s="155" t="s">
        <v>129</v>
      </c>
      <c r="C44" s="153">
        <v>37856.17</v>
      </c>
      <c r="D44" s="153">
        <v>37856.17</v>
      </c>
      <c r="E44" s="153">
        <v>37856.17</v>
      </c>
      <c r="F44" s="153"/>
      <c r="G44" s="153"/>
    </row>
    <row r="45" ht="25.4" customHeight="1" spans="1:7">
      <c r="A45" s="152" t="s">
        <v>131</v>
      </c>
      <c r="B45" s="152" t="s">
        <v>132</v>
      </c>
      <c r="C45" s="153">
        <v>638505.18</v>
      </c>
      <c r="D45" s="153">
        <v>638505.18</v>
      </c>
      <c r="E45" s="153">
        <v>638505.18</v>
      </c>
      <c r="F45" s="153"/>
      <c r="G45" s="153"/>
    </row>
    <row r="46" ht="25.4" customHeight="1" spans="1:7">
      <c r="A46" s="154" t="s">
        <v>133</v>
      </c>
      <c r="B46" s="154" t="s">
        <v>134</v>
      </c>
      <c r="C46" s="153">
        <v>27120</v>
      </c>
      <c r="D46" s="153">
        <v>27120</v>
      </c>
      <c r="E46" s="153">
        <v>27120</v>
      </c>
      <c r="F46" s="153"/>
      <c r="G46" s="153"/>
    </row>
    <row r="47" ht="25.4" customHeight="1" spans="1:7">
      <c r="A47" s="155" t="s">
        <v>135</v>
      </c>
      <c r="B47" s="155" t="s">
        <v>136</v>
      </c>
      <c r="C47" s="153">
        <v>27120</v>
      </c>
      <c r="D47" s="153">
        <v>27120</v>
      </c>
      <c r="E47" s="153">
        <v>27120</v>
      </c>
      <c r="F47" s="153"/>
      <c r="G47" s="153"/>
    </row>
    <row r="48" ht="25.4" customHeight="1" spans="1:7">
      <c r="A48" s="154" t="s">
        <v>137</v>
      </c>
      <c r="B48" s="154" t="s">
        <v>138</v>
      </c>
      <c r="C48" s="153">
        <v>611385.18</v>
      </c>
      <c r="D48" s="153">
        <v>611385.18</v>
      </c>
      <c r="E48" s="153">
        <v>611385.18</v>
      </c>
      <c r="F48" s="153"/>
      <c r="G48" s="153"/>
    </row>
    <row r="49" ht="25.4" customHeight="1" spans="1:7">
      <c r="A49" s="155" t="s">
        <v>139</v>
      </c>
      <c r="B49" s="155" t="s">
        <v>140</v>
      </c>
      <c r="C49" s="153">
        <v>554207.52</v>
      </c>
      <c r="D49" s="153">
        <v>554207.52</v>
      </c>
      <c r="E49" s="153">
        <v>554207.52</v>
      </c>
      <c r="F49" s="153"/>
      <c r="G49" s="153"/>
    </row>
    <row r="50" ht="25.4" customHeight="1" spans="1:7">
      <c r="A50" s="155" t="s">
        <v>143</v>
      </c>
      <c r="B50" s="155" t="s">
        <v>144</v>
      </c>
      <c r="C50" s="153">
        <v>57177.66</v>
      </c>
      <c r="D50" s="153">
        <v>57177.66</v>
      </c>
      <c r="E50" s="153">
        <v>57177.66</v>
      </c>
      <c r="F50" s="153"/>
      <c r="G50" s="153"/>
    </row>
    <row r="51" ht="25.4" customHeight="1" spans="1:7">
      <c r="A51" s="152" t="s">
        <v>145</v>
      </c>
      <c r="B51" s="152" t="s">
        <v>146</v>
      </c>
      <c r="C51" s="153">
        <v>336272</v>
      </c>
      <c r="D51" s="153">
        <v>336272</v>
      </c>
      <c r="E51" s="153">
        <v>326822</v>
      </c>
      <c r="F51" s="153">
        <v>9450</v>
      </c>
      <c r="G51" s="153"/>
    </row>
    <row r="52" ht="25.4" customHeight="1" spans="1:7">
      <c r="A52" s="154" t="s">
        <v>147</v>
      </c>
      <c r="B52" s="154" t="s">
        <v>148</v>
      </c>
      <c r="C52" s="153">
        <v>336272</v>
      </c>
      <c r="D52" s="153">
        <v>336272</v>
      </c>
      <c r="E52" s="153">
        <v>326822</v>
      </c>
      <c r="F52" s="153">
        <v>9450</v>
      </c>
      <c r="G52" s="153"/>
    </row>
    <row r="53" ht="25.4" customHeight="1" spans="1:7">
      <c r="A53" s="155" t="s">
        <v>149</v>
      </c>
      <c r="B53" s="155" t="s">
        <v>148</v>
      </c>
      <c r="C53" s="153">
        <v>336272</v>
      </c>
      <c r="D53" s="153">
        <v>336272</v>
      </c>
      <c r="E53" s="153">
        <v>326822</v>
      </c>
      <c r="F53" s="153">
        <v>9450</v>
      </c>
      <c r="G53" s="153"/>
    </row>
    <row r="54" ht="25.4" customHeight="1" spans="1:7">
      <c r="A54" s="152" t="s">
        <v>150</v>
      </c>
      <c r="B54" s="152" t="s">
        <v>151</v>
      </c>
      <c r="C54" s="153">
        <v>2876766</v>
      </c>
      <c r="D54" s="153">
        <v>2876766</v>
      </c>
      <c r="E54" s="153">
        <v>2794866</v>
      </c>
      <c r="F54" s="153">
        <v>81900</v>
      </c>
      <c r="G54" s="153"/>
    </row>
    <row r="55" ht="25.4" customHeight="1" spans="1:7">
      <c r="A55" s="154" t="s">
        <v>152</v>
      </c>
      <c r="B55" s="154" t="s">
        <v>153</v>
      </c>
      <c r="C55" s="153">
        <v>2344773</v>
      </c>
      <c r="D55" s="153">
        <v>2344773</v>
      </c>
      <c r="E55" s="153">
        <v>2278623</v>
      </c>
      <c r="F55" s="153">
        <v>66150</v>
      </c>
      <c r="G55" s="153"/>
    </row>
    <row r="56" ht="25.4" customHeight="1" spans="1:7">
      <c r="A56" s="155" t="s">
        <v>154</v>
      </c>
      <c r="B56" s="155" t="s">
        <v>155</v>
      </c>
      <c r="C56" s="153">
        <v>2344773</v>
      </c>
      <c r="D56" s="153">
        <v>2344773</v>
      </c>
      <c r="E56" s="153">
        <v>2278623</v>
      </c>
      <c r="F56" s="153">
        <v>66150</v>
      </c>
      <c r="G56" s="153"/>
    </row>
    <row r="57" ht="25.4" customHeight="1" spans="1:7">
      <c r="A57" s="154" t="s">
        <v>156</v>
      </c>
      <c r="B57" s="154" t="s">
        <v>157</v>
      </c>
      <c r="C57" s="153">
        <v>531993</v>
      </c>
      <c r="D57" s="153">
        <v>531993</v>
      </c>
      <c r="E57" s="153">
        <v>516243</v>
      </c>
      <c r="F57" s="153">
        <v>15750</v>
      </c>
      <c r="G57" s="153"/>
    </row>
    <row r="58" ht="25.4" customHeight="1" spans="1:7">
      <c r="A58" s="155" t="s">
        <v>158</v>
      </c>
      <c r="B58" s="155" t="s">
        <v>159</v>
      </c>
      <c r="C58" s="153">
        <v>531993</v>
      </c>
      <c r="D58" s="153">
        <v>531993</v>
      </c>
      <c r="E58" s="153">
        <v>516243</v>
      </c>
      <c r="F58" s="153">
        <v>15750</v>
      </c>
      <c r="G58" s="153"/>
    </row>
    <row r="59" ht="25.4" customHeight="1" spans="1:7">
      <c r="A59" s="152" t="s">
        <v>160</v>
      </c>
      <c r="B59" s="152" t="s">
        <v>161</v>
      </c>
      <c r="C59" s="153">
        <v>261655.6</v>
      </c>
      <c r="D59" s="153"/>
      <c r="E59" s="153"/>
      <c r="F59" s="153"/>
      <c r="G59" s="153">
        <v>261655.6</v>
      </c>
    </row>
    <row r="60" ht="25.4" customHeight="1" spans="1:7">
      <c r="A60" s="154" t="s">
        <v>162</v>
      </c>
      <c r="B60" s="154" t="s">
        <v>163</v>
      </c>
      <c r="C60" s="153">
        <v>261655.6</v>
      </c>
      <c r="D60" s="153"/>
      <c r="E60" s="153"/>
      <c r="F60" s="153"/>
      <c r="G60" s="153">
        <v>261655.6</v>
      </c>
    </row>
    <row r="61" ht="25.4" customHeight="1" spans="1:7">
      <c r="A61" s="155" t="s">
        <v>164</v>
      </c>
      <c r="B61" s="155" t="s">
        <v>165</v>
      </c>
      <c r="C61" s="153">
        <v>261655.6</v>
      </c>
      <c r="D61" s="153"/>
      <c r="E61" s="153"/>
      <c r="F61" s="153"/>
      <c r="G61" s="153">
        <v>261655.6</v>
      </c>
    </row>
    <row r="62" ht="25.4" customHeight="1" spans="1:7">
      <c r="A62" s="152" t="s">
        <v>166</v>
      </c>
      <c r="B62" s="152" t="s">
        <v>167</v>
      </c>
      <c r="C62" s="153">
        <v>288000</v>
      </c>
      <c r="D62" s="153">
        <v>288000</v>
      </c>
      <c r="E62" s="153">
        <v>288000</v>
      </c>
      <c r="F62" s="153"/>
      <c r="G62" s="153"/>
    </row>
    <row r="63" ht="25.4" customHeight="1" spans="1:7">
      <c r="A63" s="154" t="s">
        <v>168</v>
      </c>
      <c r="B63" s="154" t="s">
        <v>169</v>
      </c>
      <c r="C63" s="153">
        <v>288000</v>
      </c>
      <c r="D63" s="153">
        <v>288000</v>
      </c>
      <c r="E63" s="153">
        <v>288000</v>
      </c>
      <c r="F63" s="153"/>
      <c r="G63" s="153"/>
    </row>
    <row r="64" ht="25.4" customHeight="1" spans="1:7">
      <c r="A64" s="155" t="s">
        <v>170</v>
      </c>
      <c r="B64" s="155" t="s">
        <v>171</v>
      </c>
      <c r="C64" s="153">
        <v>288000</v>
      </c>
      <c r="D64" s="153">
        <v>288000</v>
      </c>
      <c r="E64" s="153">
        <v>288000</v>
      </c>
      <c r="F64" s="153"/>
      <c r="G64" s="153"/>
    </row>
    <row r="65" ht="25.4" customHeight="1" spans="1:7">
      <c r="A65" s="152" t="s">
        <v>172</v>
      </c>
      <c r="B65" s="152" t="s">
        <v>173</v>
      </c>
      <c r="C65" s="153">
        <v>1009531</v>
      </c>
      <c r="D65" s="153">
        <v>1009531</v>
      </c>
      <c r="E65" s="153">
        <v>1009531</v>
      </c>
      <c r="F65" s="153"/>
      <c r="G65" s="153"/>
    </row>
    <row r="66" ht="25.4" customHeight="1" spans="1:7">
      <c r="A66" s="154" t="s">
        <v>174</v>
      </c>
      <c r="B66" s="154" t="s">
        <v>175</v>
      </c>
      <c r="C66" s="153">
        <v>1009531</v>
      </c>
      <c r="D66" s="153">
        <v>1009531</v>
      </c>
      <c r="E66" s="153">
        <v>1009531</v>
      </c>
      <c r="F66" s="153"/>
      <c r="G66" s="153"/>
    </row>
    <row r="67" ht="25.4" customHeight="1" spans="1:7">
      <c r="A67" s="155" t="s">
        <v>176</v>
      </c>
      <c r="B67" s="155" t="s">
        <v>177</v>
      </c>
      <c r="C67" s="153">
        <v>1009531</v>
      </c>
      <c r="D67" s="153">
        <v>1009531</v>
      </c>
      <c r="E67" s="153">
        <v>1009531</v>
      </c>
      <c r="F67" s="153"/>
      <c r="G67" s="153"/>
    </row>
    <row r="68" ht="25.4" customHeight="1" spans="1:7">
      <c r="A68" s="156" t="s">
        <v>32</v>
      </c>
      <c r="B68" s="156"/>
      <c r="C68" s="153">
        <v>21602139.95</v>
      </c>
      <c r="D68" s="153">
        <v>19934784.35</v>
      </c>
      <c r="E68" s="153">
        <v>19231786.83</v>
      </c>
      <c r="F68" s="153">
        <v>702997.52</v>
      </c>
      <c r="G68" s="153">
        <v>1667355.6</v>
      </c>
    </row>
  </sheetData>
  <mergeCells count="7">
    <mergeCell ref="A2:G2"/>
    <mergeCell ref="A3:E3"/>
    <mergeCell ref="A4:B4"/>
    <mergeCell ref="D4:F4"/>
    <mergeCell ref="A68:B68"/>
    <mergeCell ref="C4:C5"/>
    <mergeCell ref="G4:G5"/>
  </mergeCells>
  <pageMargins left="0.751388888888889" right="0.751388888888889" top="1" bottom="1" header="0.5" footer="0.5"/>
  <pageSetup paperSize="9" scale="80"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9.14166666666667" defaultRowHeight="14.25" customHeight="1" outlineLevelRow="6" outlineLevelCol="5"/>
  <cols>
    <col min="1" max="1" width="27.425" customWidth="1"/>
    <col min="2" max="6" width="31.175" customWidth="1"/>
  </cols>
  <sheetData>
    <row r="1" ht="12" customHeight="1" spans="1:6">
      <c r="A1" s="140"/>
      <c r="B1" s="140"/>
      <c r="C1" s="69"/>
      <c r="F1" s="68" t="s">
        <v>200</v>
      </c>
    </row>
    <row r="2" ht="25.5" customHeight="1" spans="1:6">
      <c r="A2" s="141" t="s">
        <v>201</v>
      </c>
      <c r="B2" s="141"/>
      <c r="C2" s="141"/>
      <c r="D2" s="141"/>
      <c r="E2" s="141"/>
      <c r="F2" s="141"/>
    </row>
    <row r="3" ht="15.75" customHeight="1" spans="1:6">
      <c r="A3" s="211" t="s">
        <v>2</v>
      </c>
      <c r="B3" s="140"/>
      <c r="C3" s="69"/>
      <c r="F3" s="68" t="s">
        <v>202</v>
      </c>
    </row>
    <row r="4" ht="19.5" customHeight="1" spans="1:6">
      <c r="A4" s="10" t="s">
        <v>203</v>
      </c>
      <c r="B4" s="16" t="s">
        <v>204</v>
      </c>
      <c r="C4" s="11" t="s">
        <v>205</v>
      </c>
      <c r="D4" s="12"/>
      <c r="E4" s="13"/>
      <c r="F4" s="16" t="s">
        <v>206</v>
      </c>
    </row>
    <row r="5" ht="19.5" customHeight="1" spans="1:6">
      <c r="A5" s="18"/>
      <c r="B5" s="19"/>
      <c r="C5" s="73" t="s">
        <v>34</v>
      </c>
      <c r="D5" s="73" t="s">
        <v>207</v>
      </c>
      <c r="E5" s="73" t="s">
        <v>208</v>
      </c>
      <c r="F5" s="19"/>
    </row>
    <row r="6" ht="18.75" customHeight="1" spans="1:6">
      <c r="A6" s="142">
        <v>1</v>
      </c>
      <c r="B6" s="142">
        <v>2</v>
      </c>
      <c r="C6" s="143">
        <v>3</v>
      </c>
      <c r="D6" s="142">
        <v>4</v>
      </c>
      <c r="E6" s="142">
        <v>5</v>
      </c>
      <c r="F6" s="142">
        <v>6</v>
      </c>
    </row>
    <row r="7" ht="18.75" customHeight="1" spans="1:6">
      <c r="A7" s="144">
        <v>90000</v>
      </c>
      <c r="B7" s="144"/>
      <c r="C7" s="145">
        <v>80000</v>
      </c>
      <c r="D7" s="144"/>
      <c r="E7" s="144">
        <v>80000</v>
      </c>
      <c r="F7" s="144">
        <v>10000</v>
      </c>
    </row>
  </sheetData>
  <mergeCells count="6">
    <mergeCell ref="A2:F2"/>
    <mergeCell ref="A3:D3"/>
    <mergeCell ref="C4:E4"/>
    <mergeCell ref="A4:A5"/>
    <mergeCell ref="B4:B5"/>
    <mergeCell ref="F4:F5"/>
  </mergeCells>
  <pageMargins left="0.751388888888889" right="0.751388888888889" top="1" bottom="1" header="0.5" footer="0.5"/>
  <pageSetup paperSize="9" scale="7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35"/>
  <sheetViews>
    <sheetView showZeros="0" topLeftCell="A10" workbookViewId="0">
      <selection activeCell="H13" sqref="H13"/>
    </sheetView>
  </sheetViews>
  <sheetFormatPr defaultColWidth="8.75" defaultRowHeight="14.25" customHeight="1"/>
  <cols>
    <col min="1" max="1" width="15.625" customWidth="1"/>
    <col min="2" max="2" width="16.375" customWidth="1"/>
    <col min="3" max="3" width="14.125" customWidth="1"/>
    <col min="4" max="4" width="8.125" customWidth="1"/>
    <col min="5" max="5" width="18.625" customWidth="1"/>
    <col min="6" max="7" width="8.125" customWidth="1"/>
    <col min="8" max="9" width="11.25" customWidth="1"/>
    <col min="10" max="11" width="8.125" customWidth="1"/>
    <col min="12" max="12" width="11.25" customWidth="1"/>
    <col min="13" max="17" width="8.125" customWidth="1"/>
    <col min="18" max="18" width="4.375" customWidth="1"/>
    <col min="19" max="23" width="8.125" customWidth="1"/>
    <col min="24" max="16384" width="8.75" customWidth="1"/>
  </cols>
  <sheetData>
    <row r="1" ht="13.5" customHeight="1" spans="4:23">
      <c r="D1" s="2"/>
      <c r="E1" s="2"/>
      <c r="F1" s="2"/>
      <c r="G1" s="2"/>
      <c r="U1" s="134"/>
      <c r="W1" s="64" t="s">
        <v>209</v>
      </c>
    </row>
    <row r="2" ht="27.75" customHeight="1" spans="1:23">
      <c r="A2" s="29" t="s">
        <v>210</v>
      </c>
      <c r="B2" s="29"/>
      <c r="C2" s="29"/>
      <c r="D2" s="29"/>
      <c r="E2" s="29"/>
      <c r="F2" s="29"/>
      <c r="G2" s="29"/>
      <c r="H2" s="29"/>
      <c r="I2" s="29"/>
      <c r="J2" s="29"/>
      <c r="K2" s="29"/>
      <c r="L2" s="29"/>
      <c r="M2" s="29"/>
      <c r="N2" s="29"/>
      <c r="O2" s="29"/>
      <c r="P2" s="29"/>
      <c r="Q2" s="29"/>
      <c r="R2" s="29"/>
      <c r="S2" s="29"/>
      <c r="T2" s="29"/>
      <c r="U2" s="29"/>
      <c r="V2" s="29"/>
      <c r="W2" s="29"/>
    </row>
    <row r="3" ht="13.5" customHeight="1" spans="1:23">
      <c r="A3" s="211" t="s">
        <v>2</v>
      </c>
      <c r="B3" s="6"/>
      <c r="C3" s="6"/>
      <c r="D3" s="6"/>
      <c r="E3" s="6"/>
      <c r="F3" s="6"/>
      <c r="G3" s="6"/>
      <c r="H3" s="7"/>
      <c r="I3" s="7"/>
      <c r="J3" s="7"/>
      <c r="K3" s="7"/>
      <c r="L3" s="7"/>
      <c r="M3" s="7"/>
      <c r="N3" s="7"/>
      <c r="O3" s="7"/>
      <c r="P3" s="7"/>
      <c r="Q3" s="7"/>
      <c r="U3" s="134"/>
      <c r="W3" s="122" t="s">
        <v>202</v>
      </c>
    </row>
    <row r="4" ht="21.75" customHeight="1" spans="1:23">
      <c r="A4" s="9" t="s">
        <v>211</v>
      </c>
      <c r="B4" s="9" t="s">
        <v>212</v>
      </c>
      <c r="C4" s="9" t="s">
        <v>213</v>
      </c>
      <c r="D4" s="10" t="s">
        <v>214</v>
      </c>
      <c r="E4" s="10" t="s">
        <v>215</v>
      </c>
      <c r="F4" s="10" t="s">
        <v>216</v>
      </c>
      <c r="G4" s="10" t="s">
        <v>217</v>
      </c>
      <c r="H4" s="73" t="s">
        <v>218</v>
      </c>
      <c r="I4" s="73"/>
      <c r="J4" s="73"/>
      <c r="K4" s="73"/>
      <c r="L4" s="131"/>
      <c r="M4" s="131"/>
      <c r="N4" s="131"/>
      <c r="O4" s="131"/>
      <c r="P4" s="131"/>
      <c r="Q4" s="56"/>
      <c r="R4" s="73"/>
      <c r="S4" s="73"/>
      <c r="T4" s="73"/>
      <c r="U4" s="73"/>
      <c r="V4" s="73"/>
      <c r="W4" s="73"/>
    </row>
    <row r="5" ht="21.75" customHeight="1" spans="1:23">
      <c r="A5" s="14"/>
      <c r="B5" s="14"/>
      <c r="C5" s="14"/>
      <c r="D5" s="15"/>
      <c r="E5" s="15"/>
      <c r="F5" s="15"/>
      <c r="G5" s="15"/>
      <c r="H5" s="73" t="s">
        <v>32</v>
      </c>
      <c r="I5" s="56" t="s">
        <v>35</v>
      </c>
      <c r="J5" s="56"/>
      <c r="K5" s="56"/>
      <c r="L5" s="131"/>
      <c r="M5" s="131"/>
      <c r="N5" s="131" t="s">
        <v>219</v>
      </c>
      <c r="O5" s="131"/>
      <c r="P5" s="131"/>
      <c r="Q5" s="138" t="s">
        <v>38</v>
      </c>
      <c r="R5" s="73" t="s">
        <v>53</v>
      </c>
      <c r="S5" s="56"/>
      <c r="T5" s="56"/>
      <c r="U5" s="56"/>
      <c r="V5" s="56"/>
      <c r="W5" s="56"/>
    </row>
    <row r="6" ht="15" customHeight="1" spans="1:23">
      <c r="A6" s="17"/>
      <c r="B6" s="17"/>
      <c r="C6" s="17"/>
      <c r="D6" s="18"/>
      <c r="E6" s="18"/>
      <c r="F6" s="18"/>
      <c r="G6" s="18"/>
      <c r="H6" s="73"/>
      <c r="I6" s="56" t="s">
        <v>220</v>
      </c>
      <c r="J6" s="56" t="s">
        <v>221</v>
      </c>
      <c r="K6" s="56" t="s">
        <v>222</v>
      </c>
      <c r="L6" s="137" t="s">
        <v>223</v>
      </c>
      <c r="M6" s="137" t="s">
        <v>224</v>
      </c>
      <c r="N6" s="137" t="s">
        <v>35</v>
      </c>
      <c r="O6" s="137" t="s">
        <v>36</v>
      </c>
      <c r="P6" s="137" t="s">
        <v>37</v>
      </c>
      <c r="Q6" s="138"/>
      <c r="R6" s="56" t="s">
        <v>34</v>
      </c>
      <c r="S6" s="56" t="s">
        <v>45</v>
      </c>
      <c r="T6" s="56" t="s">
        <v>225</v>
      </c>
      <c r="U6" s="56" t="s">
        <v>41</v>
      </c>
      <c r="V6" s="56" t="s">
        <v>42</v>
      </c>
      <c r="W6" s="56" t="s">
        <v>43</v>
      </c>
    </row>
    <row r="7" ht="27.75" customHeight="1" spans="1:23">
      <c r="A7" s="17"/>
      <c r="B7" s="17"/>
      <c r="C7" s="17"/>
      <c r="D7" s="18"/>
      <c r="E7" s="18"/>
      <c r="F7" s="18"/>
      <c r="G7" s="18"/>
      <c r="H7" s="73"/>
      <c r="I7" s="56"/>
      <c r="J7" s="56"/>
      <c r="K7" s="56"/>
      <c r="L7" s="137"/>
      <c r="M7" s="137"/>
      <c r="N7" s="137"/>
      <c r="O7" s="137"/>
      <c r="P7" s="137"/>
      <c r="Q7" s="138"/>
      <c r="R7" s="56"/>
      <c r="S7" s="56"/>
      <c r="T7" s="56"/>
      <c r="U7" s="56"/>
      <c r="V7" s="56"/>
      <c r="W7" s="56"/>
    </row>
    <row r="8" s="135" customFormat="1" ht="15" customHeight="1" spans="1:23">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row>
    <row r="9" ht="25.4" customHeight="1" spans="1:23">
      <c r="A9" s="129" t="s">
        <v>47</v>
      </c>
      <c r="B9" s="129"/>
      <c r="C9" s="129"/>
      <c r="D9" s="129"/>
      <c r="E9" s="129"/>
      <c r="F9" s="129"/>
      <c r="G9" s="129"/>
      <c r="H9" s="133">
        <v>19934784.35</v>
      </c>
      <c r="I9" s="133">
        <v>19934784.35</v>
      </c>
      <c r="J9" s="133"/>
      <c r="K9" s="133"/>
      <c r="L9" s="133">
        <v>19934784.35</v>
      </c>
      <c r="M9" s="133"/>
      <c r="N9" s="133"/>
      <c r="O9" s="133"/>
      <c r="P9" s="133"/>
      <c r="Q9" s="133"/>
      <c r="R9" s="133"/>
      <c r="S9" s="133"/>
      <c r="T9" s="133"/>
      <c r="U9" s="133"/>
      <c r="V9" s="133"/>
      <c r="W9" s="133"/>
    </row>
    <row r="10" ht="25.4" customHeight="1" spans="1:23">
      <c r="A10" s="129" t="s">
        <v>47</v>
      </c>
      <c r="B10" s="129" t="s">
        <v>226</v>
      </c>
      <c r="C10" s="129" t="s">
        <v>227</v>
      </c>
      <c r="D10" s="129" t="s">
        <v>65</v>
      </c>
      <c r="E10" s="129" t="s">
        <v>66</v>
      </c>
      <c r="F10" s="129" t="s">
        <v>228</v>
      </c>
      <c r="G10" s="129" t="s">
        <v>229</v>
      </c>
      <c r="H10" s="133">
        <v>48456</v>
      </c>
      <c r="I10" s="133">
        <v>48456</v>
      </c>
      <c r="J10" s="133"/>
      <c r="K10" s="133"/>
      <c r="L10" s="133">
        <v>48456</v>
      </c>
      <c r="M10" s="133"/>
      <c r="N10" s="133"/>
      <c r="O10" s="133"/>
      <c r="P10" s="133"/>
      <c r="Q10" s="133"/>
      <c r="R10" s="133"/>
      <c r="S10" s="133"/>
      <c r="T10" s="133"/>
      <c r="U10" s="133"/>
      <c r="V10" s="133"/>
      <c r="W10" s="133"/>
    </row>
    <row r="11" ht="25.4" customHeight="1" spans="1:23">
      <c r="A11" s="129" t="s">
        <v>47</v>
      </c>
      <c r="B11" s="129" t="s">
        <v>226</v>
      </c>
      <c r="C11" s="129" t="s">
        <v>227</v>
      </c>
      <c r="D11" s="129" t="s">
        <v>73</v>
      </c>
      <c r="E11" s="129" t="s">
        <v>66</v>
      </c>
      <c r="F11" s="129" t="s">
        <v>228</v>
      </c>
      <c r="G11" s="129" t="s">
        <v>229</v>
      </c>
      <c r="H11" s="133">
        <v>1144512</v>
      </c>
      <c r="I11" s="133">
        <v>1144512</v>
      </c>
      <c r="J11" s="133"/>
      <c r="K11" s="133"/>
      <c r="L11" s="133">
        <v>1144512</v>
      </c>
      <c r="M11" s="129"/>
      <c r="N11" s="133"/>
      <c r="O11" s="133"/>
      <c r="P11" s="133"/>
      <c r="Q11" s="133"/>
      <c r="R11" s="133"/>
      <c r="S11" s="133"/>
      <c r="T11" s="133"/>
      <c r="U11" s="133"/>
      <c r="V11" s="133"/>
      <c r="W11" s="133"/>
    </row>
    <row r="12" ht="25.4" customHeight="1" spans="1:23">
      <c r="A12" s="129" t="s">
        <v>47</v>
      </c>
      <c r="B12" s="129" t="s">
        <v>226</v>
      </c>
      <c r="C12" s="129" t="s">
        <v>227</v>
      </c>
      <c r="D12" s="129" t="s">
        <v>78</v>
      </c>
      <c r="E12" s="129" t="s">
        <v>66</v>
      </c>
      <c r="F12" s="129" t="s">
        <v>228</v>
      </c>
      <c r="G12" s="129" t="s">
        <v>229</v>
      </c>
      <c r="H12" s="133">
        <v>111804</v>
      </c>
      <c r="I12" s="133">
        <v>111804</v>
      </c>
      <c r="J12" s="133"/>
      <c r="K12" s="133"/>
      <c r="L12" s="133">
        <v>111804</v>
      </c>
      <c r="M12" s="129"/>
      <c r="N12" s="133"/>
      <c r="O12" s="133"/>
      <c r="P12" s="133"/>
      <c r="Q12" s="133"/>
      <c r="R12" s="133"/>
      <c r="S12" s="133"/>
      <c r="T12" s="133"/>
      <c r="U12" s="133"/>
      <c r="V12" s="133"/>
      <c r="W12" s="133"/>
    </row>
    <row r="13" ht="25.4" customHeight="1" spans="1:23">
      <c r="A13" s="129" t="s">
        <v>47</v>
      </c>
      <c r="B13" s="129" t="s">
        <v>226</v>
      </c>
      <c r="C13" s="129" t="s">
        <v>227</v>
      </c>
      <c r="D13" s="129" t="s">
        <v>84</v>
      </c>
      <c r="E13" s="129" t="s">
        <v>66</v>
      </c>
      <c r="F13" s="129" t="s">
        <v>228</v>
      </c>
      <c r="G13" s="129" t="s">
        <v>229</v>
      </c>
      <c r="H13" s="133">
        <v>225708</v>
      </c>
      <c r="I13" s="133">
        <v>225708</v>
      </c>
      <c r="J13" s="133"/>
      <c r="K13" s="133"/>
      <c r="L13" s="133">
        <v>225708</v>
      </c>
      <c r="M13" s="129"/>
      <c r="N13" s="133"/>
      <c r="O13" s="133"/>
      <c r="P13" s="133"/>
      <c r="Q13" s="133"/>
      <c r="R13" s="133"/>
      <c r="S13" s="133"/>
      <c r="T13" s="133"/>
      <c r="U13" s="133"/>
      <c r="V13" s="133"/>
      <c r="W13" s="133"/>
    </row>
    <row r="14" ht="25.4" customHeight="1" spans="1:23">
      <c r="A14" s="129" t="s">
        <v>47</v>
      </c>
      <c r="B14" s="129" t="s">
        <v>230</v>
      </c>
      <c r="C14" s="129" t="s">
        <v>231</v>
      </c>
      <c r="D14" s="129" t="s">
        <v>95</v>
      </c>
      <c r="E14" s="129" t="s">
        <v>96</v>
      </c>
      <c r="F14" s="129" t="s">
        <v>228</v>
      </c>
      <c r="G14" s="129" t="s">
        <v>229</v>
      </c>
      <c r="H14" s="133">
        <v>589476</v>
      </c>
      <c r="I14" s="133">
        <v>589476</v>
      </c>
      <c r="J14" s="133"/>
      <c r="K14" s="133"/>
      <c r="L14" s="133">
        <v>589476</v>
      </c>
      <c r="M14" s="129"/>
      <c r="N14" s="133"/>
      <c r="O14" s="133"/>
      <c r="P14" s="133"/>
      <c r="Q14" s="133"/>
      <c r="R14" s="133"/>
      <c r="S14" s="133"/>
      <c r="T14" s="133"/>
      <c r="U14" s="133"/>
      <c r="V14" s="133"/>
      <c r="W14" s="133"/>
    </row>
    <row r="15" ht="25.4" customHeight="1" spans="1:23">
      <c r="A15" s="129" t="s">
        <v>47</v>
      </c>
      <c r="B15" s="129" t="s">
        <v>230</v>
      </c>
      <c r="C15" s="129" t="s">
        <v>231</v>
      </c>
      <c r="D15" s="129" t="s">
        <v>107</v>
      </c>
      <c r="E15" s="129" t="s">
        <v>108</v>
      </c>
      <c r="F15" s="129" t="s">
        <v>228</v>
      </c>
      <c r="G15" s="129" t="s">
        <v>229</v>
      </c>
      <c r="H15" s="133">
        <v>45684</v>
      </c>
      <c r="I15" s="133">
        <v>45684</v>
      </c>
      <c r="J15" s="133"/>
      <c r="K15" s="133"/>
      <c r="L15" s="133">
        <v>45684</v>
      </c>
      <c r="M15" s="129"/>
      <c r="N15" s="133"/>
      <c r="O15" s="133"/>
      <c r="P15" s="133"/>
      <c r="Q15" s="133"/>
      <c r="R15" s="133"/>
      <c r="S15" s="133"/>
      <c r="T15" s="133"/>
      <c r="U15" s="133"/>
      <c r="V15" s="133"/>
      <c r="W15" s="133"/>
    </row>
    <row r="16" ht="25.4" customHeight="1" spans="1:23">
      <c r="A16" s="129" t="s">
        <v>47</v>
      </c>
      <c r="B16" s="129" t="s">
        <v>230</v>
      </c>
      <c r="C16" s="129" t="s">
        <v>231</v>
      </c>
      <c r="D16" s="129" t="s">
        <v>113</v>
      </c>
      <c r="E16" s="129" t="s">
        <v>66</v>
      </c>
      <c r="F16" s="129" t="s">
        <v>228</v>
      </c>
      <c r="G16" s="129" t="s">
        <v>229</v>
      </c>
      <c r="H16" s="133">
        <v>82764</v>
      </c>
      <c r="I16" s="133">
        <v>82764</v>
      </c>
      <c r="J16" s="133"/>
      <c r="K16" s="133"/>
      <c r="L16" s="133">
        <v>82764</v>
      </c>
      <c r="M16" s="129"/>
      <c r="N16" s="133"/>
      <c r="O16" s="133"/>
      <c r="P16" s="133"/>
      <c r="Q16" s="133"/>
      <c r="R16" s="133"/>
      <c r="S16" s="133"/>
      <c r="T16" s="133"/>
      <c r="U16" s="133"/>
      <c r="V16" s="133"/>
      <c r="W16" s="133"/>
    </row>
    <row r="17" ht="25.4" customHeight="1" spans="1:23">
      <c r="A17" s="129" t="s">
        <v>47</v>
      </c>
      <c r="B17" s="129" t="s">
        <v>230</v>
      </c>
      <c r="C17" s="129" t="s">
        <v>231</v>
      </c>
      <c r="D17" s="129" t="s">
        <v>149</v>
      </c>
      <c r="E17" s="129" t="s">
        <v>148</v>
      </c>
      <c r="F17" s="129" t="s">
        <v>228</v>
      </c>
      <c r="G17" s="129" t="s">
        <v>229</v>
      </c>
      <c r="H17" s="133">
        <v>132216</v>
      </c>
      <c r="I17" s="133">
        <v>132216</v>
      </c>
      <c r="J17" s="133"/>
      <c r="K17" s="133"/>
      <c r="L17" s="133">
        <v>132216</v>
      </c>
      <c r="M17" s="129"/>
      <c r="N17" s="133"/>
      <c r="O17" s="133"/>
      <c r="P17" s="133"/>
      <c r="Q17" s="133"/>
      <c r="R17" s="133"/>
      <c r="S17" s="133"/>
      <c r="T17" s="133"/>
      <c r="U17" s="133"/>
      <c r="V17" s="133"/>
      <c r="W17" s="133"/>
    </row>
    <row r="18" s="1" customFormat="1" ht="25.4" customHeight="1" spans="1:23">
      <c r="A18" s="129" t="s">
        <v>47</v>
      </c>
      <c r="B18" s="129" t="s">
        <v>230</v>
      </c>
      <c r="C18" s="129" t="s">
        <v>231</v>
      </c>
      <c r="D18" s="129" t="s">
        <v>154</v>
      </c>
      <c r="E18" s="129" t="s">
        <v>155</v>
      </c>
      <c r="F18" s="129" t="s">
        <v>228</v>
      </c>
      <c r="G18" s="129" t="s">
        <v>229</v>
      </c>
      <c r="H18" s="133">
        <v>949284</v>
      </c>
      <c r="I18" s="133">
        <v>949284</v>
      </c>
      <c r="J18" s="133"/>
      <c r="K18" s="133"/>
      <c r="L18" s="133">
        <v>949284</v>
      </c>
      <c r="M18" s="129"/>
      <c r="N18" s="133"/>
      <c r="O18" s="133"/>
      <c r="P18" s="133"/>
      <c r="Q18" s="133"/>
      <c r="R18" s="133"/>
      <c r="S18" s="133"/>
      <c r="T18" s="133"/>
      <c r="U18" s="133"/>
      <c r="V18" s="133"/>
      <c r="W18" s="133"/>
    </row>
    <row r="19" ht="25.4" customHeight="1" spans="1:23">
      <c r="A19" s="129" t="s">
        <v>47</v>
      </c>
      <c r="B19" s="129" t="s">
        <v>230</v>
      </c>
      <c r="C19" s="129" t="s">
        <v>231</v>
      </c>
      <c r="D19" s="129" t="s">
        <v>158</v>
      </c>
      <c r="E19" s="129" t="s">
        <v>159</v>
      </c>
      <c r="F19" s="129" t="s">
        <v>228</v>
      </c>
      <c r="G19" s="129" t="s">
        <v>229</v>
      </c>
      <c r="H19" s="133">
        <v>192276</v>
      </c>
      <c r="I19" s="133">
        <v>192276</v>
      </c>
      <c r="J19" s="133"/>
      <c r="K19" s="133"/>
      <c r="L19" s="133">
        <v>192276</v>
      </c>
      <c r="M19" s="129"/>
      <c r="N19" s="133"/>
      <c r="O19" s="133"/>
      <c r="P19" s="133"/>
      <c r="Q19" s="133"/>
      <c r="R19" s="133"/>
      <c r="S19" s="133"/>
      <c r="T19" s="133"/>
      <c r="U19" s="133"/>
      <c r="V19" s="133"/>
      <c r="W19" s="133"/>
    </row>
    <row r="20" ht="25.4" customHeight="1" spans="1:23">
      <c r="A20" s="129" t="s">
        <v>47</v>
      </c>
      <c r="B20" s="129" t="s">
        <v>226</v>
      </c>
      <c r="C20" s="129" t="s">
        <v>227</v>
      </c>
      <c r="D20" s="129" t="s">
        <v>65</v>
      </c>
      <c r="E20" s="129" t="s">
        <v>66</v>
      </c>
      <c r="F20" s="129" t="s">
        <v>232</v>
      </c>
      <c r="G20" s="129" t="s">
        <v>233</v>
      </c>
      <c r="H20" s="133">
        <v>59604</v>
      </c>
      <c r="I20" s="133">
        <v>59604</v>
      </c>
      <c r="J20" s="133"/>
      <c r="K20" s="133"/>
      <c r="L20" s="133">
        <v>59604</v>
      </c>
      <c r="M20" s="129"/>
      <c r="N20" s="133"/>
      <c r="O20" s="133"/>
      <c r="P20" s="133"/>
      <c r="Q20" s="133"/>
      <c r="R20" s="133"/>
      <c r="S20" s="133"/>
      <c r="T20" s="133"/>
      <c r="U20" s="133"/>
      <c r="V20" s="133"/>
      <c r="W20" s="133"/>
    </row>
    <row r="21" ht="25.4" customHeight="1" spans="1:23">
      <c r="A21" s="129" t="s">
        <v>47</v>
      </c>
      <c r="B21" s="129" t="s">
        <v>226</v>
      </c>
      <c r="C21" s="129" t="s">
        <v>227</v>
      </c>
      <c r="D21" s="129" t="s">
        <v>73</v>
      </c>
      <c r="E21" s="129" t="s">
        <v>66</v>
      </c>
      <c r="F21" s="129" t="s">
        <v>232</v>
      </c>
      <c r="G21" s="129" t="s">
        <v>233</v>
      </c>
      <c r="H21" s="133">
        <v>1642644</v>
      </c>
      <c r="I21" s="133">
        <v>1642644</v>
      </c>
      <c r="J21" s="133"/>
      <c r="K21" s="133"/>
      <c r="L21" s="133">
        <v>1642644</v>
      </c>
      <c r="M21" s="129"/>
      <c r="N21" s="133"/>
      <c r="O21" s="133"/>
      <c r="P21" s="133"/>
      <c r="Q21" s="133"/>
      <c r="R21" s="133"/>
      <c r="S21" s="133"/>
      <c r="T21" s="133"/>
      <c r="U21" s="133"/>
      <c r="V21" s="133"/>
      <c r="W21" s="133"/>
    </row>
    <row r="22" ht="25.4" customHeight="1" spans="1:23">
      <c r="A22" s="129" t="s">
        <v>47</v>
      </c>
      <c r="B22" s="129" t="s">
        <v>226</v>
      </c>
      <c r="C22" s="129" t="s">
        <v>227</v>
      </c>
      <c r="D22" s="129" t="s">
        <v>78</v>
      </c>
      <c r="E22" s="129" t="s">
        <v>66</v>
      </c>
      <c r="F22" s="129" t="s">
        <v>232</v>
      </c>
      <c r="G22" s="129" t="s">
        <v>233</v>
      </c>
      <c r="H22" s="133">
        <v>164100</v>
      </c>
      <c r="I22" s="133">
        <v>164100</v>
      </c>
      <c r="J22" s="133"/>
      <c r="K22" s="133"/>
      <c r="L22" s="133">
        <v>164100</v>
      </c>
      <c r="M22" s="129"/>
      <c r="N22" s="133"/>
      <c r="O22" s="133"/>
      <c r="P22" s="133"/>
      <c r="Q22" s="133"/>
      <c r="R22" s="133"/>
      <c r="S22" s="133"/>
      <c r="T22" s="133"/>
      <c r="U22" s="133"/>
      <c r="V22" s="133"/>
      <c r="W22" s="133"/>
    </row>
    <row r="23" ht="25.4" customHeight="1" spans="1:23">
      <c r="A23" s="129" t="s">
        <v>47</v>
      </c>
      <c r="B23" s="129" t="s">
        <v>226</v>
      </c>
      <c r="C23" s="129" t="s">
        <v>227</v>
      </c>
      <c r="D23" s="129" t="s">
        <v>84</v>
      </c>
      <c r="E23" s="129" t="s">
        <v>66</v>
      </c>
      <c r="F23" s="129" t="s">
        <v>232</v>
      </c>
      <c r="G23" s="129" t="s">
        <v>233</v>
      </c>
      <c r="H23" s="133">
        <v>289632</v>
      </c>
      <c r="I23" s="133">
        <v>289632</v>
      </c>
      <c r="J23" s="133"/>
      <c r="K23" s="133"/>
      <c r="L23" s="133">
        <v>289632</v>
      </c>
      <c r="M23" s="129"/>
      <c r="N23" s="133"/>
      <c r="O23" s="133"/>
      <c r="P23" s="133"/>
      <c r="Q23" s="133"/>
      <c r="R23" s="133"/>
      <c r="S23" s="133"/>
      <c r="T23" s="133"/>
      <c r="U23" s="133"/>
      <c r="V23" s="133"/>
      <c r="W23" s="133"/>
    </row>
    <row r="24" ht="25.4" customHeight="1" spans="1:23">
      <c r="A24" s="129" t="s">
        <v>47</v>
      </c>
      <c r="B24" s="129" t="s">
        <v>230</v>
      </c>
      <c r="C24" s="129" t="s">
        <v>231</v>
      </c>
      <c r="D24" s="129" t="s">
        <v>95</v>
      </c>
      <c r="E24" s="129" t="s">
        <v>96</v>
      </c>
      <c r="F24" s="129" t="s">
        <v>232</v>
      </c>
      <c r="G24" s="129" t="s">
        <v>233</v>
      </c>
      <c r="H24" s="133">
        <v>170340</v>
      </c>
      <c r="I24" s="133">
        <v>170340</v>
      </c>
      <c r="J24" s="133"/>
      <c r="K24" s="133"/>
      <c r="L24" s="133">
        <v>170340</v>
      </c>
      <c r="M24" s="129"/>
      <c r="N24" s="133"/>
      <c r="O24" s="133"/>
      <c r="P24" s="133"/>
      <c r="Q24" s="133"/>
      <c r="R24" s="133"/>
      <c r="S24" s="133"/>
      <c r="T24" s="133"/>
      <c r="U24" s="133"/>
      <c r="V24" s="133"/>
      <c r="W24" s="133"/>
    </row>
    <row r="25" ht="25.4" customHeight="1" spans="1:23">
      <c r="A25" s="129" t="s">
        <v>47</v>
      </c>
      <c r="B25" s="129" t="s">
        <v>230</v>
      </c>
      <c r="C25" s="129" t="s">
        <v>231</v>
      </c>
      <c r="D25" s="129" t="s">
        <v>107</v>
      </c>
      <c r="E25" s="129" t="s">
        <v>108</v>
      </c>
      <c r="F25" s="129" t="s">
        <v>232</v>
      </c>
      <c r="G25" s="129" t="s">
        <v>233</v>
      </c>
      <c r="H25" s="133">
        <v>10500</v>
      </c>
      <c r="I25" s="133">
        <v>10500</v>
      </c>
      <c r="J25" s="133"/>
      <c r="K25" s="133"/>
      <c r="L25" s="133">
        <v>10500</v>
      </c>
      <c r="M25" s="129"/>
      <c r="N25" s="133"/>
      <c r="O25" s="133"/>
      <c r="P25" s="133"/>
      <c r="Q25" s="133"/>
      <c r="R25" s="133"/>
      <c r="S25" s="133"/>
      <c r="T25" s="133"/>
      <c r="U25" s="133"/>
      <c r="V25" s="133"/>
      <c r="W25" s="133"/>
    </row>
    <row r="26" ht="25.4" customHeight="1" spans="1:23">
      <c r="A26" s="129" t="s">
        <v>47</v>
      </c>
      <c r="B26" s="129" t="s">
        <v>230</v>
      </c>
      <c r="C26" s="129" t="s">
        <v>231</v>
      </c>
      <c r="D26" s="129" t="s">
        <v>113</v>
      </c>
      <c r="E26" s="129" t="s">
        <v>66</v>
      </c>
      <c r="F26" s="129" t="s">
        <v>232</v>
      </c>
      <c r="G26" s="129" t="s">
        <v>233</v>
      </c>
      <c r="H26" s="133">
        <v>21000</v>
      </c>
      <c r="I26" s="133">
        <v>21000</v>
      </c>
      <c r="J26" s="133"/>
      <c r="K26" s="133"/>
      <c r="L26" s="133">
        <v>21000</v>
      </c>
      <c r="M26" s="129"/>
      <c r="N26" s="133"/>
      <c r="O26" s="133"/>
      <c r="P26" s="133"/>
      <c r="Q26" s="133"/>
      <c r="R26" s="133"/>
      <c r="S26" s="133"/>
      <c r="T26" s="133"/>
      <c r="U26" s="133"/>
      <c r="V26" s="133"/>
      <c r="W26" s="133"/>
    </row>
    <row r="27" ht="25.4" customHeight="1" spans="1:23">
      <c r="A27" s="129" t="s">
        <v>47</v>
      </c>
      <c r="B27" s="129" t="s">
        <v>230</v>
      </c>
      <c r="C27" s="129" t="s">
        <v>231</v>
      </c>
      <c r="D27" s="129" t="s">
        <v>149</v>
      </c>
      <c r="E27" s="129" t="s">
        <v>148</v>
      </c>
      <c r="F27" s="129" t="s">
        <v>232</v>
      </c>
      <c r="G27" s="129" t="s">
        <v>233</v>
      </c>
      <c r="H27" s="133">
        <v>32280</v>
      </c>
      <c r="I27" s="133">
        <v>32280</v>
      </c>
      <c r="J27" s="133"/>
      <c r="K27" s="133"/>
      <c r="L27" s="133">
        <v>32280</v>
      </c>
      <c r="M27" s="129"/>
      <c r="N27" s="133"/>
      <c r="O27" s="133"/>
      <c r="P27" s="133"/>
      <c r="Q27" s="133"/>
      <c r="R27" s="133"/>
      <c r="S27" s="133"/>
      <c r="T27" s="133"/>
      <c r="U27" s="133"/>
      <c r="V27" s="133"/>
      <c r="W27" s="133"/>
    </row>
    <row r="28" ht="25.4" customHeight="1" spans="1:23">
      <c r="A28" s="129" t="s">
        <v>47</v>
      </c>
      <c r="B28" s="129" t="s">
        <v>230</v>
      </c>
      <c r="C28" s="129" t="s">
        <v>231</v>
      </c>
      <c r="D28" s="129" t="s">
        <v>154</v>
      </c>
      <c r="E28" s="129" t="s">
        <v>155</v>
      </c>
      <c r="F28" s="129" t="s">
        <v>232</v>
      </c>
      <c r="G28" s="129" t="s">
        <v>233</v>
      </c>
      <c r="H28" s="133">
        <v>246336</v>
      </c>
      <c r="I28" s="133">
        <v>246336</v>
      </c>
      <c r="J28" s="133"/>
      <c r="K28" s="133"/>
      <c r="L28" s="133">
        <v>246336</v>
      </c>
      <c r="M28" s="129"/>
      <c r="N28" s="133"/>
      <c r="O28" s="133"/>
      <c r="P28" s="133"/>
      <c r="Q28" s="133"/>
      <c r="R28" s="133"/>
      <c r="S28" s="133"/>
      <c r="T28" s="133"/>
      <c r="U28" s="133"/>
      <c r="V28" s="133"/>
      <c r="W28" s="133"/>
    </row>
    <row r="29" ht="25.4" customHeight="1" spans="1:23">
      <c r="A29" s="129" t="s">
        <v>47</v>
      </c>
      <c r="B29" s="129" t="s">
        <v>230</v>
      </c>
      <c r="C29" s="129" t="s">
        <v>231</v>
      </c>
      <c r="D29" s="129" t="s">
        <v>158</v>
      </c>
      <c r="E29" s="129" t="s">
        <v>159</v>
      </c>
      <c r="F29" s="129" t="s">
        <v>232</v>
      </c>
      <c r="G29" s="129" t="s">
        <v>233</v>
      </c>
      <c r="H29" s="133">
        <v>57180</v>
      </c>
      <c r="I29" s="133">
        <v>57180</v>
      </c>
      <c r="J29" s="133"/>
      <c r="K29" s="133"/>
      <c r="L29" s="133">
        <v>57180</v>
      </c>
      <c r="M29" s="129"/>
      <c r="N29" s="133"/>
      <c r="O29" s="133"/>
      <c r="P29" s="133"/>
      <c r="Q29" s="133"/>
      <c r="R29" s="133"/>
      <c r="S29" s="133"/>
      <c r="T29" s="133"/>
      <c r="U29" s="133"/>
      <c r="V29" s="133"/>
      <c r="W29" s="133"/>
    </row>
    <row r="30" ht="25.4" customHeight="1" spans="1:23">
      <c r="A30" s="129" t="s">
        <v>47</v>
      </c>
      <c r="B30" s="129" t="s">
        <v>226</v>
      </c>
      <c r="C30" s="129" t="s">
        <v>227</v>
      </c>
      <c r="D30" s="129" t="s">
        <v>65</v>
      </c>
      <c r="E30" s="129" t="s">
        <v>66</v>
      </c>
      <c r="F30" s="129" t="s">
        <v>234</v>
      </c>
      <c r="G30" s="129" t="s">
        <v>235</v>
      </c>
      <c r="H30" s="133">
        <v>4038</v>
      </c>
      <c r="I30" s="133">
        <v>4038</v>
      </c>
      <c r="J30" s="133"/>
      <c r="K30" s="133"/>
      <c r="L30" s="133">
        <v>4038</v>
      </c>
      <c r="M30" s="129"/>
      <c r="N30" s="133"/>
      <c r="O30" s="133"/>
      <c r="P30" s="133"/>
      <c r="Q30" s="133"/>
      <c r="R30" s="133"/>
      <c r="S30" s="133"/>
      <c r="T30" s="133"/>
      <c r="U30" s="133"/>
      <c r="V30" s="133"/>
      <c r="W30" s="133"/>
    </row>
    <row r="31" ht="25.4" customHeight="1" spans="1:23">
      <c r="A31" s="129" t="s">
        <v>47</v>
      </c>
      <c r="B31" s="129" t="s">
        <v>226</v>
      </c>
      <c r="C31" s="129" t="s">
        <v>227</v>
      </c>
      <c r="D31" s="129" t="s">
        <v>73</v>
      </c>
      <c r="E31" s="129" t="s">
        <v>66</v>
      </c>
      <c r="F31" s="129" t="s">
        <v>234</v>
      </c>
      <c r="G31" s="129" t="s">
        <v>235</v>
      </c>
      <c r="H31" s="133">
        <v>95376</v>
      </c>
      <c r="I31" s="133">
        <v>95376</v>
      </c>
      <c r="J31" s="133"/>
      <c r="K31" s="133"/>
      <c r="L31" s="133">
        <v>95376</v>
      </c>
      <c r="M31" s="129"/>
      <c r="N31" s="133"/>
      <c r="O31" s="133"/>
      <c r="P31" s="133"/>
      <c r="Q31" s="133"/>
      <c r="R31" s="133"/>
      <c r="S31" s="133"/>
      <c r="T31" s="133"/>
      <c r="U31" s="133"/>
      <c r="V31" s="133"/>
      <c r="W31" s="133"/>
    </row>
    <row r="32" ht="25.4" customHeight="1" spans="1:23">
      <c r="A32" s="129" t="s">
        <v>47</v>
      </c>
      <c r="B32" s="129" t="s">
        <v>226</v>
      </c>
      <c r="C32" s="129" t="s">
        <v>227</v>
      </c>
      <c r="D32" s="129" t="s">
        <v>78</v>
      </c>
      <c r="E32" s="129" t="s">
        <v>66</v>
      </c>
      <c r="F32" s="129" t="s">
        <v>234</v>
      </c>
      <c r="G32" s="129" t="s">
        <v>235</v>
      </c>
      <c r="H32" s="133">
        <v>9317</v>
      </c>
      <c r="I32" s="133">
        <v>9317</v>
      </c>
      <c r="J32" s="133"/>
      <c r="K32" s="133"/>
      <c r="L32" s="133">
        <v>9317</v>
      </c>
      <c r="M32" s="129"/>
      <c r="N32" s="133"/>
      <c r="O32" s="133"/>
      <c r="P32" s="133"/>
      <c r="Q32" s="133"/>
      <c r="R32" s="133"/>
      <c r="S32" s="133"/>
      <c r="T32" s="133"/>
      <c r="U32" s="133"/>
      <c r="V32" s="133"/>
      <c r="W32" s="133"/>
    </row>
    <row r="33" ht="25.4" customHeight="1" spans="1:23">
      <c r="A33" s="129" t="s">
        <v>47</v>
      </c>
      <c r="B33" s="129" t="s">
        <v>226</v>
      </c>
      <c r="C33" s="129" t="s">
        <v>227</v>
      </c>
      <c r="D33" s="129" t="s">
        <v>84</v>
      </c>
      <c r="E33" s="129" t="s">
        <v>66</v>
      </c>
      <c r="F33" s="129" t="s">
        <v>234</v>
      </c>
      <c r="G33" s="129" t="s">
        <v>235</v>
      </c>
      <c r="H33" s="133">
        <v>18809</v>
      </c>
      <c r="I33" s="133">
        <v>18809</v>
      </c>
      <c r="J33" s="133"/>
      <c r="K33" s="133"/>
      <c r="L33" s="133">
        <v>18809</v>
      </c>
      <c r="M33" s="129"/>
      <c r="N33" s="133"/>
      <c r="O33" s="133"/>
      <c r="P33" s="133"/>
      <c r="Q33" s="133"/>
      <c r="R33" s="133"/>
      <c r="S33" s="133"/>
      <c r="T33" s="133"/>
      <c r="U33" s="133"/>
      <c r="V33" s="133"/>
      <c r="W33" s="133"/>
    </row>
    <row r="34" ht="25.4" customHeight="1" spans="1:23">
      <c r="A34" s="129" t="s">
        <v>47</v>
      </c>
      <c r="B34" s="129" t="s">
        <v>236</v>
      </c>
      <c r="C34" s="129" t="s">
        <v>237</v>
      </c>
      <c r="D34" s="129" t="s">
        <v>65</v>
      </c>
      <c r="E34" s="129" t="s">
        <v>66</v>
      </c>
      <c r="F34" s="129" t="s">
        <v>234</v>
      </c>
      <c r="G34" s="129" t="s">
        <v>235</v>
      </c>
      <c r="H34" s="133">
        <v>18360</v>
      </c>
      <c r="I34" s="133">
        <v>18360</v>
      </c>
      <c r="J34" s="133"/>
      <c r="K34" s="133"/>
      <c r="L34" s="133">
        <v>18360</v>
      </c>
      <c r="M34" s="129"/>
      <c r="N34" s="133"/>
      <c r="O34" s="133"/>
      <c r="P34" s="133"/>
      <c r="Q34" s="133"/>
      <c r="R34" s="133"/>
      <c r="S34" s="133"/>
      <c r="T34" s="133"/>
      <c r="U34" s="133"/>
      <c r="V34" s="133"/>
      <c r="W34" s="133"/>
    </row>
    <row r="35" ht="25.4" customHeight="1" spans="1:23">
      <c r="A35" s="129" t="s">
        <v>47</v>
      </c>
      <c r="B35" s="129" t="s">
        <v>236</v>
      </c>
      <c r="C35" s="129" t="s">
        <v>237</v>
      </c>
      <c r="D35" s="129" t="s">
        <v>73</v>
      </c>
      <c r="E35" s="129" t="s">
        <v>66</v>
      </c>
      <c r="F35" s="129" t="s">
        <v>234</v>
      </c>
      <c r="G35" s="129" t="s">
        <v>235</v>
      </c>
      <c r="H35" s="133">
        <v>370320</v>
      </c>
      <c r="I35" s="133">
        <v>370320</v>
      </c>
      <c r="J35" s="133"/>
      <c r="K35" s="133"/>
      <c r="L35" s="133">
        <v>370320</v>
      </c>
      <c r="M35" s="129"/>
      <c r="N35" s="133"/>
      <c r="O35" s="133"/>
      <c r="P35" s="133"/>
      <c r="Q35" s="133"/>
      <c r="R35" s="133"/>
      <c r="S35" s="133"/>
      <c r="T35" s="133"/>
      <c r="U35" s="133"/>
      <c r="V35" s="133"/>
      <c r="W35" s="133"/>
    </row>
    <row r="36" ht="25.4" customHeight="1" spans="1:23">
      <c r="A36" s="129" t="s">
        <v>47</v>
      </c>
      <c r="B36" s="129" t="s">
        <v>236</v>
      </c>
      <c r="C36" s="129" t="s">
        <v>237</v>
      </c>
      <c r="D36" s="129" t="s">
        <v>78</v>
      </c>
      <c r="E36" s="129" t="s">
        <v>66</v>
      </c>
      <c r="F36" s="129" t="s">
        <v>234</v>
      </c>
      <c r="G36" s="129" t="s">
        <v>235</v>
      </c>
      <c r="H36" s="133">
        <v>49920</v>
      </c>
      <c r="I36" s="133">
        <v>49920</v>
      </c>
      <c r="J36" s="133"/>
      <c r="K36" s="133"/>
      <c r="L36" s="133">
        <v>49920</v>
      </c>
      <c r="M36" s="129"/>
      <c r="N36" s="133"/>
      <c r="O36" s="133"/>
      <c r="P36" s="133"/>
      <c r="Q36" s="133"/>
      <c r="R36" s="133"/>
      <c r="S36" s="133"/>
      <c r="T36" s="133"/>
      <c r="U36" s="133"/>
      <c r="V36" s="133"/>
      <c r="W36" s="133"/>
    </row>
    <row r="37" ht="25.4" customHeight="1" spans="1:23">
      <c r="A37" s="129" t="s">
        <v>47</v>
      </c>
      <c r="B37" s="129" t="s">
        <v>236</v>
      </c>
      <c r="C37" s="129" t="s">
        <v>237</v>
      </c>
      <c r="D37" s="129" t="s">
        <v>84</v>
      </c>
      <c r="E37" s="129" t="s">
        <v>66</v>
      </c>
      <c r="F37" s="129" t="s">
        <v>234</v>
      </c>
      <c r="G37" s="129" t="s">
        <v>235</v>
      </c>
      <c r="H37" s="133">
        <v>87480</v>
      </c>
      <c r="I37" s="133">
        <v>87480</v>
      </c>
      <c r="J37" s="133"/>
      <c r="K37" s="133"/>
      <c r="L37" s="133">
        <v>87480</v>
      </c>
      <c r="M37" s="129"/>
      <c r="N37" s="133"/>
      <c r="O37" s="133"/>
      <c r="P37" s="133"/>
      <c r="Q37" s="133"/>
      <c r="R37" s="133"/>
      <c r="S37" s="133"/>
      <c r="T37" s="133"/>
      <c r="U37" s="133"/>
      <c r="V37" s="133"/>
      <c r="W37" s="133"/>
    </row>
    <row r="38" ht="25.4" customHeight="1" spans="1:23">
      <c r="A38" s="129" t="s">
        <v>47</v>
      </c>
      <c r="B38" s="129" t="s">
        <v>230</v>
      </c>
      <c r="C38" s="129" t="s">
        <v>231</v>
      </c>
      <c r="D38" s="129" t="s">
        <v>95</v>
      </c>
      <c r="E38" s="129" t="s">
        <v>96</v>
      </c>
      <c r="F38" s="129" t="s">
        <v>238</v>
      </c>
      <c r="G38" s="129" t="s">
        <v>239</v>
      </c>
      <c r="H38" s="133">
        <v>49123</v>
      </c>
      <c r="I38" s="133">
        <v>49123</v>
      </c>
      <c r="J38" s="133"/>
      <c r="K38" s="133"/>
      <c r="L38" s="133">
        <v>49123</v>
      </c>
      <c r="M38" s="129"/>
      <c r="N38" s="133"/>
      <c r="O38" s="133"/>
      <c r="P38" s="133"/>
      <c r="Q38" s="133"/>
      <c r="R38" s="133"/>
      <c r="S38" s="133"/>
      <c r="T38" s="133"/>
      <c r="U38" s="133"/>
      <c r="V38" s="133"/>
      <c r="W38" s="133"/>
    </row>
    <row r="39" ht="25.4" customHeight="1" spans="1:23">
      <c r="A39" s="129" t="s">
        <v>47</v>
      </c>
      <c r="B39" s="129" t="s">
        <v>230</v>
      </c>
      <c r="C39" s="129" t="s">
        <v>231</v>
      </c>
      <c r="D39" s="129" t="s">
        <v>107</v>
      </c>
      <c r="E39" s="129" t="s">
        <v>108</v>
      </c>
      <c r="F39" s="129" t="s">
        <v>238</v>
      </c>
      <c r="G39" s="129" t="s">
        <v>239</v>
      </c>
      <c r="H39" s="133">
        <v>3807</v>
      </c>
      <c r="I39" s="133">
        <v>3807</v>
      </c>
      <c r="J39" s="133"/>
      <c r="K39" s="133"/>
      <c r="L39" s="133">
        <v>3807</v>
      </c>
      <c r="M39" s="129"/>
      <c r="N39" s="133"/>
      <c r="O39" s="133"/>
      <c r="P39" s="133"/>
      <c r="Q39" s="133"/>
      <c r="R39" s="133"/>
      <c r="S39" s="133"/>
      <c r="T39" s="133"/>
      <c r="U39" s="133"/>
      <c r="V39" s="133"/>
      <c r="W39" s="133"/>
    </row>
    <row r="40" ht="25.4" customHeight="1" spans="1:23">
      <c r="A40" s="129" t="s">
        <v>47</v>
      </c>
      <c r="B40" s="129" t="s">
        <v>230</v>
      </c>
      <c r="C40" s="129" t="s">
        <v>231</v>
      </c>
      <c r="D40" s="129" t="s">
        <v>113</v>
      </c>
      <c r="E40" s="129" t="s">
        <v>66</v>
      </c>
      <c r="F40" s="129" t="s">
        <v>238</v>
      </c>
      <c r="G40" s="129" t="s">
        <v>239</v>
      </c>
      <c r="H40" s="133">
        <v>6897</v>
      </c>
      <c r="I40" s="133">
        <v>6897</v>
      </c>
      <c r="J40" s="133"/>
      <c r="K40" s="133"/>
      <c r="L40" s="133">
        <v>6897</v>
      </c>
      <c r="M40" s="129"/>
      <c r="N40" s="133"/>
      <c r="O40" s="133"/>
      <c r="P40" s="133"/>
      <c r="Q40" s="133"/>
      <c r="R40" s="133"/>
      <c r="S40" s="133"/>
      <c r="T40" s="133"/>
      <c r="U40" s="133"/>
      <c r="V40" s="133"/>
      <c r="W40" s="133"/>
    </row>
    <row r="41" ht="25.4" customHeight="1" spans="1:23">
      <c r="A41" s="129" t="s">
        <v>47</v>
      </c>
      <c r="B41" s="129" t="s">
        <v>230</v>
      </c>
      <c r="C41" s="129" t="s">
        <v>231</v>
      </c>
      <c r="D41" s="129" t="s">
        <v>149</v>
      </c>
      <c r="E41" s="129" t="s">
        <v>148</v>
      </c>
      <c r="F41" s="129" t="s">
        <v>238</v>
      </c>
      <c r="G41" s="129" t="s">
        <v>239</v>
      </c>
      <c r="H41" s="133">
        <v>11018</v>
      </c>
      <c r="I41" s="133">
        <v>11018</v>
      </c>
      <c r="J41" s="133"/>
      <c r="K41" s="133"/>
      <c r="L41" s="133">
        <v>11018</v>
      </c>
      <c r="M41" s="129"/>
      <c r="N41" s="133"/>
      <c r="O41" s="133"/>
      <c r="P41" s="133"/>
      <c r="Q41" s="133"/>
      <c r="R41" s="133"/>
      <c r="S41" s="133"/>
      <c r="T41" s="133"/>
      <c r="U41" s="133"/>
      <c r="V41" s="133"/>
      <c r="W41" s="133"/>
    </row>
    <row r="42" ht="25.4" customHeight="1" spans="1:23">
      <c r="A42" s="129" t="s">
        <v>47</v>
      </c>
      <c r="B42" s="129" t="s">
        <v>230</v>
      </c>
      <c r="C42" s="129" t="s">
        <v>231</v>
      </c>
      <c r="D42" s="129" t="s">
        <v>154</v>
      </c>
      <c r="E42" s="129" t="s">
        <v>155</v>
      </c>
      <c r="F42" s="129" t="s">
        <v>238</v>
      </c>
      <c r="G42" s="129" t="s">
        <v>239</v>
      </c>
      <c r="H42" s="133">
        <v>79107</v>
      </c>
      <c r="I42" s="133">
        <v>79107</v>
      </c>
      <c r="J42" s="133"/>
      <c r="K42" s="133"/>
      <c r="L42" s="133">
        <v>79107</v>
      </c>
      <c r="M42" s="129"/>
      <c r="N42" s="133"/>
      <c r="O42" s="133"/>
      <c r="P42" s="133"/>
      <c r="Q42" s="133"/>
      <c r="R42" s="133"/>
      <c r="S42" s="133"/>
      <c r="T42" s="133"/>
      <c r="U42" s="133"/>
      <c r="V42" s="133"/>
      <c r="W42" s="133"/>
    </row>
    <row r="43" ht="25.4" customHeight="1" spans="1:23">
      <c r="A43" s="129" t="s">
        <v>47</v>
      </c>
      <c r="B43" s="129" t="s">
        <v>230</v>
      </c>
      <c r="C43" s="129" t="s">
        <v>231</v>
      </c>
      <c r="D43" s="129" t="s">
        <v>158</v>
      </c>
      <c r="E43" s="129" t="s">
        <v>159</v>
      </c>
      <c r="F43" s="129" t="s">
        <v>238</v>
      </c>
      <c r="G43" s="129" t="s">
        <v>239</v>
      </c>
      <c r="H43" s="133">
        <v>16023</v>
      </c>
      <c r="I43" s="133">
        <v>16023</v>
      </c>
      <c r="J43" s="133"/>
      <c r="K43" s="133"/>
      <c r="L43" s="133">
        <v>16023</v>
      </c>
      <c r="M43" s="129"/>
      <c r="N43" s="133"/>
      <c r="O43" s="133"/>
      <c r="P43" s="133"/>
      <c r="Q43" s="133"/>
      <c r="R43" s="133"/>
      <c r="S43" s="133"/>
      <c r="T43" s="133"/>
      <c r="U43" s="133"/>
      <c r="V43" s="133"/>
      <c r="W43" s="133"/>
    </row>
    <row r="44" ht="25.4" customHeight="1" spans="1:23">
      <c r="A44" s="129" t="s">
        <v>47</v>
      </c>
      <c r="B44" s="129" t="s">
        <v>240</v>
      </c>
      <c r="C44" s="129" t="s">
        <v>241</v>
      </c>
      <c r="D44" s="129" t="s">
        <v>95</v>
      </c>
      <c r="E44" s="129" t="s">
        <v>96</v>
      </c>
      <c r="F44" s="129" t="s">
        <v>238</v>
      </c>
      <c r="G44" s="129" t="s">
        <v>239</v>
      </c>
      <c r="H44" s="133">
        <v>192000</v>
      </c>
      <c r="I44" s="133">
        <v>192000</v>
      </c>
      <c r="J44" s="133"/>
      <c r="K44" s="133"/>
      <c r="L44" s="133">
        <v>192000</v>
      </c>
      <c r="M44" s="129"/>
      <c r="N44" s="133"/>
      <c r="O44" s="133"/>
      <c r="P44" s="133"/>
      <c r="Q44" s="133"/>
      <c r="R44" s="133"/>
      <c r="S44" s="133"/>
      <c r="T44" s="133"/>
      <c r="U44" s="133"/>
      <c r="V44" s="133"/>
      <c r="W44" s="133"/>
    </row>
    <row r="45" ht="25.4" customHeight="1" spans="1:23">
      <c r="A45" s="129" t="s">
        <v>47</v>
      </c>
      <c r="B45" s="129" t="s">
        <v>240</v>
      </c>
      <c r="C45" s="129" t="s">
        <v>241</v>
      </c>
      <c r="D45" s="129" t="s">
        <v>107</v>
      </c>
      <c r="E45" s="129" t="s">
        <v>108</v>
      </c>
      <c r="F45" s="129" t="s">
        <v>238</v>
      </c>
      <c r="G45" s="129" t="s">
        <v>239</v>
      </c>
      <c r="H45" s="133">
        <v>12000</v>
      </c>
      <c r="I45" s="133">
        <v>12000</v>
      </c>
      <c r="J45" s="133"/>
      <c r="K45" s="133"/>
      <c r="L45" s="133">
        <v>12000</v>
      </c>
      <c r="M45" s="129"/>
      <c r="N45" s="133"/>
      <c r="O45" s="133"/>
      <c r="P45" s="133"/>
      <c r="Q45" s="133"/>
      <c r="R45" s="133"/>
      <c r="S45" s="133"/>
      <c r="T45" s="133"/>
      <c r="U45" s="133"/>
      <c r="V45" s="133"/>
      <c r="W45" s="133"/>
    </row>
    <row r="46" ht="25.4" customHeight="1" spans="1:23">
      <c r="A46" s="129" t="s">
        <v>47</v>
      </c>
      <c r="B46" s="129" t="s">
        <v>240</v>
      </c>
      <c r="C46" s="129" t="s">
        <v>241</v>
      </c>
      <c r="D46" s="129" t="s">
        <v>113</v>
      </c>
      <c r="E46" s="129" t="s">
        <v>66</v>
      </c>
      <c r="F46" s="129" t="s">
        <v>238</v>
      </c>
      <c r="G46" s="129" t="s">
        <v>239</v>
      </c>
      <c r="H46" s="133">
        <v>24000</v>
      </c>
      <c r="I46" s="133">
        <v>24000</v>
      </c>
      <c r="J46" s="133"/>
      <c r="K46" s="133"/>
      <c r="L46" s="133">
        <v>24000</v>
      </c>
      <c r="M46" s="129"/>
      <c r="N46" s="133"/>
      <c r="O46" s="133"/>
      <c r="P46" s="133"/>
      <c r="Q46" s="133"/>
      <c r="R46" s="133"/>
      <c r="S46" s="133"/>
      <c r="T46" s="133"/>
      <c r="U46" s="133"/>
      <c r="V46" s="133"/>
      <c r="W46" s="133"/>
    </row>
    <row r="47" ht="25.4" customHeight="1" spans="1:23">
      <c r="A47" s="129" t="s">
        <v>47</v>
      </c>
      <c r="B47" s="129" t="s">
        <v>240</v>
      </c>
      <c r="C47" s="129" t="s">
        <v>241</v>
      </c>
      <c r="D47" s="129" t="s">
        <v>149</v>
      </c>
      <c r="E47" s="129" t="s">
        <v>148</v>
      </c>
      <c r="F47" s="129" t="s">
        <v>238</v>
      </c>
      <c r="G47" s="129" t="s">
        <v>239</v>
      </c>
      <c r="H47" s="133">
        <v>36000</v>
      </c>
      <c r="I47" s="133">
        <v>36000</v>
      </c>
      <c r="J47" s="133"/>
      <c r="K47" s="133"/>
      <c r="L47" s="133">
        <v>36000</v>
      </c>
      <c r="M47" s="129"/>
      <c r="N47" s="133"/>
      <c r="O47" s="133"/>
      <c r="P47" s="133"/>
      <c r="Q47" s="133"/>
      <c r="R47" s="133"/>
      <c r="S47" s="133"/>
      <c r="T47" s="133"/>
      <c r="U47" s="133"/>
      <c r="V47" s="133"/>
      <c r="W47" s="133"/>
    </row>
    <row r="48" ht="25.4" customHeight="1" spans="1:23">
      <c r="A48" s="129" t="s">
        <v>47</v>
      </c>
      <c r="B48" s="129" t="s">
        <v>240</v>
      </c>
      <c r="C48" s="129" t="s">
        <v>241</v>
      </c>
      <c r="D48" s="129" t="s">
        <v>154</v>
      </c>
      <c r="E48" s="129" t="s">
        <v>155</v>
      </c>
      <c r="F48" s="129" t="s">
        <v>238</v>
      </c>
      <c r="G48" s="129" t="s">
        <v>239</v>
      </c>
      <c r="H48" s="133">
        <v>240000</v>
      </c>
      <c r="I48" s="133">
        <v>240000</v>
      </c>
      <c r="J48" s="133"/>
      <c r="K48" s="133"/>
      <c r="L48" s="133">
        <v>240000</v>
      </c>
      <c r="M48" s="129"/>
      <c r="N48" s="133"/>
      <c r="O48" s="133"/>
      <c r="P48" s="133"/>
      <c r="Q48" s="133"/>
      <c r="R48" s="133"/>
      <c r="S48" s="133"/>
      <c r="T48" s="133"/>
      <c r="U48" s="133"/>
      <c r="V48" s="133"/>
      <c r="W48" s="133"/>
    </row>
    <row r="49" ht="25.4" customHeight="1" spans="1:23">
      <c r="A49" s="129" t="s">
        <v>47</v>
      </c>
      <c r="B49" s="129" t="s">
        <v>240</v>
      </c>
      <c r="C49" s="129" t="s">
        <v>241</v>
      </c>
      <c r="D49" s="129" t="s">
        <v>158</v>
      </c>
      <c r="E49" s="129" t="s">
        <v>159</v>
      </c>
      <c r="F49" s="129" t="s">
        <v>238</v>
      </c>
      <c r="G49" s="129" t="s">
        <v>239</v>
      </c>
      <c r="H49" s="133">
        <v>60000</v>
      </c>
      <c r="I49" s="133">
        <v>60000</v>
      </c>
      <c r="J49" s="133"/>
      <c r="K49" s="133"/>
      <c r="L49" s="133">
        <v>60000</v>
      </c>
      <c r="M49" s="129"/>
      <c r="N49" s="133"/>
      <c r="O49" s="133"/>
      <c r="P49" s="133"/>
      <c r="Q49" s="133"/>
      <c r="R49" s="133"/>
      <c r="S49" s="133"/>
      <c r="T49" s="133"/>
      <c r="U49" s="133"/>
      <c r="V49" s="133"/>
      <c r="W49" s="133"/>
    </row>
    <row r="50" ht="25.4" customHeight="1" spans="1:23">
      <c r="A50" s="129" t="s">
        <v>47</v>
      </c>
      <c r="B50" s="129" t="s">
        <v>230</v>
      </c>
      <c r="C50" s="129" t="s">
        <v>231</v>
      </c>
      <c r="D50" s="129" t="s">
        <v>95</v>
      </c>
      <c r="E50" s="129" t="s">
        <v>96</v>
      </c>
      <c r="F50" s="129" t="s">
        <v>238</v>
      </c>
      <c r="G50" s="129" t="s">
        <v>239</v>
      </c>
      <c r="H50" s="133">
        <v>144000</v>
      </c>
      <c r="I50" s="133">
        <v>144000</v>
      </c>
      <c r="J50" s="133"/>
      <c r="K50" s="133"/>
      <c r="L50" s="133">
        <v>144000</v>
      </c>
      <c r="M50" s="129"/>
      <c r="N50" s="133"/>
      <c r="O50" s="133"/>
      <c r="P50" s="133"/>
      <c r="Q50" s="133"/>
      <c r="R50" s="133"/>
      <c r="S50" s="133"/>
      <c r="T50" s="133"/>
      <c r="U50" s="133"/>
      <c r="V50" s="133"/>
      <c r="W50" s="133"/>
    </row>
    <row r="51" ht="25.4" customHeight="1" spans="1:23">
      <c r="A51" s="129" t="s">
        <v>47</v>
      </c>
      <c r="B51" s="129" t="s">
        <v>230</v>
      </c>
      <c r="C51" s="129" t="s">
        <v>231</v>
      </c>
      <c r="D51" s="129" t="s">
        <v>107</v>
      </c>
      <c r="E51" s="129" t="s">
        <v>108</v>
      </c>
      <c r="F51" s="129" t="s">
        <v>238</v>
      </c>
      <c r="G51" s="129" t="s">
        <v>239</v>
      </c>
      <c r="H51" s="133">
        <v>12000</v>
      </c>
      <c r="I51" s="133">
        <v>12000</v>
      </c>
      <c r="J51" s="133"/>
      <c r="K51" s="133"/>
      <c r="L51" s="133">
        <v>12000</v>
      </c>
      <c r="M51" s="129"/>
      <c r="N51" s="133"/>
      <c r="O51" s="133"/>
      <c r="P51" s="133"/>
      <c r="Q51" s="133"/>
      <c r="R51" s="133"/>
      <c r="S51" s="133"/>
      <c r="T51" s="133"/>
      <c r="U51" s="133"/>
      <c r="V51" s="133"/>
      <c r="W51" s="133"/>
    </row>
    <row r="52" ht="25.4" customHeight="1" spans="1:23">
      <c r="A52" s="129" t="s">
        <v>47</v>
      </c>
      <c r="B52" s="129" t="s">
        <v>230</v>
      </c>
      <c r="C52" s="129" t="s">
        <v>231</v>
      </c>
      <c r="D52" s="129" t="s">
        <v>113</v>
      </c>
      <c r="E52" s="129" t="s">
        <v>66</v>
      </c>
      <c r="F52" s="129" t="s">
        <v>238</v>
      </c>
      <c r="G52" s="129" t="s">
        <v>239</v>
      </c>
      <c r="H52" s="133">
        <v>24000</v>
      </c>
      <c r="I52" s="133">
        <v>24000</v>
      </c>
      <c r="J52" s="133"/>
      <c r="K52" s="133"/>
      <c r="L52" s="133">
        <v>24000</v>
      </c>
      <c r="M52" s="129"/>
      <c r="N52" s="133"/>
      <c r="O52" s="133"/>
      <c r="P52" s="133"/>
      <c r="Q52" s="133"/>
      <c r="R52" s="133"/>
      <c r="S52" s="133"/>
      <c r="T52" s="133"/>
      <c r="U52" s="133"/>
      <c r="V52" s="133"/>
      <c r="W52" s="133"/>
    </row>
    <row r="53" ht="25.4" customHeight="1" spans="1:23">
      <c r="A53" s="129" t="s">
        <v>47</v>
      </c>
      <c r="B53" s="129" t="s">
        <v>230</v>
      </c>
      <c r="C53" s="129" t="s">
        <v>231</v>
      </c>
      <c r="D53" s="129" t="s">
        <v>149</v>
      </c>
      <c r="E53" s="129" t="s">
        <v>148</v>
      </c>
      <c r="F53" s="129" t="s">
        <v>238</v>
      </c>
      <c r="G53" s="129" t="s">
        <v>239</v>
      </c>
      <c r="H53" s="133">
        <v>36000</v>
      </c>
      <c r="I53" s="133">
        <v>36000</v>
      </c>
      <c r="J53" s="133"/>
      <c r="K53" s="133"/>
      <c r="L53" s="133">
        <v>36000</v>
      </c>
      <c r="M53" s="129"/>
      <c r="N53" s="133"/>
      <c r="O53" s="133"/>
      <c r="P53" s="133"/>
      <c r="Q53" s="133"/>
      <c r="R53" s="133"/>
      <c r="S53" s="133"/>
      <c r="T53" s="133"/>
      <c r="U53" s="133"/>
      <c r="V53" s="133"/>
      <c r="W53" s="133"/>
    </row>
    <row r="54" ht="25.4" customHeight="1" spans="1:23">
      <c r="A54" s="129" t="s">
        <v>47</v>
      </c>
      <c r="B54" s="129" t="s">
        <v>230</v>
      </c>
      <c r="C54" s="129" t="s">
        <v>231</v>
      </c>
      <c r="D54" s="129" t="s">
        <v>154</v>
      </c>
      <c r="E54" s="129" t="s">
        <v>155</v>
      </c>
      <c r="F54" s="129" t="s">
        <v>238</v>
      </c>
      <c r="G54" s="129" t="s">
        <v>239</v>
      </c>
      <c r="H54" s="133">
        <v>216000</v>
      </c>
      <c r="I54" s="133">
        <v>216000</v>
      </c>
      <c r="J54" s="133"/>
      <c r="K54" s="133"/>
      <c r="L54" s="133">
        <v>216000</v>
      </c>
      <c r="M54" s="129"/>
      <c r="N54" s="133"/>
      <c r="O54" s="133"/>
      <c r="P54" s="133"/>
      <c r="Q54" s="133"/>
      <c r="R54" s="133"/>
      <c r="S54" s="133"/>
      <c r="T54" s="133"/>
      <c r="U54" s="133"/>
      <c r="V54" s="133"/>
      <c r="W54" s="133"/>
    </row>
    <row r="55" ht="25.4" customHeight="1" spans="1:23">
      <c r="A55" s="129" t="s">
        <v>47</v>
      </c>
      <c r="B55" s="129" t="s">
        <v>230</v>
      </c>
      <c r="C55" s="129" t="s">
        <v>231</v>
      </c>
      <c r="D55" s="129" t="s">
        <v>158</v>
      </c>
      <c r="E55" s="129" t="s">
        <v>159</v>
      </c>
      <c r="F55" s="129" t="s">
        <v>238</v>
      </c>
      <c r="G55" s="129" t="s">
        <v>239</v>
      </c>
      <c r="H55" s="133">
        <v>60000</v>
      </c>
      <c r="I55" s="133">
        <v>60000</v>
      </c>
      <c r="J55" s="133"/>
      <c r="K55" s="133"/>
      <c r="L55" s="133">
        <v>60000</v>
      </c>
      <c r="M55" s="129"/>
      <c r="N55" s="133"/>
      <c r="O55" s="133"/>
      <c r="P55" s="133"/>
      <c r="Q55" s="133"/>
      <c r="R55" s="133"/>
      <c r="S55" s="133"/>
      <c r="T55" s="133"/>
      <c r="U55" s="133"/>
      <c r="V55" s="133"/>
      <c r="W55" s="133"/>
    </row>
    <row r="56" ht="25.4" customHeight="1" spans="1:23">
      <c r="A56" s="129" t="s">
        <v>47</v>
      </c>
      <c r="B56" s="129" t="s">
        <v>230</v>
      </c>
      <c r="C56" s="129" t="s">
        <v>231</v>
      </c>
      <c r="D56" s="129" t="s">
        <v>95</v>
      </c>
      <c r="E56" s="129" t="s">
        <v>96</v>
      </c>
      <c r="F56" s="129" t="s">
        <v>238</v>
      </c>
      <c r="G56" s="129" t="s">
        <v>239</v>
      </c>
      <c r="H56" s="133">
        <v>198840</v>
      </c>
      <c r="I56" s="133">
        <v>198840</v>
      </c>
      <c r="J56" s="133"/>
      <c r="K56" s="133"/>
      <c r="L56" s="133">
        <v>198840</v>
      </c>
      <c r="M56" s="129"/>
      <c r="N56" s="133"/>
      <c r="O56" s="133"/>
      <c r="P56" s="133"/>
      <c r="Q56" s="133"/>
      <c r="R56" s="133"/>
      <c r="S56" s="133"/>
      <c r="T56" s="133"/>
      <c r="U56" s="133"/>
      <c r="V56" s="133"/>
      <c r="W56" s="133"/>
    </row>
    <row r="57" ht="25.4" customHeight="1" spans="1:23">
      <c r="A57" s="129" t="s">
        <v>47</v>
      </c>
      <c r="B57" s="129" t="s">
        <v>230</v>
      </c>
      <c r="C57" s="129" t="s">
        <v>231</v>
      </c>
      <c r="D57" s="129" t="s">
        <v>107</v>
      </c>
      <c r="E57" s="129" t="s">
        <v>108</v>
      </c>
      <c r="F57" s="129" t="s">
        <v>238</v>
      </c>
      <c r="G57" s="129" t="s">
        <v>239</v>
      </c>
      <c r="H57" s="133">
        <v>12480</v>
      </c>
      <c r="I57" s="133">
        <v>12480</v>
      </c>
      <c r="J57" s="133"/>
      <c r="K57" s="133"/>
      <c r="L57" s="133">
        <v>12480</v>
      </c>
      <c r="M57" s="129"/>
      <c r="N57" s="133"/>
      <c r="O57" s="133"/>
      <c r="P57" s="133"/>
      <c r="Q57" s="133"/>
      <c r="R57" s="133"/>
      <c r="S57" s="133"/>
      <c r="T57" s="133"/>
      <c r="U57" s="133"/>
      <c r="V57" s="133"/>
      <c r="W57" s="133"/>
    </row>
    <row r="58" ht="25.4" customHeight="1" spans="1:23">
      <c r="A58" s="129" t="s">
        <v>47</v>
      </c>
      <c r="B58" s="129" t="s">
        <v>230</v>
      </c>
      <c r="C58" s="129" t="s">
        <v>231</v>
      </c>
      <c r="D58" s="129" t="s">
        <v>113</v>
      </c>
      <c r="E58" s="129" t="s">
        <v>66</v>
      </c>
      <c r="F58" s="129" t="s">
        <v>238</v>
      </c>
      <c r="G58" s="129" t="s">
        <v>239</v>
      </c>
      <c r="H58" s="133">
        <v>24780</v>
      </c>
      <c r="I58" s="133">
        <v>24780</v>
      </c>
      <c r="J58" s="133"/>
      <c r="K58" s="133"/>
      <c r="L58" s="133">
        <v>24780</v>
      </c>
      <c r="M58" s="129"/>
      <c r="N58" s="133"/>
      <c r="O58" s="133"/>
      <c r="P58" s="133"/>
      <c r="Q58" s="133"/>
      <c r="R58" s="133"/>
      <c r="S58" s="133"/>
      <c r="T58" s="133"/>
      <c r="U58" s="133"/>
      <c r="V58" s="133"/>
      <c r="W58" s="133"/>
    </row>
    <row r="59" ht="25.4" customHeight="1" spans="1:23">
      <c r="A59" s="129" t="s">
        <v>47</v>
      </c>
      <c r="B59" s="129" t="s">
        <v>230</v>
      </c>
      <c r="C59" s="129" t="s">
        <v>231</v>
      </c>
      <c r="D59" s="129" t="s">
        <v>149</v>
      </c>
      <c r="E59" s="129" t="s">
        <v>148</v>
      </c>
      <c r="F59" s="129" t="s">
        <v>238</v>
      </c>
      <c r="G59" s="129" t="s">
        <v>239</v>
      </c>
      <c r="H59" s="133">
        <v>37500</v>
      </c>
      <c r="I59" s="133">
        <v>37500</v>
      </c>
      <c r="J59" s="133"/>
      <c r="K59" s="133"/>
      <c r="L59" s="133">
        <v>37500</v>
      </c>
      <c r="M59" s="129"/>
      <c r="N59" s="133"/>
      <c r="O59" s="133"/>
      <c r="P59" s="133"/>
      <c r="Q59" s="133"/>
      <c r="R59" s="133"/>
      <c r="S59" s="133"/>
      <c r="T59" s="133"/>
      <c r="U59" s="133"/>
      <c r="V59" s="133"/>
      <c r="W59" s="133"/>
    </row>
    <row r="60" ht="25.4" customHeight="1" spans="1:23">
      <c r="A60" s="129" t="s">
        <v>47</v>
      </c>
      <c r="B60" s="129" t="s">
        <v>230</v>
      </c>
      <c r="C60" s="129" t="s">
        <v>231</v>
      </c>
      <c r="D60" s="129" t="s">
        <v>154</v>
      </c>
      <c r="E60" s="129" t="s">
        <v>155</v>
      </c>
      <c r="F60" s="129" t="s">
        <v>238</v>
      </c>
      <c r="G60" s="129" t="s">
        <v>239</v>
      </c>
      <c r="H60" s="133">
        <v>262320</v>
      </c>
      <c r="I60" s="133">
        <v>262320</v>
      </c>
      <c r="J60" s="133"/>
      <c r="K60" s="133"/>
      <c r="L60" s="133">
        <v>262320</v>
      </c>
      <c r="M60" s="129"/>
      <c r="N60" s="133"/>
      <c r="O60" s="133"/>
      <c r="P60" s="133"/>
      <c r="Q60" s="133"/>
      <c r="R60" s="133"/>
      <c r="S60" s="133"/>
      <c r="T60" s="133"/>
      <c r="U60" s="133"/>
      <c r="V60" s="133"/>
      <c r="W60" s="133"/>
    </row>
    <row r="61" ht="25.4" customHeight="1" spans="1:23">
      <c r="A61" s="129" t="s">
        <v>47</v>
      </c>
      <c r="B61" s="129" t="s">
        <v>230</v>
      </c>
      <c r="C61" s="129" t="s">
        <v>231</v>
      </c>
      <c r="D61" s="129" t="s">
        <v>158</v>
      </c>
      <c r="E61" s="129" t="s">
        <v>159</v>
      </c>
      <c r="F61" s="129" t="s">
        <v>238</v>
      </c>
      <c r="G61" s="129" t="s">
        <v>239</v>
      </c>
      <c r="H61" s="133">
        <v>63000</v>
      </c>
      <c r="I61" s="133">
        <v>63000</v>
      </c>
      <c r="J61" s="133"/>
      <c r="K61" s="133"/>
      <c r="L61" s="133">
        <v>63000</v>
      </c>
      <c r="M61" s="129"/>
      <c r="N61" s="133"/>
      <c r="O61" s="133"/>
      <c r="P61" s="133"/>
      <c r="Q61" s="133"/>
      <c r="R61" s="133"/>
      <c r="S61" s="133"/>
      <c r="T61" s="133"/>
      <c r="U61" s="133"/>
      <c r="V61" s="133"/>
      <c r="W61" s="133"/>
    </row>
    <row r="62" ht="25.4" customHeight="1" spans="1:23">
      <c r="A62" s="129" t="s">
        <v>47</v>
      </c>
      <c r="B62" s="129" t="s">
        <v>242</v>
      </c>
      <c r="C62" s="129" t="s">
        <v>243</v>
      </c>
      <c r="D62" s="129" t="s">
        <v>95</v>
      </c>
      <c r="E62" s="129" t="s">
        <v>96</v>
      </c>
      <c r="F62" s="129" t="s">
        <v>238</v>
      </c>
      <c r="G62" s="129" t="s">
        <v>239</v>
      </c>
      <c r="H62" s="133">
        <v>216660</v>
      </c>
      <c r="I62" s="133">
        <v>216660</v>
      </c>
      <c r="J62" s="133"/>
      <c r="K62" s="133"/>
      <c r="L62" s="133">
        <v>216660</v>
      </c>
      <c r="M62" s="129"/>
      <c r="N62" s="133"/>
      <c r="O62" s="133"/>
      <c r="P62" s="133"/>
      <c r="Q62" s="133"/>
      <c r="R62" s="133"/>
      <c r="S62" s="133"/>
      <c r="T62" s="133"/>
      <c r="U62" s="133"/>
      <c r="V62" s="133"/>
      <c r="W62" s="133"/>
    </row>
    <row r="63" ht="25.4" customHeight="1" spans="1:23">
      <c r="A63" s="129" t="s">
        <v>47</v>
      </c>
      <c r="B63" s="129" t="s">
        <v>242</v>
      </c>
      <c r="C63" s="129" t="s">
        <v>243</v>
      </c>
      <c r="D63" s="129" t="s">
        <v>107</v>
      </c>
      <c r="E63" s="129" t="s">
        <v>108</v>
      </c>
      <c r="F63" s="129" t="s">
        <v>238</v>
      </c>
      <c r="G63" s="129" t="s">
        <v>239</v>
      </c>
      <c r="H63" s="133">
        <v>14064</v>
      </c>
      <c r="I63" s="133">
        <v>14064</v>
      </c>
      <c r="J63" s="133"/>
      <c r="K63" s="133"/>
      <c r="L63" s="133">
        <v>14064</v>
      </c>
      <c r="M63" s="129"/>
      <c r="N63" s="133"/>
      <c r="O63" s="133"/>
      <c r="P63" s="133"/>
      <c r="Q63" s="133"/>
      <c r="R63" s="133"/>
      <c r="S63" s="133"/>
      <c r="T63" s="133"/>
      <c r="U63" s="133"/>
      <c r="V63" s="133"/>
      <c r="W63" s="133"/>
    </row>
    <row r="64" ht="25.4" customHeight="1" spans="1:23">
      <c r="A64" s="129" t="s">
        <v>47</v>
      </c>
      <c r="B64" s="129" t="s">
        <v>242</v>
      </c>
      <c r="C64" s="129" t="s">
        <v>243</v>
      </c>
      <c r="D64" s="129" t="s">
        <v>113</v>
      </c>
      <c r="E64" s="129" t="s">
        <v>66</v>
      </c>
      <c r="F64" s="129" t="s">
        <v>238</v>
      </c>
      <c r="G64" s="129" t="s">
        <v>239</v>
      </c>
      <c r="H64" s="133">
        <v>26448</v>
      </c>
      <c r="I64" s="133">
        <v>26448</v>
      </c>
      <c r="J64" s="133"/>
      <c r="K64" s="133"/>
      <c r="L64" s="133">
        <v>26448</v>
      </c>
      <c r="M64" s="129"/>
      <c r="N64" s="133"/>
      <c r="O64" s="133"/>
      <c r="P64" s="133"/>
      <c r="Q64" s="133"/>
      <c r="R64" s="133"/>
      <c r="S64" s="133"/>
      <c r="T64" s="133"/>
      <c r="U64" s="133"/>
      <c r="V64" s="133"/>
      <c r="W64" s="133"/>
    </row>
    <row r="65" ht="25.4" customHeight="1" spans="1:23">
      <c r="A65" s="129" t="s">
        <v>47</v>
      </c>
      <c r="B65" s="129" t="s">
        <v>242</v>
      </c>
      <c r="C65" s="129" t="s">
        <v>243</v>
      </c>
      <c r="D65" s="129" t="s">
        <v>149</v>
      </c>
      <c r="E65" s="129" t="s">
        <v>148</v>
      </c>
      <c r="F65" s="129" t="s">
        <v>238</v>
      </c>
      <c r="G65" s="129" t="s">
        <v>239</v>
      </c>
      <c r="H65" s="133">
        <v>41808</v>
      </c>
      <c r="I65" s="133">
        <v>41808</v>
      </c>
      <c r="J65" s="133"/>
      <c r="K65" s="133"/>
      <c r="L65" s="133">
        <v>41808</v>
      </c>
      <c r="M65" s="129"/>
      <c r="N65" s="133"/>
      <c r="O65" s="133"/>
      <c r="P65" s="133"/>
      <c r="Q65" s="133"/>
      <c r="R65" s="133"/>
      <c r="S65" s="133"/>
      <c r="T65" s="133"/>
      <c r="U65" s="133"/>
      <c r="V65" s="133"/>
      <c r="W65" s="133"/>
    </row>
    <row r="66" ht="25.4" customHeight="1" spans="1:23">
      <c r="A66" s="129" t="s">
        <v>47</v>
      </c>
      <c r="B66" s="129" t="s">
        <v>242</v>
      </c>
      <c r="C66" s="129" t="s">
        <v>243</v>
      </c>
      <c r="D66" s="129" t="s">
        <v>154</v>
      </c>
      <c r="E66" s="129" t="s">
        <v>155</v>
      </c>
      <c r="F66" s="129" t="s">
        <v>238</v>
      </c>
      <c r="G66" s="129" t="s">
        <v>239</v>
      </c>
      <c r="H66" s="133">
        <v>285576</v>
      </c>
      <c r="I66" s="133">
        <v>285576</v>
      </c>
      <c r="J66" s="133"/>
      <c r="K66" s="133"/>
      <c r="L66" s="133">
        <v>285576</v>
      </c>
      <c r="M66" s="129"/>
      <c r="N66" s="133"/>
      <c r="O66" s="133"/>
      <c r="P66" s="133"/>
      <c r="Q66" s="133"/>
      <c r="R66" s="133"/>
      <c r="S66" s="133"/>
      <c r="T66" s="133"/>
      <c r="U66" s="133"/>
      <c r="V66" s="133"/>
      <c r="W66" s="133"/>
    </row>
    <row r="67" ht="25.4" customHeight="1" spans="1:23">
      <c r="A67" s="129" t="s">
        <v>47</v>
      </c>
      <c r="B67" s="129" t="s">
        <v>242</v>
      </c>
      <c r="C67" s="129" t="s">
        <v>243</v>
      </c>
      <c r="D67" s="129" t="s">
        <v>158</v>
      </c>
      <c r="E67" s="129" t="s">
        <v>159</v>
      </c>
      <c r="F67" s="129" t="s">
        <v>238</v>
      </c>
      <c r="G67" s="129" t="s">
        <v>239</v>
      </c>
      <c r="H67" s="133">
        <v>67764</v>
      </c>
      <c r="I67" s="133">
        <v>67764</v>
      </c>
      <c r="J67" s="133"/>
      <c r="K67" s="133"/>
      <c r="L67" s="133">
        <v>67764</v>
      </c>
      <c r="M67" s="129"/>
      <c r="N67" s="133"/>
      <c r="O67" s="133"/>
      <c r="P67" s="133"/>
      <c r="Q67" s="133"/>
      <c r="R67" s="133"/>
      <c r="S67" s="133"/>
      <c r="T67" s="133"/>
      <c r="U67" s="133"/>
      <c r="V67" s="133"/>
      <c r="W67" s="133"/>
    </row>
    <row r="68" ht="25.4" customHeight="1" spans="1:23">
      <c r="A68" s="129" t="s">
        <v>47</v>
      </c>
      <c r="B68" s="129" t="s">
        <v>244</v>
      </c>
      <c r="C68" s="129" t="s">
        <v>245</v>
      </c>
      <c r="D68" s="129" t="s">
        <v>120</v>
      </c>
      <c r="E68" s="129" t="s">
        <v>121</v>
      </c>
      <c r="F68" s="129" t="s">
        <v>246</v>
      </c>
      <c r="G68" s="129" t="s">
        <v>247</v>
      </c>
      <c r="H68" s="133">
        <v>1430212.96</v>
      </c>
      <c r="I68" s="133">
        <v>1430212.96</v>
      </c>
      <c r="J68" s="133"/>
      <c r="K68" s="133"/>
      <c r="L68" s="133">
        <v>1430212.96</v>
      </c>
      <c r="M68" s="129"/>
      <c r="N68" s="133"/>
      <c r="O68" s="133"/>
      <c r="P68" s="133"/>
      <c r="Q68" s="133"/>
      <c r="R68" s="133"/>
      <c r="S68" s="133"/>
      <c r="T68" s="133"/>
      <c r="U68" s="133"/>
      <c r="V68" s="133"/>
      <c r="W68" s="133"/>
    </row>
    <row r="69" ht="25.4" customHeight="1" spans="1:23">
      <c r="A69" s="129" t="s">
        <v>47</v>
      </c>
      <c r="B69" s="129" t="s">
        <v>244</v>
      </c>
      <c r="C69" s="129" t="s">
        <v>245</v>
      </c>
      <c r="D69" s="129" t="s">
        <v>120</v>
      </c>
      <c r="E69" s="129" t="s">
        <v>121</v>
      </c>
      <c r="F69" s="129" t="s">
        <v>246</v>
      </c>
      <c r="G69" s="129" t="s">
        <v>247</v>
      </c>
      <c r="H69" s="133"/>
      <c r="I69" s="133"/>
      <c r="J69" s="133"/>
      <c r="K69" s="133"/>
      <c r="L69" s="133"/>
      <c r="M69" s="129"/>
      <c r="N69" s="133"/>
      <c r="O69" s="133"/>
      <c r="P69" s="133"/>
      <c r="Q69" s="133"/>
      <c r="R69" s="133"/>
      <c r="S69" s="133"/>
      <c r="T69" s="133"/>
      <c r="U69" s="133"/>
      <c r="V69" s="133"/>
      <c r="W69" s="133"/>
    </row>
    <row r="70" ht="25.4" customHeight="1" spans="1:23">
      <c r="A70" s="129" t="s">
        <v>47</v>
      </c>
      <c r="B70" s="129" t="s">
        <v>244</v>
      </c>
      <c r="C70" s="129" t="s">
        <v>245</v>
      </c>
      <c r="D70" s="129" t="s">
        <v>122</v>
      </c>
      <c r="E70" s="129" t="s">
        <v>123</v>
      </c>
      <c r="F70" s="129" t="s">
        <v>248</v>
      </c>
      <c r="G70" s="129" t="s">
        <v>249</v>
      </c>
      <c r="H70" s="133">
        <v>196380.92</v>
      </c>
      <c r="I70" s="133">
        <v>196380.92</v>
      </c>
      <c r="J70" s="133"/>
      <c r="K70" s="133"/>
      <c r="L70" s="133">
        <v>196380.92</v>
      </c>
      <c r="M70" s="129"/>
      <c r="N70" s="133"/>
      <c r="O70" s="133"/>
      <c r="P70" s="133"/>
      <c r="Q70" s="133"/>
      <c r="R70" s="133"/>
      <c r="S70" s="133"/>
      <c r="T70" s="133"/>
      <c r="U70" s="133"/>
      <c r="V70" s="133"/>
      <c r="W70" s="133"/>
    </row>
    <row r="71" ht="25.4" customHeight="1" spans="1:23">
      <c r="A71" s="129" t="s">
        <v>47</v>
      </c>
      <c r="B71" s="129" t="s">
        <v>244</v>
      </c>
      <c r="C71" s="129" t="s">
        <v>245</v>
      </c>
      <c r="D71" s="129" t="s">
        <v>139</v>
      </c>
      <c r="E71" s="129" t="s">
        <v>140</v>
      </c>
      <c r="F71" s="129" t="s">
        <v>250</v>
      </c>
      <c r="G71" s="129" t="s">
        <v>251</v>
      </c>
      <c r="H71" s="133">
        <v>536329.86</v>
      </c>
      <c r="I71" s="133">
        <v>536329.86</v>
      </c>
      <c r="J71" s="133"/>
      <c r="K71" s="133"/>
      <c r="L71" s="133">
        <v>536329.86</v>
      </c>
      <c r="M71" s="129"/>
      <c r="N71" s="133"/>
      <c r="O71" s="133"/>
      <c r="P71" s="133"/>
      <c r="Q71" s="133"/>
      <c r="R71" s="133"/>
      <c r="S71" s="133"/>
      <c r="T71" s="133"/>
      <c r="U71" s="133"/>
      <c r="V71" s="133"/>
      <c r="W71" s="133"/>
    </row>
    <row r="72" ht="25.4" customHeight="1" spans="1:23">
      <c r="A72" s="129" t="s">
        <v>47</v>
      </c>
      <c r="B72" s="129" t="s">
        <v>244</v>
      </c>
      <c r="C72" s="129" t="s">
        <v>245</v>
      </c>
      <c r="D72" s="129" t="s">
        <v>141</v>
      </c>
      <c r="E72" s="129" t="s">
        <v>142</v>
      </c>
      <c r="F72" s="129" t="s">
        <v>250</v>
      </c>
      <c r="G72" s="129" t="s">
        <v>251</v>
      </c>
      <c r="H72" s="133"/>
      <c r="I72" s="133"/>
      <c r="J72" s="133"/>
      <c r="K72" s="133"/>
      <c r="L72" s="133"/>
      <c r="M72" s="129"/>
      <c r="N72" s="133"/>
      <c r="O72" s="133"/>
      <c r="P72" s="133"/>
      <c r="Q72" s="133"/>
      <c r="R72" s="133"/>
      <c r="S72" s="133"/>
      <c r="T72" s="133"/>
      <c r="U72" s="133"/>
      <c r="V72" s="133"/>
      <c r="W72" s="133"/>
    </row>
    <row r="73" ht="25.4" customHeight="1" spans="1:23">
      <c r="A73" s="129" t="s">
        <v>47</v>
      </c>
      <c r="B73" s="129" t="s">
        <v>244</v>
      </c>
      <c r="C73" s="129" t="s">
        <v>245</v>
      </c>
      <c r="D73" s="129" t="s">
        <v>139</v>
      </c>
      <c r="E73" s="129" t="s">
        <v>140</v>
      </c>
      <c r="F73" s="129" t="s">
        <v>250</v>
      </c>
      <c r="G73" s="129" t="s">
        <v>251</v>
      </c>
      <c r="H73" s="133">
        <v>17877.66</v>
      </c>
      <c r="I73" s="133">
        <v>17877.66</v>
      </c>
      <c r="J73" s="133"/>
      <c r="K73" s="133"/>
      <c r="L73" s="133">
        <v>17877.66</v>
      </c>
      <c r="M73" s="129"/>
      <c r="N73" s="133"/>
      <c r="O73" s="133"/>
      <c r="P73" s="133"/>
      <c r="Q73" s="133"/>
      <c r="R73" s="133"/>
      <c r="S73" s="133"/>
      <c r="T73" s="133"/>
      <c r="U73" s="133"/>
      <c r="V73" s="133"/>
      <c r="W73" s="133"/>
    </row>
    <row r="74" ht="25.4" customHeight="1" spans="1:23">
      <c r="A74" s="129" t="s">
        <v>47</v>
      </c>
      <c r="B74" s="129" t="s">
        <v>244</v>
      </c>
      <c r="C74" s="129" t="s">
        <v>245</v>
      </c>
      <c r="D74" s="129" t="s">
        <v>143</v>
      </c>
      <c r="E74" s="129" t="s">
        <v>144</v>
      </c>
      <c r="F74" s="129" t="s">
        <v>252</v>
      </c>
      <c r="G74" s="129" t="s">
        <v>253</v>
      </c>
      <c r="H74" s="133"/>
      <c r="I74" s="133"/>
      <c r="J74" s="133"/>
      <c r="K74" s="133"/>
      <c r="L74" s="133"/>
      <c r="M74" s="129"/>
      <c r="N74" s="133"/>
      <c r="O74" s="133"/>
      <c r="P74" s="133"/>
      <c r="Q74" s="133"/>
      <c r="R74" s="133"/>
      <c r="S74" s="133"/>
      <c r="T74" s="133"/>
      <c r="U74" s="133"/>
      <c r="V74" s="133"/>
      <c r="W74" s="133"/>
    </row>
    <row r="75" ht="25.4" customHeight="1" spans="1:23">
      <c r="A75" s="129" t="s">
        <v>47</v>
      </c>
      <c r="B75" s="129" t="s">
        <v>244</v>
      </c>
      <c r="C75" s="129" t="s">
        <v>245</v>
      </c>
      <c r="D75" s="129" t="s">
        <v>130</v>
      </c>
      <c r="E75" s="129" t="s">
        <v>129</v>
      </c>
      <c r="F75" s="129" t="s">
        <v>252</v>
      </c>
      <c r="G75" s="129" t="s">
        <v>253</v>
      </c>
      <c r="H75" s="133"/>
      <c r="I75" s="133"/>
      <c r="J75" s="133"/>
      <c r="K75" s="133"/>
      <c r="L75" s="133"/>
      <c r="M75" s="129"/>
      <c r="N75" s="133"/>
      <c r="O75" s="133"/>
      <c r="P75" s="133"/>
      <c r="Q75" s="133"/>
      <c r="R75" s="133"/>
      <c r="S75" s="133"/>
      <c r="T75" s="133"/>
      <c r="U75" s="133"/>
      <c r="V75" s="133"/>
      <c r="W75" s="133"/>
    </row>
    <row r="76" ht="25.4" customHeight="1" spans="1:23">
      <c r="A76" s="129" t="s">
        <v>47</v>
      </c>
      <c r="B76" s="129" t="s">
        <v>244</v>
      </c>
      <c r="C76" s="129" t="s">
        <v>245</v>
      </c>
      <c r="D76" s="129" t="s">
        <v>143</v>
      </c>
      <c r="E76" s="129" t="s">
        <v>144</v>
      </c>
      <c r="F76" s="129" t="s">
        <v>252</v>
      </c>
      <c r="G76" s="129" t="s">
        <v>253</v>
      </c>
      <c r="H76" s="133"/>
      <c r="I76" s="133"/>
      <c r="J76" s="133"/>
      <c r="K76" s="133"/>
      <c r="L76" s="133"/>
      <c r="M76" s="129"/>
      <c r="N76" s="133"/>
      <c r="O76" s="133"/>
      <c r="P76" s="133"/>
      <c r="Q76" s="133"/>
      <c r="R76" s="133"/>
      <c r="S76" s="133"/>
      <c r="T76" s="133"/>
      <c r="U76" s="133"/>
      <c r="V76" s="133"/>
      <c r="W76" s="133"/>
    </row>
    <row r="77" ht="25.4" customHeight="1" spans="1:23">
      <c r="A77" s="129" t="s">
        <v>47</v>
      </c>
      <c r="B77" s="129" t="s">
        <v>244</v>
      </c>
      <c r="C77" s="129" t="s">
        <v>245</v>
      </c>
      <c r="D77" s="129" t="s">
        <v>143</v>
      </c>
      <c r="E77" s="129" t="s">
        <v>144</v>
      </c>
      <c r="F77" s="129" t="s">
        <v>252</v>
      </c>
      <c r="G77" s="129" t="s">
        <v>253</v>
      </c>
      <c r="H77" s="133">
        <v>39300</v>
      </c>
      <c r="I77" s="133">
        <v>39300</v>
      </c>
      <c r="J77" s="133"/>
      <c r="K77" s="133"/>
      <c r="L77" s="133">
        <v>39300</v>
      </c>
      <c r="M77" s="129"/>
      <c r="N77" s="133"/>
      <c r="O77" s="133"/>
      <c r="P77" s="133"/>
      <c r="Q77" s="133"/>
      <c r="R77" s="133"/>
      <c r="S77" s="133"/>
      <c r="T77" s="133"/>
      <c r="U77" s="133"/>
      <c r="V77" s="133"/>
      <c r="W77" s="133"/>
    </row>
    <row r="78" ht="25.4" customHeight="1" spans="1:23">
      <c r="A78" s="129" t="s">
        <v>47</v>
      </c>
      <c r="B78" s="129" t="s">
        <v>244</v>
      </c>
      <c r="C78" s="129" t="s">
        <v>245</v>
      </c>
      <c r="D78" s="129" t="s">
        <v>130</v>
      </c>
      <c r="E78" s="129" t="s">
        <v>129</v>
      </c>
      <c r="F78" s="129" t="s">
        <v>252</v>
      </c>
      <c r="G78" s="129" t="s">
        <v>253</v>
      </c>
      <c r="H78" s="133">
        <v>37856.17</v>
      </c>
      <c r="I78" s="133">
        <v>37856.17</v>
      </c>
      <c r="J78" s="133"/>
      <c r="K78" s="133"/>
      <c r="L78" s="133">
        <v>37856.17</v>
      </c>
      <c r="M78" s="129"/>
      <c r="N78" s="133"/>
      <c r="O78" s="133"/>
      <c r="P78" s="133"/>
      <c r="Q78" s="133"/>
      <c r="R78" s="133"/>
      <c r="S78" s="133"/>
      <c r="T78" s="133"/>
      <c r="U78" s="133"/>
      <c r="V78" s="133"/>
      <c r="W78" s="133"/>
    </row>
    <row r="79" ht="25.4" customHeight="1" spans="1:23">
      <c r="A79" s="129" t="s">
        <v>47</v>
      </c>
      <c r="B79" s="129" t="s">
        <v>244</v>
      </c>
      <c r="C79" s="129" t="s">
        <v>245</v>
      </c>
      <c r="D79" s="129" t="s">
        <v>143</v>
      </c>
      <c r="E79" s="129" t="s">
        <v>144</v>
      </c>
      <c r="F79" s="129" t="s">
        <v>252</v>
      </c>
      <c r="G79" s="129" t="s">
        <v>253</v>
      </c>
      <c r="H79" s="133">
        <v>17877.66</v>
      </c>
      <c r="I79" s="133">
        <v>17877.66</v>
      </c>
      <c r="J79" s="133"/>
      <c r="K79" s="133"/>
      <c r="L79" s="133">
        <v>17877.66</v>
      </c>
      <c r="M79" s="129"/>
      <c r="N79" s="133"/>
      <c r="O79" s="133"/>
      <c r="P79" s="133"/>
      <c r="Q79" s="133"/>
      <c r="R79" s="133"/>
      <c r="S79" s="133"/>
      <c r="T79" s="133"/>
      <c r="U79" s="133"/>
      <c r="V79" s="133"/>
      <c r="W79" s="133"/>
    </row>
    <row r="80" ht="25.4" customHeight="1" spans="1:23">
      <c r="A80" s="129" t="s">
        <v>47</v>
      </c>
      <c r="B80" s="129" t="s">
        <v>254</v>
      </c>
      <c r="C80" s="129" t="s">
        <v>177</v>
      </c>
      <c r="D80" s="129" t="s">
        <v>176</v>
      </c>
      <c r="E80" s="129" t="s">
        <v>177</v>
      </c>
      <c r="F80" s="129" t="s">
        <v>255</v>
      </c>
      <c r="G80" s="129" t="s">
        <v>177</v>
      </c>
      <c r="H80" s="133">
        <v>1009531</v>
      </c>
      <c r="I80" s="133">
        <v>1009531</v>
      </c>
      <c r="J80" s="133"/>
      <c r="K80" s="133"/>
      <c r="L80" s="133">
        <v>1009531</v>
      </c>
      <c r="M80" s="129"/>
      <c r="N80" s="133"/>
      <c r="O80" s="133"/>
      <c r="P80" s="133"/>
      <c r="Q80" s="133"/>
      <c r="R80" s="133"/>
      <c r="S80" s="133"/>
      <c r="T80" s="133"/>
      <c r="U80" s="133"/>
      <c r="V80" s="133"/>
      <c r="W80" s="133"/>
    </row>
    <row r="81" ht="25.4" customHeight="1" spans="1:23">
      <c r="A81" s="129" t="s">
        <v>47</v>
      </c>
      <c r="B81" s="129" t="s">
        <v>256</v>
      </c>
      <c r="C81" s="129" t="s">
        <v>257</v>
      </c>
      <c r="D81" s="129" t="s">
        <v>65</v>
      </c>
      <c r="E81" s="129" t="s">
        <v>66</v>
      </c>
      <c r="F81" s="129" t="s">
        <v>258</v>
      </c>
      <c r="G81" s="129" t="s">
        <v>259</v>
      </c>
      <c r="H81" s="133">
        <v>2700</v>
      </c>
      <c r="I81" s="133">
        <v>2700</v>
      </c>
      <c r="J81" s="133"/>
      <c r="K81" s="133"/>
      <c r="L81" s="133">
        <v>2700</v>
      </c>
      <c r="M81" s="129"/>
      <c r="N81" s="133"/>
      <c r="O81" s="133"/>
      <c r="P81" s="133"/>
      <c r="Q81" s="133"/>
      <c r="R81" s="133"/>
      <c r="S81" s="133"/>
      <c r="T81" s="133"/>
      <c r="U81" s="133"/>
      <c r="V81" s="133"/>
      <c r="W81" s="133"/>
    </row>
    <row r="82" ht="25.4" customHeight="1" spans="1:23">
      <c r="A82" s="129" t="s">
        <v>47</v>
      </c>
      <c r="B82" s="129" t="s">
        <v>256</v>
      </c>
      <c r="C82" s="129" t="s">
        <v>257</v>
      </c>
      <c r="D82" s="129" t="s">
        <v>65</v>
      </c>
      <c r="E82" s="129" t="s">
        <v>66</v>
      </c>
      <c r="F82" s="129" t="s">
        <v>260</v>
      </c>
      <c r="G82" s="129" t="s">
        <v>261</v>
      </c>
      <c r="H82" s="133">
        <v>450</v>
      </c>
      <c r="I82" s="133">
        <v>450</v>
      </c>
      <c r="J82" s="133"/>
      <c r="K82" s="133"/>
      <c r="L82" s="133">
        <v>450</v>
      </c>
      <c r="M82" s="129"/>
      <c r="N82" s="133"/>
      <c r="O82" s="133"/>
      <c r="P82" s="133"/>
      <c r="Q82" s="133"/>
      <c r="R82" s="133"/>
      <c r="S82" s="133"/>
      <c r="T82" s="133"/>
      <c r="U82" s="133"/>
      <c r="V82" s="133"/>
      <c r="W82" s="133"/>
    </row>
    <row r="83" ht="25.4" customHeight="1" spans="1:23">
      <c r="A83" s="129" t="s">
        <v>47</v>
      </c>
      <c r="B83" s="129" t="s">
        <v>262</v>
      </c>
      <c r="C83" s="129" t="s">
        <v>263</v>
      </c>
      <c r="D83" s="129" t="s">
        <v>73</v>
      </c>
      <c r="E83" s="129" t="s">
        <v>66</v>
      </c>
      <c r="F83" s="129" t="s">
        <v>264</v>
      </c>
      <c r="G83" s="129" t="s">
        <v>265</v>
      </c>
      <c r="H83" s="133">
        <v>94500</v>
      </c>
      <c r="I83" s="133">
        <v>94500</v>
      </c>
      <c r="J83" s="133"/>
      <c r="K83" s="133"/>
      <c r="L83" s="133">
        <v>94500</v>
      </c>
      <c r="M83" s="129"/>
      <c r="N83" s="133"/>
      <c r="O83" s="133"/>
      <c r="P83" s="133"/>
      <c r="Q83" s="133"/>
      <c r="R83" s="133"/>
      <c r="S83" s="133"/>
      <c r="T83" s="133"/>
      <c r="U83" s="133"/>
      <c r="V83" s="133"/>
      <c r="W83" s="133"/>
    </row>
    <row r="84" ht="25.4" customHeight="1" spans="1:23">
      <c r="A84" s="129" t="s">
        <v>47</v>
      </c>
      <c r="B84" s="129" t="s">
        <v>262</v>
      </c>
      <c r="C84" s="129" t="s">
        <v>263</v>
      </c>
      <c r="D84" s="129" t="s">
        <v>78</v>
      </c>
      <c r="E84" s="129" t="s">
        <v>66</v>
      </c>
      <c r="F84" s="129" t="s">
        <v>264</v>
      </c>
      <c r="G84" s="129" t="s">
        <v>265</v>
      </c>
      <c r="H84" s="133">
        <v>42500</v>
      </c>
      <c r="I84" s="133">
        <v>42500</v>
      </c>
      <c r="J84" s="133"/>
      <c r="K84" s="133"/>
      <c r="L84" s="133">
        <v>42500</v>
      </c>
      <c r="M84" s="129"/>
      <c r="N84" s="133"/>
      <c r="O84" s="133"/>
      <c r="P84" s="133"/>
      <c r="Q84" s="133"/>
      <c r="R84" s="133"/>
      <c r="S84" s="133"/>
      <c r="T84" s="133"/>
      <c r="U84" s="133"/>
      <c r="V84" s="133"/>
      <c r="W84" s="133"/>
    </row>
    <row r="85" ht="25.4" customHeight="1" spans="1:23">
      <c r="A85" s="129" t="s">
        <v>47</v>
      </c>
      <c r="B85" s="129" t="s">
        <v>256</v>
      </c>
      <c r="C85" s="129" t="s">
        <v>257</v>
      </c>
      <c r="D85" s="129" t="s">
        <v>78</v>
      </c>
      <c r="E85" s="129" t="s">
        <v>66</v>
      </c>
      <c r="F85" s="129" t="s">
        <v>258</v>
      </c>
      <c r="G85" s="129" t="s">
        <v>259</v>
      </c>
      <c r="H85" s="133">
        <v>22300</v>
      </c>
      <c r="I85" s="133">
        <v>22300</v>
      </c>
      <c r="J85" s="133"/>
      <c r="K85" s="133"/>
      <c r="L85" s="133">
        <v>22300</v>
      </c>
      <c r="M85" s="129"/>
      <c r="N85" s="133"/>
      <c r="O85" s="133"/>
      <c r="P85" s="133"/>
      <c r="Q85" s="133"/>
      <c r="R85" s="133"/>
      <c r="S85" s="133"/>
      <c r="T85" s="133"/>
      <c r="U85" s="133"/>
      <c r="V85" s="133"/>
      <c r="W85" s="133"/>
    </row>
    <row r="86" ht="25.4" customHeight="1" spans="1:23">
      <c r="A86" s="129" t="s">
        <v>47</v>
      </c>
      <c r="B86" s="129" t="s">
        <v>256</v>
      </c>
      <c r="C86" s="129" t="s">
        <v>257</v>
      </c>
      <c r="D86" s="129" t="s">
        <v>84</v>
      </c>
      <c r="E86" s="129" t="s">
        <v>66</v>
      </c>
      <c r="F86" s="129" t="s">
        <v>266</v>
      </c>
      <c r="G86" s="129" t="s">
        <v>267</v>
      </c>
      <c r="H86" s="133">
        <v>15750</v>
      </c>
      <c r="I86" s="133">
        <v>15750</v>
      </c>
      <c r="J86" s="133"/>
      <c r="K86" s="133"/>
      <c r="L86" s="133">
        <v>15750</v>
      </c>
      <c r="M86" s="129"/>
      <c r="N86" s="133"/>
      <c r="O86" s="133"/>
      <c r="P86" s="133"/>
      <c r="Q86" s="133"/>
      <c r="R86" s="133"/>
      <c r="S86" s="133"/>
      <c r="T86" s="133"/>
      <c r="U86" s="133"/>
      <c r="V86" s="133"/>
      <c r="W86" s="133"/>
    </row>
    <row r="87" ht="25.4" customHeight="1" spans="1:23">
      <c r="A87" s="129" t="s">
        <v>47</v>
      </c>
      <c r="B87" s="129" t="s">
        <v>256</v>
      </c>
      <c r="C87" s="129" t="s">
        <v>257</v>
      </c>
      <c r="D87" s="129" t="s">
        <v>95</v>
      </c>
      <c r="E87" s="129" t="s">
        <v>96</v>
      </c>
      <c r="F87" s="129" t="s">
        <v>258</v>
      </c>
      <c r="G87" s="129" t="s">
        <v>259</v>
      </c>
      <c r="H87" s="133">
        <v>50400</v>
      </c>
      <c r="I87" s="133">
        <v>50400</v>
      </c>
      <c r="J87" s="133"/>
      <c r="K87" s="133"/>
      <c r="L87" s="133">
        <v>50400</v>
      </c>
      <c r="M87" s="129"/>
      <c r="N87" s="133"/>
      <c r="O87" s="133"/>
      <c r="P87" s="133"/>
      <c r="Q87" s="133"/>
      <c r="R87" s="133"/>
      <c r="S87" s="133"/>
      <c r="T87" s="133"/>
      <c r="U87" s="133"/>
      <c r="V87" s="133"/>
      <c r="W87" s="133"/>
    </row>
    <row r="88" ht="25.4" customHeight="1" spans="1:23">
      <c r="A88" s="129" t="s">
        <v>47</v>
      </c>
      <c r="B88" s="129" t="s">
        <v>256</v>
      </c>
      <c r="C88" s="129" t="s">
        <v>257</v>
      </c>
      <c r="D88" s="129" t="s">
        <v>107</v>
      </c>
      <c r="E88" s="129" t="s">
        <v>108</v>
      </c>
      <c r="F88" s="129" t="s">
        <v>260</v>
      </c>
      <c r="G88" s="129" t="s">
        <v>261</v>
      </c>
      <c r="H88" s="133">
        <v>3150</v>
      </c>
      <c r="I88" s="133">
        <v>3150</v>
      </c>
      <c r="J88" s="133"/>
      <c r="K88" s="133"/>
      <c r="L88" s="133">
        <v>3150</v>
      </c>
      <c r="M88" s="129"/>
      <c r="N88" s="133"/>
      <c r="O88" s="133"/>
      <c r="P88" s="133"/>
      <c r="Q88" s="133"/>
      <c r="R88" s="133"/>
      <c r="S88" s="133"/>
      <c r="T88" s="133"/>
      <c r="U88" s="133"/>
      <c r="V88" s="133"/>
      <c r="W88" s="133"/>
    </row>
    <row r="89" ht="25.4" customHeight="1" spans="1:23">
      <c r="A89" s="129" t="s">
        <v>47</v>
      </c>
      <c r="B89" s="129" t="s">
        <v>256</v>
      </c>
      <c r="C89" s="129" t="s">
        <v>257</v>
      </c>
      <c r="D89" s="129" t="s">
        <v>113</v>
      </c>
      <c r="E89" s="129" t="s">
        <v>66</v>
      </c>
      <c r="F89" s="129" t="s">
        <v>260</v>
      </c>
      <c r="G89" s="129" t="s">
        <v>261</v>
      </c>
      <c r="H89" s="133">
        <v>400</v>
      </c>
      <c r="I89" s="133">
        <v>400</v>
      </c>
      <c r="J89" s="133"/>
      <c r="K89" s="133"/>
      <c r="L89" s="133">
        <v>400</v>
      </c>
      <c r="M89" s="129"/>
      <c r="N89" s="133"/>
      <c r="O89" s="133"/>
      <c r="P89" s="133"/>
      <c r="Q89" s="133"/>
      <c r="R89" s="133"/>
      <c r="S89" s="133"/>
      <c r="T89" s="133"/>
      <c r="U89" s="133"/>
      <c r="V89" s="133"/>
      <c r="W89" s="133"/>
    </row>
    <row r="90" ht="25.4" customHeight="1" spans="1:23">
      <c r="A90" s="129" t="s">
        <v>47</v>
      </c>
      <c r="B90" s="129" t="s">
        <v>256</v>
      </c>
      <c r="C90" s="129" t="s">
        <v>257</v>
      </c>
      <c r="D90" s="129" t="s">
        <v>113</v>
      </c>
      <c r="E90" s="129" t="s">
        <v>66</v>
      </c>
      <c r="F90" s="129" t="s">
        <v>268</v>
      </c>
      <c r="G90" s="129" t="s">
        <v>269</v>
      </c>
      <c r="H90" s="133">
        <v>5900</v>
      </c>
      <c r="I90" s="133">
        <v>5900</v>
      </c>
      <c r="J90" s="133"/>
      <c r="K90" s="133"/>
      <c r="L90" s="133">
        <v>5900</v>
      </c>
      <c r="M90" s="129"/>
      <c r="N90" s="133"/>
      <c r="O90" s="133"/>
      <c r="P90" s="133"/>
      <c r="Q90" s="133"/>
      <c r="R90" s="133"/>
      <c r="S90" s="133"/>
      <c r="T90" s="133"/>
      <c r="U90" s="133"/>
      <c r="V90" s="133"/>
      <c r="W90" s="133"/>
    </row>
    <row r="91" ht="25.4" customHeight="1" spans="1:23">
      <c r="A91" s="129" t="s">
        <v>47</v>
      </c>
      <c r="B91" s="129" t="s">
        <v>256</v>
      </c>
      <c r="C91" s="129" t="s">
        <v>257</v>
      </c>
      <c r="D91" s="129" t="s">
        <v>149</v>
      </c>
      <c r="E91" s="129" t="s">
        <v>148</v>
      </c>
      <c r="F91" s="129" t="s">
        <v>268</v>
      </c>
      <c r="G91" s="129" t="s">
        <v>269</v>
      </c>
      <c r="H91" s="133">
        <v>9450</v>
      </c>
      <c r="I91" s="133">
        <v>9450</v>
      </c>
      <c r="J91" s="133"/>
      <c r="K91" s="133"/>
      <c r="L91" s="133">
        <v>9450</v>
      </c>
      <c r="M91" s="129"/>
      <c r="N91" s="133"/>
      <c r="O91" s="133"/>
      <c r="P91" s="133"/>
      <c r="Q91" s="133"/>
      <c r="R91" s="133"/>
      <c r="S91" s="133"/>
      <c r="T91" s="133"/>
      <c r="U91" s="133"/>
      <c r="V91" s="133"/>
      <c r="W91" s="133"/>
    </row>
    <row r="92" ht="25.4" customHeight="1" spans="1:23">
      <c r="A92" s="129" t="s">
        <v>47</v>
      </c>
      <c r="B92" s="129" t="s">
        <v>256</v>
      </c>
      <c r="C92" s="129" t="s">
        <v>257</v>
      </c>
      <c r="D92" s="129" t="s">
        <v>154</v>
      </c>
      <c r="E92" s="129" t="s">
        <v>155</v>
      </c>
      <c r="F92" s="129" t="s">
        <v>268</v>
      </c>
      <c r="G92" s="129" t="s">
        <v>269</v>
      </c>
      <c r="H92" s="133">
        <v>18900</v>
      </c>
      <c r="I92" s="133">
        <v>18900</v>
      </c>
      <c r="J92" s="133"/>
      <c r="K92" s="133"/>
      <c r="L92" s="133">
        <v>18900</v>
      </c>
      <c r="M92" s="129"/>
      <c r="N92" s="133"/>
      <c r="O92" s="133"/>
      <c r="P92" s="133"/>
      <c r="Q92" s="133"/>
      <c r="R92" s="133"/>
      <c r="S92" s="133"/>
      <c r="T92" s="133"/>
      <c r="U92" s="133"/>
      <c r="V92" s="133"/>
      <c r="W92" s="133"/>
    </row>
    <row r="93" ht="25.4" customHeight="1" spans="1:23">
      <c r="A93" s="129" t="s">
        <v>47</v>
      </c>
      <c r="B93" s="129" t="s">
        <v>270</v>
      </c>
      <c r="C93" s="129" t="s">
        <v>271</v>
      </c>
      <c r="D93" s="129" t="s">
        <v>154</v>
      </c>
      <c r="E93" s="129" t="s">
        <v>155</v>
      </c>
      <c r="F93" s="129" t="s">
        <v>272</v>
      </c>
      <c r="G93" s="129" t="s">
        <v>206</v>
      </c>
      <c r="H93" s="133">
        <v>3000</v>
      </c>
      <c r="I93" s="133">
        <v>3000</v>
      </c>
      <c r="J93" s="133"/>
      <c r="K93" s="133"/>
      <c r="L93" s="133">
        <v>3000</v>
      </c>
      <c r="M93" s="129"/>
      <c r="N93" s="133"/>
      <c r="O93" s="133"/>
      <c r="P93" s="133"/>
      <c r="Q93" s="133"/>
      <c r="R93" s="133"/>
      <c r="S93" s="133"/>
      <c r="T93" s="133"/>
      <c r="U93" s="133"/>
      <c r="V93" s="133"/>
      <c r="W93" s="133"/>
    </row>
    <row r="94" ht="25.4" customHeight="1" spans="1:23">
      <c r="A94" s="129" t="s">
        <v>47</v>
      </c>
      <c r="B94" s="129" t="s">
        <v>273</v>
      </c>
      <c r="C94" s="129" t="s">
        <v>274</v>
      </c>
      <c r="D94" s="129" t="s">
        <v>154</v>
      </c>
      <c r="E94" s="129" t="s">
        <v>155</v>
      </c>
      <c r="F94" s="129" t="s">
        <v>275</v>
      </c>
      <c r="G94" s="129" t="s">
        <v>276</v>
      </c>
      <c r="H94" s="133">
        <v>20000</v>
      </c>
      <c r="I94" s="133">
        <v>20000</v>
      </c>
      <c r="J94" s="133"/>
      <c r="K94" s="133"/>
      <c r="L94" s="133">
        <v>20000</v>
      </c>
      <c r="M94" s="129"/>
      <c r="N94" s="133"/>
      <c r="O94" s="133"/>
      <c r="P94" s="133"/>
      <c r="Q94" s="133"/>
      <c r="R94" s="133"/>
      <c r="S94" s="133"/>
      <c r="T94" s="133"/>
      <c r="U94" s="133"/>
      <c r="V94" s="133"/>
      <c r="W94" s="133"/>
    </row>
    <row r="95" ht="25.4" customHeight="1" spans="1:23">
      <c r="A95" s="129" t="s">
        <v>47</v>
      </c>
      <c r="B95" s="129" t="s">
        <v>256</v>
      </c>
      <c r="C95" s="129" t="s">
        <v>257</v>
      </c>
      <c r="D95" s="129" t="s">
        <v>154</v>
      </c>
      <c r="E95" s="129" t="s">
        <v>155</v>
      </c>
      <c r="F95" s="129" t="s">
        <v>266</v>
      </c>
      <c r="G95" s="129" t="s">
        <v>267</v>
      </c>
      <c r="H95" s="133">
        <v>24250</v>
      </c>
      <c r="I95" s="133">
        <v>24250</v>
      </c>
      <c r="J95" s="133"/>
      <c r="K95" s="133"/>
      <c r="L95" s="133">
        <v>24250</v>
      </c>
      <c r="M95" s="129"/>
      <c r="N95" s="133"/>
      <c r="O95" s="133"/>
      <c r="P95" s="133"/>
      <c r="Q95" s="133"/>
      <c r="R95" s="133"/>
      <c r="S95" s="133"/>
      <c r="T95" s="133"/>
      <c r="U95" s="133"/>
      <c r="V95" s="133"/>
      <c r="W95" s="133"/>
    </row>
    <row r="96" ht="25.4" customHeight="1" spans="1:23">
      <c r="A96" s="129" t="s">
        <v>47</v>
      </c>
      <c r="B96" s="129" t="s">
        <v>256</v>
      </c>
      <c r="C96" s="129" t="s">
        <v>257</v>
      </c>
      <c r="D96" s="129" t="s">
        <v>158</v>
      </c>
      <c r="E96" s="129" t="s">
        <v>159</v>
      </c>
      <c r="F96" s="129" t="s">
        <v>268</v>
      </c>
      <c r="G96" s="129" t="s">
        <v>269</v>
      </c>
      <c r="H96" s="133">
        <v>15750</v>
      </c>
      <c r="I96" s="133">
        <v>15750</v>
      </c>
      <c r="J96" s="133"/>
      <c r="K96" s="133"/>
      <c r="L96" s="133">
        <v>15750</v>
      </c>
      <c r="M96" s="129"/>
      <c r="N96" s="133"/>
      <c r="O96" s="133"/>
      <c r="P96" s="133"/>
      <c r="Q96" s="133"/>
      <c r="R96" s="133"/>
      <c r="S96" s="133"/>
      <c r="T96" s="133"/>
      <c r="U96" s="133"/>
      <c r="V96" s="133"/>
      <c r="W96" s="133"/>
    </row>
    <row r="97" ht="25.4" customHeight="1" spans="1:23">
      <c r="A97" s="129" t="s">
        <v>47</v>
      </c>
      <c r="B97" s="129" t="s">
        <v>262</v>
      </c>
      <c r="C97" s="129" t="s">
        <v>263</v>
      </c>
      <c r="D97" s="129" t="s">
        <v>116</v>
      </c>
      <c r="E97" s="129" t="s">
        <v>117</v>
      </c>
      <c r="F97" s="129" t="s">
        <v>264</v>
      </c>
      <c r="G97" s="129" t="s">
        <v>265</v>
      </c>
      <c r="H97" s="133">
        <v>8800</v>
      </c>
      <c r="I97" s="133">
        <v>8800</v>
      </c>
      <c r="J97" s="133"/>
      <c r="K97" s="133"/>
      <c r="L97" s="133">
        <v>8800</v>
      </c>
      <c r="M97" s="129"/>
      <c r="N97" s="133"/>
      <c r="O97" s="133"/>
      <c r="P97" s="133"/>
      <c r="Q97" s="133"/>
      <c r="R97" s="133"/>
      <c r="S97" s="133"/>
      <c r="T97" s="133"/>
      <c r="U97" s="133"/>
      <c r="V97" s="133"/>
      <c r="W97" s="133"/>
    </row>
    <row r="98" ht="25.4" customHeight="1" spans="1:23">
      <c r="A98" s="129" t="s">
        <v>47</v>
      </c>
      <c r="B98" s="129" t="s">
        <v>277</v>
      </c>
      <c r="C98" s="129" t="s">
        <v>278</v>
      </c>
      <c r="D98" s="129" t="s">
        <v>116</v>
      </c>
      <c r="E98" s="129" t="s">
        <v>117</v>
      </c>
      <c r="F98" s="129" t="s">
        <v>258</v>
      </c>
      <c r="G98" s="129" t="s">
        <v>259</v>
      </c>
      <c r="H98" s="133">
        <v>19200</v>
      </c>
      <c r="I98" s="133">
        <v>19200</v>
      </c>
      <c r="J98" s="133"/>
      <c r="K98" s="133"/>
      <c r="L98" s="133">
        <v>19200</v>
      </c>
      <c r="M98" s="129"/>
      <c r="N98" s="133"/>
      <c r="O98" s="133"/>
      <c r="P98" s="133"/>
      <c r="Q98" s="133"/>
      <c r="R98" s="133"/>
      <c r="S98" s="133"/>
      <c r="T98" s="133"/>
      <c r="U98" s="133"/>
      <c r="V98" s="133"/>
      <c r="W98" s="133"/>
    </row>
    <row r="99" ht="25.4" customHeight="1" spans="1:23">
      <c r="A99" s="129" t="s">
        <v>47</v>
      </c>
      <c r="B99" s="129" t="s">
        <v>277</v>
      </c>
      <c r="C99" s="129" t="s">
        <v>278</v>
      </c>
      <c r="D99" s="129" t="s">
        <v>118</v>
      </c>
      <c r="E99" s="129" t="s">
        <v>119</v>
      </c>
      <c r="F99" s="129" t="s">
        <v>258</v>
      </c>
      <c r="G99" s="129" t="s">
        <v>259</v>
      </c>
      <c r="H99" s="133">
        <v>16000</v>
      </c>
      <c r="I99" s="133">
        <v>16000</v>
      </c>
      <c r="J99" s="133"/>
      <c r="K99" s="133"/>
      <c r="L99" s="133">
        <v>16000</v>
      </c>
      <c r="M99" s="129"/>
      <c r="N99" s="133"/>
      <c r="O99" s="133"/>
      <c r="P99" s="133"/>
      <c r="Q99" s="133"/>
      <c r="R99" s="133"/>
      <c r="S99" s="133"/>
      <c r="T99" s="133"/>
      <c r="U99" s="133"/>
      <c r="V99" s="133"/>
      <c r="W99" s="133"/>
    </row>
    <row r="100" ht="25.4" customHeight="1" spans="1:23">
      <c r="A100" s="129" t="s">
        <v>47</v>
      </c>
      <c r="B100" s="129" t="s">
        <v>279</v>
      </c>
      <c r="C100" s="129" t="s">
        <v>280</v>
      </c>
      <c r="D100" s="129" t="s">
        <v>65</v>
      </c>
      <c r="E100" s="129" t="s">
        <v>66</v>
      </c>
      <c r="F100" s="129" t="s">
        <v>281</v>
      </c>
      <c r="G100" s="129" t="s">
        <v>280</v>
      </c>
      <c r="H100" s="133"/>
      <c r="I100" s="133"/>
      <c r="J100" s="133"/>
      <c r="K100" s="133"/>
      <c r="L100" s="133"/>
      <c r="M100" s="129"/>
      <c r="N100" s="133"/>
      <c r="O100" s="133"/>
      <c r="P100" s="133"/>
      <c r="Q100" s="133"/>
      <c r="R100" s="133"/>
      <c r="S100" s="133"/>
      <c r="T100" s="133"/>
      <c r="U100" s="133"/>
      <c r="V100" s="133"/>
      <c r="W100" s="133"/>
    </row>
    <row r="101" ht="25.4" customHeight="1" spans="1:23">
      <c r="A101" s="129" t="s">
        <v>47</v>
      </c>
      <c r="B101" s="129" t="s">
        <v>279</v>
      </c>
      <c r="C101" s="129" t="s">
        <v>280</v>
      </c>
      <c r="D101" s="129" t="s">
        <v>73</v>
      </c>
      <c r="E101" s="129" t="s">
        <v>66</v>
      </c>
      <c r="F101" s="129" t="s">
        <v>281</v>
      </c>
      <c r="G101" s="129" t="s">
        <v>280</v>
      </c>
      <c r="H101" s="133">
        <v>165197.52</v>
      </c>
      <c r="I101" s="133">
        <v>165197.52</v>
      </c>
      <c r="J101" s="133"/>
      <c r="K101" s="133"/>
      <c r="L101" s="133">
        <v>165197.52</v>
      </c>
      <c r="M101" s="129"/>
      <c r="N101" s="133"/>
      <c r="O101" s="133"/>
      <c r="P101" s="133"/>
      <c r="Q101" s="133"/>
      <c r="R101" s="133"/>
      <c r="S101" s="133"/>
      <c r="T101" s="133"/>
      <c r="U101" s="133"/>
      <c r="V101" s="133"/>
      <c r="W101" s="133"/>
    </row>
    <row r="102" ht="25.4" customHeight="1" spans="1:23">
      <c r="A102" s="129" t="s">
        <v>47</v>
      </c>
      <c r="B102" s="129" t="s">
        <v>279</v>
      </c>
      <c r="C102" s="129" t="s">
        <v>280</v>
      </c>
      <c r="D102" s="129" t="s">
        <v>78</v>
      </c>
      <c r="E102" s="129" t="s">
        <v>66</v>
      </c>
      <c r="F102" s="129" t="s">
        <v>281</v>
      </c>
      <c r="G102" s="129" t="s">
        <v>280</v>
      </c>
      <c r="H102" s="133"/>
      <c r="I102" s="133"/>
      <c r="J102" s="133"/>
      <c r="K102" s="133"/>
      <c r="L102" s="133"/>
      <c r="M102" s="129"/>
      <c r="N102" s="133"/>
      <c r="O102" s="133"/>
      <c r="P102" s="133"/>
      <c r="Q102" s="133"/>
      <c r="R102" s="133"/>
      <c r="S102" s="133"/>
      <c r="T102" s="133"/>
      <c r="U102" s="133"/>
      <c r="V102" s="133"/>
      <c r="W102" s="133"/>
    </row>
    <row r="103" ht="25.4" customHeight="1" spans="1:23">
      <c r="A103" s="129" t="s">
        <v>47</v>
      </c>
      <c r="B103" s="129" t="s">
        <v>279</v>
      </c>
      <c r="C103" s="129" t="s">
        <v>280</v>
      </c>
      <c r="D103" s="129" t="s">
        <v>84</v>
      </c>
      <c r="E103" s="129" t="s">
        <v>66</v>
      </c>
      <c r="F103" s="129" t="s">
        <v>281</v>
      </c>
      <c r="G103" s="129" t="s">
        <v>280</v>
      </c>
      <c r="H103" s="133"/>
      <c r="I103" s="133"/>
      <c r="J103" s="133"/>
      <c r="K103" s="133"/>
      <c r="L103" s="133"/>
      <c r="M103" s="129"/>
      <c r="N103" s="133"/>
      <c r="O103" s="133"/>
      <c r="P103" s="133"/>
      <c r="Q103" s="133"/>
      <c r="R103" s="133"/>
      <c r="S103" s="133"/>
      <c r="T103" s="133"/>
      <c r="U103" s="133"/>
      <c r="V103" s="133"/>
      <c r="W103" s="133"/>
    </row>
    <row r="104" ht="25.4" customHeight="1" spans="1:23">
      <c r="A104" s="129" t="s">
        <v>47</v>
      </c>
      <c r="B104" s="129" t="s">
        <v>279</v>
      </c>
      <c r="C104" s="129" t="s">
        <v>280</v>
      </c>
      <c r="D104" s="129" t="s">
        <v>95</v>
      </c>
      <c r="E104" s="129" t="s">
        <v>96</v>
      </c>
      <c r="F104" s="129" t="s">
        <v>281</v>
      </c>
      <c r="G104" s="129" t="s">
        <v>280</v>
      </c>
      <c r="H104" s="133"/>
      <c r="I104" s="133"/>
      <c r="J104" s="133"/>
      <c r="K104" s="133"/>
      <c r="L104" s="133"/>
      <c r="M104" s="129"/>
      <c r="N104" s="133"/>
      <c r="O104" s="133"/>
      <c r="P104" s="133"/>
      <c r="Q104" s="133"/>
      <c r="R104" s="133"/>
      <c r="S104" s="133"/>
      <c r="T104" s="133"/>
      <c r="U104" s="133"/>
      <c r="V104" s="133"/>
      <c r="W104" s="133"/>
    </row>
    <row r="105" ht="25.4" customHeight="1" spans="1:23">
      <c r="A105" s="129" t="s">
        <v>47</v>
      </c>
      <c r="B105" s="129" t="s">
        <v>279</v>
      </c>
      <c r="C105" s="129" t="s">
        <v>280</v>
      </c>
      <c r="D105" s="129" t="s">
        <v>107</v>
      </c>
      <c r="E105" s="129" t="s">
        <v>108</v>
      </c>
      <c r="F105" s="129" t="s">
        <v>281</v>
      </c>
      <c r="G105" s="129" t="s">
        <v>280</v>
      </c>
      <c r="H105" s="133"/>
      <c r="I105" s="133"/>
      <c r="J105" s="133"/>
      <c r="K105" s="133"/>
      <c r="L105" s="133"/>
      <c r="M105" s="129"/>
      <c r="N105" s="133"/>
      <c r="O105" s="133"/>
      <c r="P105" s="133"/>
      <c r="Q105" s="133"/>
      <c r="R105" s="133"/>
      <c r="S105" s="133"/>
      <c r="T105" s="133"/>
      <c r="U105" s="133"/>
      <c r="V105" s="133"/>
      <c r="W105" s="133"/>
    </row>
    <row r="106" ht="25.4" customHeight="1" spans="1:23">
      <c r="A106" s="129" t="s">
        <v>47</v>
      </c>
      <c r="B106" s="129" t="s">
        <v>279</v>
      </c>
      <c r="C106" s="129" t="s">
        <v>280</v>
      </c>
      <c r="D106" s="129" t="s">
        <v>113</v>
      </c>
      <c r="E106" s="129" t="s">
        <v>66</v>
      </c>
      <c r="F106" s="129" t="s">
        <v>281</v>
      </c>
      <c r="G106" s="129" t="s">
        <v>280</v>
      </c>
      <c r="H106" s="133"/>
      <c r="I106" s="133"/>
      <c r="J106" s="133"/>
      <c r="K106" s="133"/>
      <c r="L106" s="133"/>
      <c r="M106" s="129"/>
      <c r="N106" s="133"/>
      <c r="O106" s="133"/>
      <c r="P106" s="133"/>
      <c r="Q106" s="133"/>
      <c r="R106" s="133"/>
      <c r="S106" s="133"/>
      <c r="T106" s="133"/>
      <c r="U106" s="133"/>
      <c r="V106" s="133"/>
      <c r="W106" s="133"/>
    </row>
    <row r="107" ht="25.4" customHeight="1" spans="1:23">
      <c r="A107" s="129" t="s">
        <v>47</v>
      </c>
      <c r="B107" s="129" t="s">
        <v>279</v>
      </c>
      <c r="C107" s="129" t="s">
        <v>280</v>
      </c>
      <c r="D107" s="129" t="s">
        <v>149</v>
      </c>
      <c r="E107" s="129" t="s">
        <v>148</v>
      </c>
      <c r="F107" s="129" t="s">
        <v>281</v>
      </c>
      <c r="G107" s="129" t="s">
        <v>280</v>
      </c>
      <c r="H107" s="133"/>
      <c r="I107" s="133"/>
      <c r="J107" s="133"/>
      <c r="K107" s="133"/>
      <c r="L107" s="133"/>
      <c r="M107" s="129"/>
      <c r="N107" s="133"/>
      <c r="O107" s="133"/>
      <c r="P107" s="133"/>
      <c r="Q107" s="133"/>
      <c r="R107" s="133"/>
      <c r="S107" s="133"/>
      <c r="T107" s="133"/>
      <c r="U107" s="133"/>
      <c r="V107" s="133"/>
      <c r="W107" s="133"/>
    </row>
    <row r="108" ht="25.4" customHeight="1" spans="1:23">
      <c r="A108" s="129" t="s">
        <v>47</v>
      </c>
      <c r="B108" s="129" t="s">
        <v>279</v>
      </c>
      <c r="C108" s="129" t="s">
        <v>280</v>
      </c>
      <c r="D108" s="129" t="s">
        <v>154</v>
      </c>
      <c r="E108" s="129" t="s">
        <v>155</v>
      </c>
      <c r="F108" s="129" t="s">
        <v>281</v>
      </c>
      <c r="G108" s="129" t="s">
        <v>280</v>
      </c>
      <c r="H108" s="133"/>
      <c r="I108" s="133"/>
      <c r="J108" s="133"/>
      <c r="K108" s="133"/>
      <c r="L108" s="133"/>
      <c r="M108" s="129"/>
      <c r="N108" s="133"/>
      <c r="O108" s="133"/>
      <c r="P108" s="133"/>
      <c r="Q108" s="133"/>
      <c r="R108" s="133"/>
      <c r="S108" s="133"/>
      <c r="T108" s="133"/>
      <c r="U108" s="133"/>
      <c r="V108" s="133"/>
      <c r="W108" s="133"/>
    </row>
    <row r="109" ht="25.4" customHeight="1" spans="1:23">
      <c r="A109" s="129" t="s">
        <v>47</v>
      </c>
      <c r="B109" s="129" t="s">
        <v>279</v>
      </c>
      <c r="C109" s="129" t="s">
        <v>280</v>
      </c>
      <c r="D109" s="129" t="s">
        <v>158</v>
      </c>
      <c r="E109" s="129" t="s">
        <v>159</v>
      </c>
      <c r="F109" s="129" t="s">
        <v>281</v>
      </c>
      <c r="G109" s="129" t="s">
        <v>280</v>
      </c>
      <c r="H109" s="133"/>
      <c r="I109" s="133"/>
      <c r="J109" s="133"/>
      <c r="K109" s="133"/>
      <c r="L109" s="133"/>
      <c r="M109" s="129"/>
      <c r="N109" s="133"/>
      <c r="O109" s="133"/>
      <c r="P109" s="133"/>
      <c r="Q109" s="133"/>
      <c r="R109" s="133"/>
      <c r="S109" s="133"/>
      <c r="T109" s="133"/>
      <c r="U109" s="133"/>
      <c r="V109" s="133"/>
      <c r="W109" s="133"/>
    </row>
    <row r="110" ht="25.4" customHeight="1" spans="1:23">
      <c r="A110" s="129" t="s">
        <v>47</v>
      </c>
      <c r="B110" s="129" t="s">
        <v>282</v>
      </c>
      <c r="C110" s="129" t="s">
        <v>283</v>
      </c>
      <c r="D110" s="129" t="s">
        <v>65</v>
      </c>
      <c r="E110" s="129" t="s">
        <v>66</v>
      </c>
      <c r="F110" s="129" t="s">
        <v>284</v>
      </c>
      <c r="G110" s="129" t="s">
        <v>285</v>
      </c>
      <c r="H110" s="133">
        <v>9000</v>
      </c>
      <c r="I110" s="133">
        <v>9000</v>
      </c>
      <c r="J110" s="133"/>
      <c r="K110" s="133"/>
      <c r="L110" s="133">
        <v>9000</v>
      </c>
      <c r="M110" s="129"/>
      <c r="N110" s="133"/>
      <c r="O110" s="133"/>
      <c r="P110" s="133"/>
      <c r="Q110" s="133"/>
      <c r="R110" s="133"/>
      <c r="S110" s="133"/>
      <c r="T110" s="133"/>
      <c r="U110" s="133"/>
      <c r="V110" s="133"/>
      <c r="W110" s="133"/>
    </row>
    <row r="111" ht="25.4" customHeight="1" spans="1:23">
      <c r="A111" s="129" t="s">
        <v>47</v>
      </c>
      <c r="B111" s="129" t="s">
        <v>282</v>
      </c>
      <c r="C111" s="129" t="s">
        <v>283</v>
      </c>
      <c r="D111" s="129" t="s">
        <v>73</v>
      </c>
      <c r="E111" s="129" t="s">
        <v>66</v>
      </c>
      <c r="F111" s="129" t="s">
        <v>284</v>
      </c>
      <c r="G111" s="129" t="s">
        <v>285</v>
      </c>
      <c r="H111" s="133">
        <v>229200</v>
      </c>
      <c r="I111" s="133">
        <v>229200</v>
      </c>
      <c r="J111" s="133"/>
      <c r="K111" s="133"/>
      <c r="L111" s="133">
        <v>229200</v>
      </c>
      <c r="M111" s="129"/>
      <c r="N111" s="133"/>
      <c r="O111" s="133"/>
      <c r="P111" s="133"/>
      <c r="Q111" s="133"/>
      <c r="R111" s="133"/>
      <c r="S111" s="133"/>
      <c r="T111" s="133"/>
      <c r="U111" s="133"/>
      <c r="V111" s="133"/>
      <c r="W111" s="133"/>
    </row>
    <row r="112" ht="25.4" customHeight="1" spans="1:23">
      <c r="A112" s="129" t="s">
        <v>47</v>
      </c>
      <c r="B112" s="129" t="s">
        <v>282</v>
      </c>
      <c r="C112" s="129" t="s">
        <v>283</v>
      </c>
      <c r="D112" s="129" t="s">
        <v>78</v>
      </c>
      <c r="E112" s="129" t="s">
        <v>66</v>
      </c>
      <c r="F112" s="129" t="s">
        <v>284</v>
      </c>
      <c r="G112" s="129" t="s">
        <v>285</v>
      </c>
      <c r="H112" s="133">
        <v>27000</v>
      </c>
      <c r="I112" s="133">
        <v>27000</v>
      </c>
      <c r="J112" s="133"/>
      <c r="K112" s="133"/>
      <c r="L112" s="133">
        <v>27000</v>
      </c>
      <c r="M112" s="129"/>
      <c r="N112" s="133"/>
      <c r="O112" s="133"/>
      <c r="P112" s="133"/>
      <c r="Q112" s="133"/>
      <c r="R112" s="133"/>
      <c r="S112" s="133"/>
      <c r="T112" s="133"/>
      <c r="U112" s="133"/>
      <c r="V112" s="133"/>
      <c r="W112" s="133"/>
    </row>
    <row r="113" ht="25.4" customHeight="1" spans="1:23">
      <c r="A113" s="129" t="s">
        <v>47</v>
      </c>
      <c r="B113" s="129" t="s">
        <v>282</v>
      </c>
      <c r="C113" s="129" t="s">
        <v>283</v>
      </c>
      <c r="D113" s="129" t="s">
        <v>84</v>
      </c>
      <c r="E113" s="129" t="s">
        <v>66</v>
      </c>
      <c r="F113" s="129" t="s">
        <v>284</v>
      </c>
      <c r="G113" s="129" t="s">
        <v>285</v>
      </c>
      <c r="H113" s="133">
        <v>45000</v>
      </c>
      <c r="I113" s="133">
        <v>45000</v>
      </c>
      <c r="J113" s="133"/>
      <c r="K113" s="133"/>
      <c r="L113" s="133">
        <v>45000</v>
      </c>
      <c r="M113" s="129"/>
      <c r="N113" s="133"/>
      <c r="O113" s="133"/>
      <c r="P113" s="133"/>
      <c r="Q113" s="133"/>
      <c r="R113" s="133"/>
      <c r="S113" s="133"/>
      <c r="T113" s="133"/>
      <c r="U113" s="133"/>
      <c r="V113" s="133"/>
      <c r="W113" s="133"/>
    </row>
    <row r="114" ht="25.4" customHeight="1" spans="1:23">
      <c r="A114" s="129" t="s">
        <v>47</v>
      </c>
      <c r="B114" s="129" t="s">
        <v>286</v>
      </c>
      <c r="C114" s="129" t="s">
        <v>287</v>
      </c>
      <c r="D114" s="129" t="s">
        <v>95</v>
      </c>
      <c r="E114" s="129" t="s">
        <v>96</v>
      </c>
      <c r="F114" s="129" t="s">
        <v>264</v>
      </c>
      <c r="G114" s="129" t="s">
        <v>265</v>
      </c>
      <c r="H114" s="133">
        <v>1712400</v>
      </c>
      <c r="I114" s="133">
        <v>1712400</v>
      </c>
      <c r="J114" s="133"/>
      <c r="K114" s="133"/>
      <c r="L114" s="133">
        <v>1712400</v>
      </c>
      <c r="M114" s="129"/>
      <c r="N114" s="133"/>
      <c r="O114" s="133"/>
      <c r="P114" s="133"/>
      <c r="Q114" s="133"/>
      <c r="R114" s="133"/>
      <c r="S114" s="133"/>
      <c r="T114" s="133"/>
      <c r="U114" s="133"/>
      <c r="V114" s="133"/>
      <c r="W114" s="133"/>
    </row>
    <row r="115" ht="25.4" customHeight="1" spans="1:23">
      <c r="A115" s="129" t="s">
        <v>47</v>
      </c>
      <c r="B115" s="129" t="s">
        <v>288</v>
      </c>
      <c r="C115" s="129" t="s">
        <v>289</v>
      </c>
      <c r="D115" s="129" t="s">
        <v>95</v>
      </c>
      <c r="E115" s="129" t="s">
        <v>96</v>
      </c>
      <c r="F115" s="129" t="s">
        <v>264</v>
      </c>
      <c r="G115" s="129" t="s">
        <v>265</v>
      </c>
      <c r="H115" s="133">
        <v>12000</v>
      </c>
      <c r="I115" s="133">
        <v>12000</v>
      </c>
      <c r="J115" s="133"/>
      <c r="K115" s="133"/>
      <c r="L115" s="133">
        <v>12000</v>
      </c>
      <c r="M115" s="129"/>
      <c r="N115" s="133"/>
      <c r="O115" s="133"/>
      <c r="P115" s="133"/>
      <c r="Q115" s="133"/>
      <c r="R115" s="133"/>
      <c r="S115" s="133"/>
      <c r="T115" s="133"/>
      <c r="U115" s="133"/>
      <c r="V115" s="133"/>
      <c r="W115" s="133"/>
    </row>
    <row r="116" ht="25.4" customHeight="1" spans="1:23">
      <c r="A116" s="129" t="s">
        <v>47</v>
      </c>
      <c r="B116" s="129" t="s">
        <v>290</v>
      </c>
      <c r="C116" s="129" t="s">
        <v>291</v>
      </c>
      <c r="D116" s="129" t="s">
        <v>89</v>
      </c>
      <c r="E116" s="129" t="s">
        <v>66</v>
      </c>
      <c r="F116" s="129" t="s">
        <v>264</v>
      </c>
      <c r="G116" s="129" t="s">
        <v>265</v>
      </c>
      <c r="H116" s="133">
        <v>3600</v>
      </c>
      <c r="I116" s="133">
        <v>3600</v>
      </c>
      <c r="J116" s="133"/>
      <c r="K116" s="133"/>
      <c r="L116" s="133">
        <v>3600</v>
      </c>
      <c r="M116" s="129"/>
      <c r="N116" s="133"/>
      <c r="O116" s="133"/>
      <c r="P116" s="133"/>
      <c r="Q116" s="133"/>
      <c r="R116" s="133"/>
      <c r="S116" s="133"/>
      <c r="T116" s="133"/>
      <c r="U116" s="133"/>
      <c r="V116" s="133"/>
      <c r="W116" s="133"/>
    </row>
    <row r="117" ht="25.4" customHeight="1" spans="1:23">
      <c r="A117" s="129" t="s">
        <v>47</v>
      </c>
      <c r="B117" s="129" t="s">
        <v>292</v>
      </c>
      <c r="C117" s="129" t="s">
        <v>293</v>
      </c>
      <c r="D117" s="129" t="s">
        <v>89</v>
      </c>
      <c r="E117" s="129" t="s">
        <v>66</v>
      </c>
      <c r="F117" s="129" t="s">
        <v>264</v>
      </c>
      <c r="G117" s="129" t="s">
        <v>265</v>
      </c>
      <c r="H117" s="133">
        <v>4800</v>
      </c>
      <c r="I117" s="133">
        <v>4800</v>
      </c>
      <c r="J117" s="133"/>
      <c r="K117" s="133"/>
      <c r="L117" s="133">
        <v>4800</v>
      </c>
      <c r="M117" s="129"/>
      <c r="N117" s="133"/>
      <c r="O117" s="133"/>
      <c r="P117" s="133"/>
      <c r="Q117" s="133"/>
      <c r="R117" s="133"/>
      <c r="S117" s="133"/>
      <c r="T117" s="133"/>
      <c r="U117" s="133"/>
      <c r="V117" s="133"/>
      <c r="W117" s="133"/>
    </row>
    <row r="118" ht="25.4" customHeight="1" spans="1:23">
      <c r="A118" s="129" t="s">
        <v>47</v>
      </c>
      <c r="B118" s="129" t="s">
        <v>294</v>
      </c>
      <c r="C118" s="129" t="s">
        <v>295</v>
      </c>
      <c r="D118" s="129" t="s">
        <v>135</v>
      </c>
      <c r="E118" s="129" t="s">
        <v>136</v>
      </c>
      <c r="F118" s="129" t="s">
        <v>264</v>
      </c>
      <c r="G118" s="129" t="s">
        <v>265</v>
      </c>
      <c r="H118" s="133">
        <v>27120</v>
      </c>
      <c r="I118" s="133">
        <v>27120</v>
      </c>
      <c r="J118" s="133"/>
      <c r="K118" s="133"/>
      <c r="L118" s="133">
        <v>27120</v>
      </c>
      <c r="M118" s="129"/>
      <c r="N118" s="133"/>
      <c r="O118" s="133"/>
      <c r="P118" s="133"/>
      <c r="Q118" s="133"/>
      <c r="R118" s="133"/>
      <c r="S118" s="133"/>
      <c r="T118" s="133"/>
      <c r="U118" s="133"/>
      <c r="V118" s="133"/>
      <c r="W118" s="133"/>
    </row>
    <row r="119" ht="25.4" customHeight="1" spans="1:23">
      <c r="A119" s="129" t="s">
        <v>47</v>
      </c>
      <c r="B119" s="129" t="s">
        <v>296</v>
      </c>
      <c r="C119" s="129" t="s">
        <v>297</v>
      </c>
      <c r="D119" s="129" t="s">
        <v>78</v>
      </c>
      <c r="E119" s="129" t="s">
        <v>66</v>
      </c>
      <c r="F119" s="129" t="s">
        <v>264</v>
      </c>
      <c r="G119" s="129" t="s">
        <v>265</v>
      </c>
      <c r="H119" s="133">
        <v>33000</v>
      </c>
      <c r="I119" s="133">
        <v>33000</v>
      </c>
      <c r="J119" s="133"/>
      <c r="K119" s="133"/>
      <c r="L119" s="133">
        <v>33000</v>
      </c>
      <c r="M119" s="129"/>
      <c r="N119" s="133"/>
      <c r="O119" s="133"/>
      <c r="P119" s="133"/>
      <c r="Q119" s="133"/>
      <c r="R119" s="133"/>
      <c r="S119" s="133"/>
      <c r="T119" s="133"/>
      <c r="U119" s="133"/>
      <c r="V119" s="133"/>
      <c r="W119" s="133"/>
    </row>
    <row r="120" ht="25.4" customHeight="1" spans="1:23">
      <c r="A120" s="129" t="s">
        <v>47</v>
      </c>
      <c r="B120" s="129" t="s">
        <v>298</v>
      </c>
      <c r="C120" s="129" t="s">
        <v>299</v>
      </c>
      <c r="D120" s="129" t="s">
        <v>116</v>
      </c>
      <c r="E120" s="129" t="s">
        <v>117</v>
      </c>
      <c r="F120" s="129" t="s">
        <v>264</v>
      </c>
      <c r="G120" s="129" t="s">
        <v>265</v>
      </c>
      <c r="H120" s="133">
        <v>115200</v>
      </c>
      <c r="I120" s="133">
        <v>115200</v>
      </c>
      <c r="J120" s="133"/>
      <c r="K120" s="133"/>
      <c r="L120" s="133">
        <v>115200</v>
      </c>
      <c r="M120" s="129"/>
      <c r="N120" s="133"/>
      <c r="O120" s="133"/>
      <c r="P120" s="133"/>
      <c r="Q120" s="133"/>
      <c r="R120" s="133"/>
      <c r="S120" s="133"/>
      <c r="T120" s="133"/>
      <c r="U120" s="133"/>
      <c r="V120" s="133"/>
      <c r="W120" s="133"/>
    </row>
    <row r="121" ht="25.4" customHeight="1" spans="1:23">
      <c r="A121" s="129" t="s">
        <v>47</v>
      </c>
      <c r="B121" s="129" t="s">
        <v>300</v>
      </c>
      <c r="C121" s="129" t="s">
        <v>301</v>
      </c>
      <c r="D121" s="129" t="s">
        <v>95</v>
      </c>
      <c r="E121" s="129" t="s">
        <v>96</v>
      </c>
      <c r="F121" s="129" t="s">
        <v>264</v>
      </c>
      <c r="G121" s="129" t="s">
        <v>265</v>
      </c>
      <c r="H121" s="133">
        <v>528000</v>
      </c>
      <c r="I121" s="133">
        <v>528000</v>
      </c>
      <c r="J121" s="133"/>
      <c r="K121" s="133"/>
      <c r="L121" s="133">
        <v>528000</v>
      </c>
      <c r="M121" s="129"/>
      <c r="N121" s="133"/>
      <c r="O121" s="133"/>
      <c r="P121" s="133"/>
      <c r="Q121" s="133"/>
      <c r="R121" s="133"/>
      <c r="S121" s="133"/>
      <c r="T121" s="133"/>
      <c r="U121" s="133"/>
      <c r="V121" s="133"/>
      <c r="W121" s="133"/>
    </row>
    <row r="122" ht="25.4" customHeight="1" spans="1:23">
      <c r="A122" s="129" t="s">
        <v>47</v>
      </c>
      <c r="B122" s="129" t="s">
        <v>302</v>
      </c>
      <c r="C122" s="129" t="s">
        <v>303</v>
      </c>
      <c r="D122" s="129" t="s">
        <v>116</v>
      </c>
      <c r="E122" s="129" t="s">
        <v>117</v>
      </c>
      <c r="F122" s="129" t="s">
        <v>264</v>
      </c>
      <c r="G122" s="129" t="s">
        <v>265</v>
      </c>
      <c r="H122" s="133">
        <v>47025.6</v>
      </c>
      <c r="I122" s="133">
        <v>47025.6</v>
      </c>
      <c r="J122" s="133"/>
      <c r="K122" s="133"/>
      <c r="L122" s="133">
        <v>47025.6</v>
      </c>
      <c r="M122" s="129"/>
      <c r="N122" s="133"/>
      <c r="O122" s="133"/>
      <c r="P122" s="133"/>
      <c r="Q122" s="133"/>
      <c r="R122" s="133"/>
      <c r="S122" s="133"/>
      <c r="T122" s="133"/>
      <c r="U122" s="133"/>
      <c r="V122" s="133"/>
      <c r="W122" s="133"/>
    </row>
    <row r="123" ht="25.4" customHeight="1" spans="1:23">
      <c r="A123" s="129" t="s">
        <v>47</v>
      </c>
      <c r="B123" s="129" t="s">
        <v>304</v>
      </c>
      <c r="C123" s="129" t="s">
        <v>305</v>
      </c>
      <c r="D123" s="129" t="s">
        <v>95</v>
      </c>
      <c r="E123" s="129" t="s">
        <v>96</v>
      </c>
      <c r="F123" s="129" t="s">
        <v>264</v>
      </c>
      <c r="G123" s="129" t="s">
        <v>265</v>
      </c>
      <c r="H123" s="133">
        <v>180000</v>
      </c>
      <c r="I123" s="133">
        <v>180000</v>
      </c>
      <c r="J123" s="133"/>
      <c r="K123" s="133"/>
      <c r="L123" s="133">
        <v>180000</v>
      </c>
      <c r="M123" s="129"/>
      <c r="N123" s="133"/>
      <c r="O123" s="133"/>
      <c r="P123" s="133"/>
      <c r="Q123" s="133"/>
      <c r="R123" s="133"/>
      <c r="S123" s="133"/>
      <c r="T123" s="133"/>
      <c r="U123" s="133"/>
      <c r="V123" s="133"/>
      <c r="W123" s="133"/>
    </row>
    <row r="124" ht="25.4" customHeight="1" spans="1:23">
      <c r="A124" s="129" t="s">
        <v>47</v>
      </c>
      <c r="B124" s="129" t="s">
        <v>306</v>
      </c>
      <c r="C124" s="129" t="s">
        <v>307</v>
      </c>
      <c r="D124" s="129" t="s">
        <v>170</v>
      </c>
      <c r="E124" s="129" t="s">
        <v>171</v>
      </c>
      <c r="F124" s="129" t="s">
        <v>264</v>
      </c>
      <c r="G124" s="129" t="s">
        <v>265</v>
      </c>
      <c r="H124" s="133">
        <v>288000</v>
      </c>
      <c r="I124" s="133">
        <v>288000</v>
      </c>
      <c r="J124" s="133"/>
      <c r="K124" s="133"/>
      <c r="L124" s="133">
        <v>288000</v>
      </c>
      <c r="M124" s="129"/>
      <c r="N124" s="133"/>
      <c r="O124" s="133"/>
      <c r="P124" s="133"/>
      <c r="Q124" s="133"/>
      <c r="R124" s="133"/>
      <c r="S124" s="133"/>
      <c r="T124" s="133"/>
      <c r="U124" s="133"/>
      <c r="V124" s="133"/>
      <c r="W124" s="133"/>
    </row>
    <row r="125" ht="25.4" customHeight="1" spans="1:23">
      <c r="A125" s="129" t="s">
        <v>47</v>
      </c>
      <c r="B125" s="129" t="s">
        <v>308</v>
      </c>
      <c r="C125" s="129" t="s">
        <v>309</v>
      </c>
      <c r="D125" s="129" t="s">
        <v>95</v>
      </c>
      <c r="E125" s="129" t="s">
        <v>96</v>
      </c>
      <c r="F125" s="129" t="s">
        <v>264</v>
      </c>
      <c r="G125" s="129" t="s">
        <v>265</v>
      </c>
      <c r="H125" s="133">
        <v>364800</v>
      </c>
      <c r="I125" s="133">
        <v>364800</v>
      </c>
      <c r="J125" s="133"/>
      <c r="K125" s="133"/>
      <c r="L125" s="133">
        <v>364800</v>
      </c>
      <c r="M125" s="129"/>
      <c r="N125" s="133"/>
      <c r="O125" s="133"/>
      <c r="P125" s="133"/>
      <c r="Q125" s="133"/>
      <c r="R125" s="133"/>
      <c r="S125" s="133"/>
      <c r="T125" s="133"/>
      <c r="U125" s="133"/>
      <c r="V125" s="133"/>
      <c r="W125" s="133"/>
    </row>
    <row r="126" ht="25.4" customHeight="1" spans="1:23">
      <c r="A126" s="129" t="s">
        <v>47</v>
      </c>
      <c r="B126" s="129" t="s">
        <v>308</v>
      </c>
      <c r="C126" s="129" t="s">
        <v>309</v>
      </c>
      <c r="D126" s="129" t="s">
        <v>95</v>
      </c>
      <c r="E126" s="129" t="s">
        <v>96</v>
      </c>
      <c r="F126" s="129" t="s">
        <v>264</v>
      </c>
      <c r="G126" s="129" t="s">
        <v>265</v>
      </c>
      <c r="H126" s="133">
        <v>528000</v>
      </c>
      <c r="I126" s="133">
        <v>528000</v>
      </c>
      <c r="J126" s="133"/>
      <c r="K126" s="133"/>
      <c r="L126" s="133">
        <v>528000</v>
      </c>
      <c r="M126" s="129"/>
      <c r="N126" s="133"/>
      <c r="O126" s="133"/>
      <c r="P126" s="133"/>
      <c r="Q126" s="133"/>
      <c r="R126" s="133"/>
      <c r="S126" s="133"/>
      <c r="T126" s="133"/>
      <c r="U126" s="133"/>
      <c r="V126" s="133"/>
      <c r="W126" s="133"/>
    </row>
    <row r="127" ht="25.4" customHeight="1" spans="1:23">
      <c r="A127" s="129" t="s">
        <v>47</v>
      </c>
      <c r="B127" s="129" t="s">
        <v>310</v>
      </c>
      <c r="C127" s="129" t="s">
        <v>311</v>
      </c>
      <c r="D127" s="129" t="s">
        <v>95</v>
      </c>
      <c r="E127" s="129" t="s">
        <v>96</v>
      </c>
      <c r="F127" s="129" t="s">
        <v>264</v>
      </c>
      <c r="G127" s="129" t="s">
        <v>265</v>
      </c>
      <c r="H127" s="133">
        <v>516000</v>
      </c>
      <c r="I127" s="133">
        <v>516000</v>
      </c>
      <c r="J127" s="133"/>
      <c r="K127" s="133"/>
      <c r="L127" s="133">
        <v>516000</v>
      </c>
      <c r="M127" s="129"/>
      <c r="N127" s="133"/>
      <c r="O127" s="133"/>
      <c r="P127" s="133"/>
      <c r="Q127" s="133"/>
      <c r="R127" s="133"/>
      <c r="S127" s="133"/>
      <c r="T127" s="133"/>
      <c r="U127" s="133"/>
      <c r="V127" s="133"/>
      <c r="W127" s="133"/>
    </row>
    <row r="128" ht="25.4" customHeight="1" spans="1:23">
      <c r="A128" s="129" t="s">
        <v>47</v>
      </c>
      <c r="B128" s="129" t="s">
        <v>310</v>
      </c>
      <c r="C128" s="129" t="s">
        <v>311</v>
      </c>
      <c r="D128" s="129" t="s">
        <v>95</v>
      </c>
      <c r="E128" s="129" t="s">
        <v>96</v>
      </c>
      <c r="F128" s="129" t="s">
        <v>264</v>
      </c>
      <c r="G128" s="129" t="s">
        <v>265</v>
      </c>
      <c r="H128" s="133">
        <v>36000</v>
      </c>
      <c r="I128" s="133">
        <v>36000</v>
      </c>
      <c r="J128" s="133"/>
      <c r="K128" s="133"/>
      <c r="L128" s="133">
        <v>36000</v>
      </c>
      <c r="M128" s="129"/>
      <c r="N128" s="133"/>
      <c r="O128" s="133"/>
      <c r="P128" s="133"/>
      <c r="Q128" s="133"/>
      <c r="R128" s="133"/>
      <c r="S128" s="133"/>
      <c r="T128" s="133"/>
      <c r="U128" s="133"/>
      <c r="V128" s="133"/>
      <c r="W128" s="133"/>
    </row>
    <row r="129" ht="25.4" customHeight="1" spans="1:23">
      <c r="A129" s="129" t="s">
        <v>47</v>
      </c>
      <c r="B129" s="129" t="s">
        <v>310</v>
      </c>
      <c r="C129" s="129" t="s">
        <v>311</v>
      </c>
      <c r="D129" s="129" t="s">
        <v>95</v>
      </c>
      <c r="E129" s="129" t="s">
        <v>96</v>
      </c>
      <c r="F129" s="129" t="s">
        <v>264</v>
      </c>
      <c r="G129" s="129" t="s">
        <v>265</v>
      </c>
      <c r="H129" s="133">
        <v>410400</v>
      </c>
      <c r="I129" s="133">
        <v>410400</v>
      </c>
      <c r="J129" s="133"/>
      <c r="K129" s="133"/>
      <c r="L129" s="133">
        <v>410400</v>
      </c>
      <c r="M129" s="129"/>
      <c r="N129" s="133"/>
      <c r="O129" s="133"/>
      <c r="P129" s="133"/>
      <c r="Q129" s="133"/>
      <c r="R129" s="133"/>
      <c r="S129" s="133"/>
      <c r="T129" s="133"/>
      <c r="U129" s="133"/>
      <c r="V129" s="133"/>
      <c r="W129" s="133"/>
    </row>
    <row r="130" ht="25.4" customHeight="1" spans="1:23">
      <c r="A130" s="129" t="s">
        <v>47</v>
      </c>
      <c r="B130" s="129" t="s">
        <v>310</v>
      </c>
      <c r="C130" s="129" t="s">
        <v>311</v>
      </c>
      <c r="D130" s="129" t="s">
        <v>95</v>
      </c>
      <c r="E130" s="129" t="s">
        <v>96</v>
      </c>
      <c r="F130" s="129" t="s">
        <v>264</v>
      </c>
      <c r="G130" s="129" t="s">
        <v>265</v>
      </c>
      <c r="H130" s="133">
        <v>278400</v>
      </c>
      <c r="I130" s="133">
        <v>278400</v>
      </c>
      <c r="J130" s="133"/>
      <c r="K130" s="133"/>
      <c r="L130" s="133">
        <v>278400</v>
      </c>
      <c r="M130" s="129"/>
      <c r="N130" s="133"/>
      <c r="O130" s="133"/>
      <c r="P130" s="133"/>
      <c r="Q130" s="133"/>
      <c r="R130" s="133"/>
      <c r="S130" s="133"/>
      <c r="T130" s="133"/>
      <c r="U130" s="133"/>
      <c r="V130" s="133"/>
      <c r="W130" s="133"/>
    </row>
    <row r="131" ht="25.4" customHeight="1" spans="1:23">
      <c r="A131" s="129" t="s">
        <v>47</v>
      </c>
      <c r="B131" s="129" t="s">
        <v>310</v>
      </c>
      <c r="C131" s="129" t="s">
        <v>311</v>
      </c>
      <c r="D131" s="129" t="s">
        <v>95</v>
      </c>
      <c r="E131" s="129" t="s">
        <v>96</v>
      </c>
      <c r="F131" s="129" t="s">
        <v>264</v>
      </c>
      <c r="G131" s="129" t="s">
        <v>265</v>
      </c>
      <c r="H131" s="133">
        <v>410400</v>
      </c>
      <c r="I131" s="133">
        <v>410400</v>
      </c>
      <c r="J131" s="133"/>
      <c r="K131" s="133"/>
      <c r="L131" s="133">
        <v>410400</v>
      </c>
      <c r="M131" s="129"/>
      <c r="N131" s="133"/>
      <c r="O131" s="133"/>
      <c r="P131" s="133"/>
      <c r="Q131" s="133"/>
      <c r="R131" s="133"/>
      <c r="S131" s="133"/>
      <c r="T131" s="133"/>
      <c r="U131" s="133"/>
      <c r="V131" s="133"/>
      <c r="W131" s="133"/>
    </row>
    <row r="132" ht="25.4" customHeight="1" spans="1:23">
      <c r="A132" s="129" t="s">
        <v>47</v>
      </c>
      <c r="B132" s="129" t="s">
        <v>310</v>
      </c>
      <c r="C132" s="129" t="s">
        <v>311</v>
      </c>
      <c r="D132" s="129" t="s">
        <v>95</v>
      </c>
      <c r="E132" s="129" t="s">
        <v>96</v>
      </c>
      <c r="F132" s="129" t="s">
        <v>264</v>
      </c>
      <c r="G132" s="129" t="s">
        <v>265</v>
      </c>
      <c r="H132" s="133">
        <v>410400</v>
      </c>
      <c r="I132" s="133">
        <v>410400</v>
      </c>
      <c r="J132" s="133"/>
      <c r="K132" s="133"/>
      <c r="L132" s="133">
        <v>410400</v>
      </c>
      <c r="M132" s="129"/>
      <c r="N132" s="133"/>
      <c r="O132" s="133"/>
      <c r="P132" s="133"/>
      <c r="Q132" s="133"/>
      <c r="R132" s="133"/>
      <c r="S132" s="133"/>
      <c r="T132" s="133"/>
      <c r="U132" s="133"/>
      <c r="V132" s="133"/>
      <c r="W132" s="133"/>
    </row>
    <row r="133" ht="25.4" customHeight="1" spans="1:23">
      <c r="A133" s="129" t="s">
        <v>47</v>
      </c>
      <c r="B133" s="129" t="s">
        <v>310</v>
      </c>
      <c r="C133" s="129" t="s">
        <v>311</v>
      </c>
      <c r="D133" s="129" t="s">
        <v>95</v>
      </c>
      <c r="E133" s="129" t="s">
        <v>96</v>
      </c>
      <c r="F133" s="129" t="s">
        <v>264</v>
      </c>
      <c r="G133" s="129" t="s">
        <v>265</v>
      </c>
      <c r="H133" s="133">
        <v>384000</v>
      </c>
      <c r="I133" s="133">
        <v>384000</v>
      </c>
      <c r="J133" s="133"/>
      <c r="K133" s="133"/>
      <c r="L133" s="133">
        <v>384000</v>
      </c>
      <c r="M133" s="129"/>
      <c r="N133" s="133"/>
      <c r="O133" s="133"/>
      <c r="P133" s="133"/>
      <c r="Q133" s="133"/>
      <c r="R133" s="133"/>
      <c r="S133" s="133"/>
      <c r="T133" s="133"/>
      <c r="U133" s="133"/>
      <c r="V133" s="133"/>
      <c r="W133" s="133"/>
    </row>
    <row r="134" ht="25.4" customHeight="1" spans="1:23">
      <c r="A134" s="129" t="s">
        <v>47</v>
      </c>
      <c r="B134" s="129" t="s">
        <v>312</v>
      </c>
      <c r="C134" s="129" t="s">
        <v>313</v>
      </c>
      <c r="D134" s="129" t="s">
        <v>126</v>
      </c>
      <c r="E134" s="129" t="s">
        <v>127</v>
      </c>
      <c r="F134" s="129" t="s">
        <v>314</v>
      </c>
      <c r="G134" s="129" t="s">
        <v>315</v>
      </c>
      <c r="H134" s="133">
        <v>168444</v>
      </c>
      <c r="I134" s="133">
        <v>168444</v>
      </c>
      <c r="J134" s="133"/>
      <c r="K134" s="133"/>
      <c r="L134" s="133">
        <v>168444</v>
      </c>
      <c r="M134" s="129"/>
      <c r="N134" s="133"/>
      <c r="O134" s="133"/>
      <c r="P134" s="133"/>
      <c r="Q134" s="133"/>
      <c r="R134" s="133"/>
      <c r="S134" s="133"/>
      <c r="T134" s="133"/>
      <c r="U134" s="133"/>
      <c r="V134" s="133"/>
      <c r="W134" s="133"/>
    </row>
    <row r="135" ht="25.4" customHeight="1" spans="1:23">
      <c r="A135" s="139" t="s">
        <v>32</v>
      </c>
      <c r="B135" s="139"/>
      <c r="C135" s="139"/>
      <c r="D135" s="139"/>
      <c r="E135" s="139"/>
      <c r="F135" s="139"/>
      <c r="G135" s="139"/>
      <c r="H135" s="133">
        <v>19934784.35</v>
      </c>
      <c r="I135" s="133">
        <v>19934784.35</v>
      </c>
      <c r="J135" s="133"/>
      <c r="K135" s="133"/>
      <c r="L135" s="133">
        <v>19934784.35</v>
      </c>
      <c r="M135" s="133"/>
      <c r="N135" s="133"/>
      <c r="O135" s="133"/>
      <c r="P135" s="133"/>
      <c r="Q135" s="133"/>
      <c r="R135" s="133"/>
      <c r="S135" s="133"/>
      <c r="T135" s="133"/>
      <c r="U135" s="133"/>
      <c r="V135" s="133"/>
      <c r="W135" s="133"/>
    </row>
  </sheetData>
  <mergeCells count="30">
    <mergeCell ref="A2:W2"/>
    <mergeCell ref="A3:G3"/>
    <mergeCell ref="H4:W4"/>
    <mergeCell ref="I5:M5"/>
    <mergeCell ref="N5:P5"/>
    <mergeCell ref="R5:W5"/>
    <mergeCell ref="A135:G1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2"/>
  <sheetViews>
    <sheetView showZeros="0" workbookViewId="0">
      <selection activeCell="C7" sqref="C4:C7"/>
    </sheetView>
  </sheetViews>
  <sheetFormatPr defaultColWidth="8.88333333333333" defaultRowHeight="13.5"/>
  <cols>
    <col min="1" max="1" width="8.125" customWidth="1"/>
    <col min="2" max="2" width="8.875" customWidth="1"/>
    <col min="3" max="3" width="29.125" customWidth="1"/>
    <col min="4" max="4" width="8.125" customWidth="1"/>
    <col min="5" max="5" width="11.875" customWidth="1"/>
    <col min="6" max="6" width="15.625" customWidth="1"/>
    <col min="7" max="8" width="11.875" customWidth="1"/>
    <col min="9" max="10" width="10.375" customWidth="1"/>
    <col min="11" max="12" width="13.75" customWidth="1"/>
    <col min="13" max="13" width="15.625" customWidth="1"/>
    <col min="14" max="14" width="11.875" customWidth="1"/>
    <col min="15" max="15" width="13.75" customWidth="1"/>
    <col min="16" max="17" width="15.625" customWidth="1"/>
    <col min="18" max="18" width="10.375" customWidth="1"/>
    <col min="19" max="20" width="8.125" customWidth="1"/>
    <col min="21" max="21" width="11.875" customWidth="1"/>
    <col min="22" max="22" width="15.625" customWidth="1"/>
    <col min="23" max="23" width="10.375" customWidth="1"/>
    <col min="24" max="16384" width="8.88333333333333" customWidth="1"/>
  </cols>
  <sheetData>
    <row r="1" spans="5:23">
      <c r="E1" s="2"/>
      <c r="F1" s="2"/>
      <c r="G1" s="2"/>
      <c r="H1" s="2"/>
      <c r="U1" s="134"/>
      <c r="W1" s="64" t="s">
        <v>316</v>
      </c>
    </row>
    <row r="2" ht="28.5" spans="1:23">
      <c r="A2" s="29" t="s">
        <v>317</v>
      </c>
      <c r="B2" s="29"/>
      <c r="C2" s="29"/>
      <c r="D2" s="29"/>
      <c r="E2" s="29"/>
      <c r="F2" s="29"/>
      <c r="G2" s="29"/>
      <c r="H2" s="29"/>
      <c r="I2" s="29"/>
      <c r="J2" s="29"/>
      <c r="K2" s="29"/>
      <c r="L2" s="29"/>
      <c r="M2" s="29"/>
      <c r="N2" s="29"/>
      <c r="O2" s="29"/>
      <c r="P2" s="29"/>
      <c r="Q2" s="29"/>
      <c r="R2" s="29"/>
      <c r="S2" s="29"/>
      <c r="T2" s="29"/>
      <c r="U2" s="29"/>
      <c r="V2" s="29"/>
      <c r="W2" s="29"/>
    </row>
    <row r="3" spans="1:23">
      <c r="A3" s="211" t="s">
        <v>2</v>
      </c>
      <c r="B3" s="212" t="s">
        <v>318</v>
      </c>
      <c r="C3" s="128"/>
      <c r="D3" s="128"/>
      <c r="E3" s="128"/>
      <c r="F3" s="128"/>
      <c r="G3" s="128"/>
      <c r="H3" s="128"/>
      <c r="I3" s="128"/>
      <c r="J3" s="7"/>
      <c r="K3" s="7"/>
      <c r="L3" s="7"/>
      <c r="M3" s="7"/>
      <c r="N3" s="7"/>
      <c r="O3" s="7"/>
      <c r="P3" s="7"/>
      <c r="Q3" s="7"/>
      <c r="U3" s="134"/>
      <c r="W3" s="122" t="s">
        <v>202</v>
      </c>
    </row>
    <row r="4" spans="1:23">
      <c r="A4" s="9" t="s">
        <v>319</v>
      </c>
      <c r="B4" s="9" t="s">
        <v>212</v>
      </c>
      <c r="C4" s="9" t="s">
        <v>213</v>
      </c>
      <c r="D4" s="9" t="s">
        <v>320</v>
      </c>
      <c r="E4" s="10" t="s">
        <v>214</v>
      </c>
      <c r="F4" s="10" t="s">
        <v>215</v>
      </c>
      <c r="G4" s="10" t="s">
        <v>216</v>
      </c>
      <c r="H4" s="10" t="s">
        <v>217</v>
      </c>
      <c r="I4" s="73" t="s">
        <v>32</v>
      </c>
      <c r="J4" s="73" t="s">
        <v>321</v>
      </c>
      <c r="K4" s="73"/>
      <c r="L4" s="73"/>
      <c r="M4" s="73"/>
      <c r="N4" s="131" t="s">
        <v>219</v>
      </c>
      <c r="O4" s="131"/>
      <c r="P4" s="131"/>
      <c r="Q4" s="10" t="s">
        <v>38</v>
      </c>
      <c r="R4" s="11" t="s">
        <v>53</v>
      </c>
      <c r="S4" s="12"/>
      <c r="T4" s="12"/>
      <c r="U4" s="12"/>
      <c r="V4" s="12"/>
      <c r="W4" s="13"/>
    </row>
    <row r="5" spans="1:23">
      <c r="A5" s="14"/>
      <c r="B5" s="14"/>
      <c r="C5" s="14"/>
      <c r="D5" s="14"/>
      <c r="E5" s="15"/>
      <c r="F5" s="15"/>
      <c r="G5" s="15"/>
      <c r="H5" s="15"/>
      <c r="I5" s="73"/>
      <c r="J5" s="56" t="s">
        <v>35</v>
      </c>
      <c r="K5" s="56"/>
      <c r="L5" s="56" t="s">
        <v>36</v>
      </c>
      <c r="M5" s="56" t="s">
        <v>37</v>
      </c>
      <c r="N5" s="132" t="s">
        <v>35</v>
      </c>
      <c r="O5" s="132" t="s">
        <v>36</v>
      </c>
      <c r="P5" s="132" t="s">
        <v>37</v>
      </c>
      <c r="Q5" s="15"/>
      <c r="R5" s="10" t="s">
        <v>34</v>
      </c>
      <c r="S5" s="10" t="s">
        <v>45</v>
      </c>
      <c r="T5" s="10" t="s">
        <v>225</v>
      </c>
      <c r="U5" s="10" t="s">
        <v>41</v>
      </c>
      <c r="V5" s="10" t="s">
        <v>42</v>
      </c>
      <c r="W5" s="10" t="s">
        <v>43</v>
      </c>
    </row>
    <row r="6" spans="1:23">
      <c r="A6" s="17"/>
      <c r="B6" s="17"/>
      <c r="C6" s="17"/>
      <c r="D6" s="17"/>
      <c r="E6" s="18"/>
      <c r="F6" s="18"/>
      <c r="G6" s="18"/>
      <c r="H6" s="18"/>
      <c r="I6" s="73"/>
      <c r="J6" s="56" t="s">
        <v>34</v>
      </c>
      <c r="K6" s="56" t="s">
        <v>322</v>
      </c>
      <c r="L6" s="56"/>
      <c r="M6" s="56"/>
      <c r="N6" s="18"/>
      <c r="O6" s="18"/>
      <c r="P6" s="18"/>
      <c r="Q6" s="18"/>
      <c r="R6" s="18"/>
      <c r="S6" s="18"/>
      <c r="T6" s="18"/>
      <c r="U6" s="19"/>
      <c r="V6" s="18"/>
      <c r="W6" s="18"/>
    </row>
    <row r="7"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pans="1:23">
      <c r="A8" s="129"/>
      <c r="B8" s="129"/>
      <c r="C8" s="129" t="s">
        <v>323</v>
      </c>
      <c r="D8" s="129"/>
      <c r="E8" s="129"/>
      <c r="F8" s="129"/>
      <c r="G8" s="129"/>
      <c r="H8" s="129"/>
      <c r="I8" s="133">
        <v>189300</v>
      </c>
      <c r="J8" s="133">
        <v>189300</v>
      </c>
      <c r="K8" s="133">
        <v>189300</v>
      </c>
      <c r="L8" s="133"/>
      <c r="M8" s="133"/>
      <c r="N8" s="133"/>
      <c r="O8" s="133"/>
      <c r="P8" s="133"/>
      <c r="Q8" s="133"/>
      <c r="R8" s="133"/>
      <c r="S8" s="133"/>
      <c r="T8" s="133"/>
      <c r="U8" s="133"/>
      <c r="V8" s="133"/>
      <c r="W8" s="133"/>
    </row>
    <row r="9" ht="22.5" spans="1:23">
      <c r="A9" s="129" t="s">
        <v>324</v>
      </c>
      <c r="B9" s="129" t="s">
        <v>325</v>
      </c>
      <c r="C9" s="129" t="s">
        <v>323</v>
      </c>
      <c r="D9" s="129" t="s">
        <v>47</v>
      </c>
      <c r="E9" s="129" t="s">
        <v>95</v>
      </c>
      <c r="F9" s="129" t="s">
        <v>96</v>
      </c>
      <c r="G9" s="129" t="s">
        <v>258</v>
      </c>
      <c r="H9" s="129" t="s">
        <v>259</v>
      </c>
      <c r="I9" s="133">
        <v>169300</v>
      </c>
      <c r="J9" s="133">
        <v>169300</v>
      </c>
      <c r="K9" s="133">
        <v>169300</v>
      </c>
      <c r="L9" s="133"/>
      <c r="M9" s="133"/>
      <c r="N9" s="133"/>
      <c r="O9" s="133"/>
      <c r="P9" s="133"/>
      <c r="Q9" s="133"/>
      <c r="R9" s="133"/>
      <c r="S9" s="133"/>
      <c r="T9" s="133"/>
      <c r="U9" s="133"/>
      <c r="V9" s="133"/>
      <c r="W9" s="133"/>
    </row>
    <row r="10" ht="22.5" spans="1:23">
      <c r="A10" s="129" t="s">
        <v>324</v>
      </c>
      <c r="B10" s="129" t="s">
        <v>325</v>
      </c>
      <c r="C10" s="129" t="s">
        <v>323</v>
      </c>
      <c r="D10" s="129" t="s">
        <v>47</v>
      </c>
      <c r="E10" s="129" t="s">
        <v>95</v>
      </c>
      <c r="F10" s="129" t="s">
        <v>96</v>
      </c>
      <c r="G10" s="129" t="s">
        <v>266</v>
      </c>
      <c r="H10" s="129" t="s">
        <v>267</v>
      </c>
      <c r="I10" s="133">
        <v>20000</v>
      </c>
      <c r="J10" s="133">
        <v>20000</v>
      </c>
      <c r="K10" s="133">
        <v>20000</v>
      </c>
      <c r="L10" s="133"/>
      <c r="M10" s="133"/>
      <c r="N10" s="129"/>
      <c r="O10" s="129"/>
      <c r="P10" s="129"/>
      <c r="Q10" s="133"/>
      <c r="R10" s="133"/>
      <c r="S10" s="133"/>
      <c r="T10" s="133"/>
      <c r="U10" s="133"/>
      <c r="V10" s="133"/>
      <c r="W10" s="133"/>
    </row>
    <row r="11" spans="1:23">
      <c r="A11" s="129"/>
      <c r="B11" s="129"/>
      <c r="C11" s="129" t="s">
        <v>326</v>
      </c>
      <c r="D11" s="129"/>
      <c r="E11" s="129"/>
      <c r="F11" s="129"/>
      <c r="G11" s="129"/>
      <c r="H11" s="129"/>
      <c r="I11" s="133">
        <v>228000</v>
      </c>
      <c r="J11" s="133">
        <v>228000</v>
      </c>
      <c r="K11" s="133">
        <v>228000</v>
      </c>
      <c r="L11" s="133"/>
      <c r="M11" s="133"/>
      <c r="N11" s="129"/>
      <c r="O11" s="129"/>
      <c r="P11" s="129"/>
      <c r="Q11" s="133"/>
      <c r="R11" s="133"/>
      <c r="S11" s="133"/>
      <c r="T11" s="133"/>
      <c r="U11" s="133"/>
      <c r="V11" s="133"/>
      <c r="W11" s="133"/>
    </row>
    <row r="12" ht="22.5" spans="1:23">
      <c r="A12" s="129" t="s">
        <v>327</v>
      </c>
      <c r="B12" s="129" t="s">
        <v>328</v>
      </c>
      <c r="C12" s="129" t="s">
        <v>326</v>
      </c>
      <c r="D12" s="129" t="s">
        <v>47</v>
      </c>
      <c r="E12" s="129" t="s">
        <v>73</v>
      </c>
      <c r="F12" s="129" t="s">
        <v>66</v>
      </c>
      <c r="G12" s="129" t="s">
        <v>258</v>
      </c>
      <c r="H12" s="129" t="s">
        <v>259</v>
      </c>
      <c r="I12" s="133">
        <v>228000</v>
      </c>
      <c r="J12" s="133">
        <v>228000</v>
      </c>
      <c r="K12" s="133">
        <v>228000</v>
      </c>
      <c r="L12" s="133"/>
      <c r="M12" s="133"/>
      <c r="N12" s="129"/>
      <c r="O12" s="129"/>
      <c r="P12" s="129"/>
      <c r="Q12" s="133"/>
      <c r="R12" s="133"/>
      <c r="S12" s="133"/>
      <c r="T12" s="133"/>
      <c r="U12" s="133"/>
      <c r="V12" s="133"/>
      <c r="W12" s="133"/>
    </row>
    <row r="13" spans="1:23">
      <c r="A13" s="129"/>
      <c r="B13" s="129"/>
      <c r="C13" s="129" t="s">
        <v>329</v>
      </c>
      <c r="D13" s="129"/>
      <c r="E13" s="129"/>
      <c r="F13" s="129"/>
      <c r="G13" s="129"/>
      <c r="H13" s="129"/>
      <c r="I13" s="133">
        <v>330000</v>
      </c>
      <c r="J13" s="133">
        <v>330000</v>
      </c>
      <c r="K13" s="133">
        <v>330000</v>
      </c>
      <c r="L13" s="133"/>
      <c r="M13" s="133"/>
      <c r="N13" s="129"/>
      <c r="O13" s="129"/>
      <c r="P13" s="129"/>
      <c r="Q13" s="133"/>
      <c r="R13" s="133"/>
      <c r="S13" s="133"/>
      <c r="T13" s="133"/>
      <c r="U13" s="133"/>
      <c r="V13" s="133"/>
      <c r="W13" s="133"/>
    </row>
    <row r="14" ht="22.5" spans="1:23">
      <c r="A14" s="129" t="s">
        <v>327</v>
      </c>
      <c r="B14" s="129" t="s">
        <v>330</v>
      </c>
      <c r="C14" s="129" t="s">
        <v>329</v>
      </c>
      <c r="D14" s="129" t="s">
        <v>47</v>
      </c>
      <c r="E14" s="129" t="s">
        <v>95</v>
      </c>
      <c r="F14" s="129" t="s">
        <v>96</v>
      </c>
      <c r="G14" s="129" t="s">
        <v>258</v>
      </c>
      <c r="H14" s="129" t="s">
        <v>259</v>
      </c>
      <c r="I14" s="133">
        <v>330000</v>
      </c>
      <c r="J14" s="133">
        <v>330000</v>
      </c>
      <c r="K14" s="133">
        <v>330000</v>
      </c>
      <c r="L14" s="133"/>
      <c r="M14" s="133"/>
      <c r="N14" s="129"/>
      <c r="O14" s="129"/>
      <c r="P14" s="129"/>
      <c r="Q14" s="133"/>
      <c r="R14" s="133"/>
      <c r="S14" s="133"/>
      <c r="T14" s="133"/>
      <c r="U14" s="133"/>
      <c r="V14" s="133"/>
      <c r="W14" s="133"/>
    </row>
    <row r="15" ht="22.5" spans="1:23">
      <c r="A15" s="129"/>
      <c r="B15" s="129"/>
      <c r="C15" s="129" t="s">
        <v>331</v>
      </c>
      <c r="D15" s="129"/>
      <c r="E15" s="129"/>
      <c r="F15" s="129"/>
      <c r="G15" s="129"/>
      <c r="H15" s="129"/>
      <c r="I15" s="133">
        <v>217811.59</v>
      </c>
      <c r="J15" s="133"/>
      <c r="K15" s="133"/>
      <c r="L15" s="133"/>
      <c r="M15" s="133"/>
      <c r="N15" s="129"/>
      <c r="O15" s="129"/>
      <c r="P15" s="129"/>
      <c r="Q15" s="133"/>
      <c r="R15" s="133">
        <v>217811.59</v>
      </c>
      <c r="S15" s="133"/>
      <c r="T15" s="133"/>
      <c r="U15" s="133"/>
      <c r="V15" s="133"/>
      <c r="W15" s="133">
        <v>217811.59</v>
      </c>
    </row>
    <row r="16" ht="22.5" spans="1:23">
      <c r="A16" s="129" t="s">
        <v>324</v>
      </c>
      <c r="B16" s="129" t="s">
        <v>332</v>
      </c>
      <c r="C16" s="129" t="s">
        <v>331</v>
      </c>
      <c r="D16" s="129" t="s">
        <v>47</v>
      </c>
      <c r="E16" s="129" t="s">
        <v>73</v>
      </c>
      <c r="F16" s="129" t="s">
        <v>66</v>
      </c>
      <c r="G16" s="129" t="s">
        <v>258</v>
      </c>
      <c r="H16" s="129" t="s">
        <v>259</v>
      </c>
      <c r="I16" s="133">
        <v>217811.59</v>
      </c>
      <c r="J16" s="133"/>
      <c r="K16" s="133"/>
      <c r="L16" s="133"/>
      <c r="M16" s="133"/>
      <c r="N16" s="129"/>
      <c r="O16" s="129"/>
      <c r="P16" s="129"/>
      <c r="Q16" s="133"/>
      <c r="R16" s="133">
        <v>217811.59</v>
      </c>
      <c r="S16" s="133"/>
      <c r="T16" s="133"/>
      <c r="U16" s="133"/>
      <c r="V16" s="133"/>
      <c r="W16" s="133">
        <v>217811.59</v>
      </c>
    </row>
    <row r="17" s="1" customFormat="1" ht="25.4" customHeight="1" spans="1:23">
      <c r="A17" s="129"/>
      <c r="B17" s="129"/>
      <c r="C17" s="129" t="s">
        <v>333</v>
      </c>
      <c r="D17" s="129"/>
      <c r="E17" s="129"/>
      <c r="F17" s="129"/>
      <c r="G17" s="129"/>
      <c r="H17" s="129"/>
      <c r="I17" s="133">
        <v>2742.77</v>
      </c>
      <c r="J17" s="133"/>
      <c r="K17" s="133"/>
      <c r="L17" s="133"/>
      <c r="M17" s="133"/>
      <c r="N17" s="129"/>
      <c r="O17" s="129"/>
      <c r="P17" s="129"/>
      <c r="Q17" s="133"/>
      <c r="R17" s="133">
        <v>2742.77</v>
      </c>
      <c r="S17" s="133"/>
      <c r="T17" s="133"/>
      <c r="U17" s="133"/>
      <c r="V17" s="133"/>
      <c r="W17" s="133">
        <v>2742.77</v>
      </c>
    </row>
    <row r="18" ht="22.5" spans="1:23">
      <c r="A18" s="129" t="s">
        <v>324</v>
      </c>
      <c r="B18" s="129" t="s">
        <v>334</v>
      </c>
      <c r="C18" s="129" t="s">
        <v>333</v>
      </c>
      <c r="D18" s="129" t="s">
        <v>47</v>
      </c>
      <c r="E18" s="129" t="s">
        <v>74</v>
      </c>
      <c r="F18" s="129" t="s">
        <v>75</v>
      </c>
      <c r="G18" s="129" t="s">
        <v>258</v>
      </c>
      <c r="H18" s="129" t="s">
        <v>259</v>
      </c>
      <c r="I18" s="133">
        <v>2742.77</v>
      </c>
      <c r="J18" s="133"/>
      <c r="K18" s="133"/>
      <c r="L18" s="133"/>
      <c r="M18" s="133"/>
      <c r="N18" s="129"/>
      <c r="O18" s="129"/>
      <c r="P18" s="129"/>
      <c r="Q18" s="133"/>
      <c r="R18" s="133">
        <v>2742.77</v>
      </c>
      <c r="S18" s="133"/>
      <c r="T18" s="133"/>
      <c r="U18" s="133"/>
      <c r="V18" s="133"/>
      <c r="W18" s="133">
        <v>2742.77</v>
      </c>
    </row>
    <row r="19" spans="1:23">
      <c r="A19" s="129"/>
      <c r="B19" s="129"/>
      <c r="C19" s="129" t="s">
        <v>335</v>
      </c>
      <c r="D19" s="129"/>
      <c r="E19" s="129"/>
      <c r="F19" s="129"/>
      <c r="G19" s="129"/>
      <c r="H19" s="129"/>
      <c r="I19" s="133">
        <v>2560.6</v>
      </c>
      <c r="J19" s="133"/>
      <c r="K19" s="133"/>
      <c r="L19" s="133"/>
      <c r="M19" s="133"/>
      <c r="N19" s="129"/>
      <c r="O19" s="129"/>
      <c r="P19" s="129"/>
      <c r="Q19" s="133"/>
      <c r="R19" s="133">
        <v>2560.6</v>
      </c>
      <c r="S19" s="133"/>
      <c r="T19" s="133"/>
      <c r="U19" s="133"/>
      <c r="V19" s="133"/>
      <c r="W19" s="133">
        <v>2560.6</v>
      </c>
    </row>
    <row r="20" ht="22.5" spans="1:23">
      <c r="A20" s="129" t="s">
        <v>324</v>
      </c>
      <c r="B20" s="129" t="s">
        <v>336</v>
      </c>
      <c r="C20" s="129" t="s">
        <v>335</v>
      </c>
      <c r="D20" s="129" t="s">
        <v>47</v>
      </c>
      <c r="E20" s="129" t="s">
        <v>73</v>
      </c>
      <c r="F20" s="129" t="s">
        <v>66</v>
      </c>
      <c r="G20" s="129" t="s">
        <v>258</v>
      </c>
      <c r="H20" s="129" t="s">
        <v>259</v>
      </c>
      <c r="I20" s="133">
        <v>2560.6</v>
      </c>
      <c r="J20" s="133"/>
      <c r="K20" s="133"/>
      <c r="L20" s="133"/>
      <c r="M20" s="133"/>
      <c r="N20" s="129"/>
      <c r="O20" s="129"/>
      <c r="P20" s="129"/>
      <c r="Q20" s="133"/>
      <c r="R20" s="133">
        <v>2560.6</v>
      </c>
      <c r="S20" s="133"/>
      <c r="T20" s="133"/>
      <c r="U20" s="133"/>
      <c r="V20" s="133"/>
      <c r="W20" s="133">
        <v>2560.6</v>
      </c>
    </row>
    <row r="21" spans="1:23">
      <c r="A21" s="129"/>
      <c r="B21" s="129"/>
      <c r="C21" s="129" t="s">
        <v>337</v>
      </c>
      <c r="D21" s="129"/>
      <c r="E21" s="129"/>
      <c r="F21" s="129"/>
      <c r="G21" s="129"/>
      <c r="H21" s="129"/>
      <c r="I21" s="133">
        <v>1116.62</v>
      </c>
      <c r="J21" s="133"/>
      <c r="K21" s="133"/>
      <c r="L21" s="133"/>
      <c r="M21" s="133"/>
      <c r="N21" s="129"/>
      <c r="O21" s="129"/>
      <c r="P21" s="129"/>
      <c r="Q21" s="133"/>
      <c r="R21" s="133">
        <v>1116.62</v>
      </c>
      <c r="S21" s="133"/>
      <c r="T21" s="133"/>
      <c r="U21" s="133"/>
      <c r="V21" s="133"/>
      <c r="W21" s="133">
        <v>1116.62</v>
      </c>
    </row>
    <row r="22" ht="22.5" spans="1:23">
      <c r="A22" s="129" t="s">
        <v>324</v>
      </c>
      <c r="B22" s="129" t="s">
        <v>338</v>
      </c>
      <c r="C22" s="129" t="s">
        <v>337</v>
      </c>
      <c r="D22" s="129" t="s">
        <v>47</v>
      </c>
      <c r="E22" s="129" t="s">
        <v>74</v>
      </c>
      <c r="F22" s="129" t="s">
        <v>75</v>
      </c>
      <c r="G22" s="129" t="s">
        <v>258</v>
      </c>
      <c r="H22" s="129" t="s">
        <v>259</v>
      </c>
      <c r="I22" s="133">
        <v>1116.62</v>
      </c>
      <c r="J22" s="133"/>
      <c r="K22" s="133"/>
      <c r="L22" s="133"/>
      <c r="M22" s="133"/>
      <c r="N22" s="129"/>
      <c r="O22" s="129"/>
      <c r="P22" s="129"/>
      <c r="Q22" s="133"/>
      <c r="R22" s="133">
        <v>1116.62</v>
      </c>
      <c r="S22" s="133"/>
      <c r="T22" s="133"/>
      <c r="U22" s="133"/>
      <c r="V22" s="133"/>
      <c r="W22" s="133">
        <v>1116.62</v>
      </c>
    </row>
    <row r="23" spans="1:23">
      <c r="A23" s="129"/>
      <c r="B23" s="129"/>
      <c r="C23" s="129" t="s">
        <v>339</v>
      </c>
      <c r="D23" s="129"/>
      <c r="E23" s="129"/>
      <c r="F23" s="129"/>
      <c r="G23" s="129"/>
      <c r="H23" s="129"/>
      <c r="I23" s="133">
        <v>1000000</v>
      </c>
      <c r="J23" s="133"/>
      <c r="K23" s="133"/>
      <c r="L23" s="133"/>
      <c r="M23" s="133"/>
      <c r="N23" s="129"/>
      <c r="O23" s="129"/>
      <c r="P23" s="129"/>
      <c r="Q23" s="133"/>
      <c r="R23" s="133">
        <v>1000000</v>
      </c>
      <c r="S23" s="133"/>
      <c r="T23" s="133"/>
      <c r="U23" s="133"/>
      <c r="V23" s="133"/>
      <c r="W23" s="133">
        <v>1000000</v>
      </c>
    </row>
    <row r="24" ht="22.5" spans="1:23">
      <c r="A24" s="129" t="s">
        <v>324</v>
      </c>
      <c r="B24" s="129" t="s">
        <v>340</v>
      </c>
      <c r="C24" s="129" t="s">
        <v>339</v>
      </c>
      <c r="D24" s="129" t="s">
        <v>47</v>
      </c>
      <c r="E24" s="129" t="s">
        <v>73</v>
      </c>
      <c r="F24" s="129" t="s">
        <v>66</v>
      </c>
      <c r="G24" s="129" t="s">
        <v>258</v>
      </c>
      <c r="H24" s="129" t="s">
        <v>259</v>
      </c>
      <c r="I24" s="133">
        <v>200000</v>
      </c>
      <c r="J24" s="133"/>
      <c r="K24" s="133"/>
      <c r="L24" s="133"/>
      <c r="M24" s="133"/>
      <c r="N24" s="129"/>
      <c r="O24" s="129"/>
      <c r="P24" s="129"/>
      <c r="Q24" s="133"/>
      <c r="R24" s="133">
        <v>200000</v>
      </c>
      <c r="S24" s="133"/>
      <c r="T24" s="133"/>
      <c r="U24" s="133"/>
      <c r="V24" s="133"/>
      <c r="W24" s="133">
        <v>200000</v>
      </c>
    </row>
    <row r="25" ht="22.5" spans="1:23">
      <c r="A25" s="129" t="s">
        <v>324</v>
      </c>
      <c r="B25" s="129" t="s">
        <v>340</v>
      </c>
      <c r="C25" s="129" t="s">
        <v>339</v>
      </c>
      <c r="D25" s="129" t="s">
        <v>47</v>
      </c>
      <c r="E25" s="129" t="s">
        <v>73</v>
      </c>
      <c r="F25" s="129" t="s">
        <v>66</v>
      </c>
      <c r="G25" s="129" t="s">
        <v>341</v>
      </c>
      <c r="H25" s="129" t="s">
        <v>342</v>
      </c>
      <c r="I25" s="133">
        <v>800000</v>
      </c>
      <c r="J25" s="133"/>
      <c r="K25" s="133"/>
      <c r="L25" s="133"/>
      <c r="M25" s="133"/>
      <c r="N25" s="129"/>
      <c r="O25" s="129"/>
      <c r="P25" s="129"/>
      <c r="Q25" s="133"/>
      <c r="R25" s="133">
        <v>800000</v>
      </c>
      <c r="S25" s="133"/>
      <c r="T25" s="133"/>
      <c r="U25" s="133"/>
      <c r="V25" s="133"/>
      <c r="W25" s="133">
        <v>800000</v>
      </c>
    </row>
    <row r="26" spans="1:23">
      <c r="A26" s="129"/>
      <c r="B26" s="129"/>
      <c r="C26" s="129" t="s">
        <v>343</v>
      </c>
      <c r="D26" s="129"/>
      <c r="E26" s="129"/>
      <c r="F26" s="129"/>
      <c r="G26" s="129"/>
      <c r="H26" s="129"/>
      <c r="I26" s="133">
        <v>34994</v>
      </c>
      <c r="J26" s="133"/>
      <c r="K26" s="133"/>
      <c r="L26" s="133"/>
      <c r="M26" s="133"/>
      <c r="N26" s="129"/>
      <c r="O26" s="129"/>
      <c r="P26" s="129"/>
      <c r="Q26" s="133"/>
      <c r="R26" s="133">
        <v>34994</v>
      </c>
      <c r="S26" s="133"/>
      <c r="T26" s="133"/>
      <c r="U26" s="133"/>
      <c r="V26" s="133"/>
      <c r="W26" s="133">
        <v>34994</v>
      </c>
    </row>
    <row r="27" ht="22.5" spans="1:23">
      <c r="A27" s="129" t="s">
        <v>324</v>
      </c>
      <c r="B27" s="129" t="s">
        <v>344</v>
      </c>
      <c r="C27" s="129" t="s">
        <v>343</v>
      </c>
      <c r="D27" s="129" t="s">
        <v>47</v>
      </c>
      <c r="E27" s="129" t="s">
        <v>73</v>
      </c>
      <c r="F27" s="129" t="s">
        <v>66</v>
      </c>
      <c r="G27" s="129" t="s">
        <v>258</v>
      </c>
      <c r="H27" s="129" t="s">
        <v>259</v>
      </c>
      <c r="I27" s="133">
        <v>34994</v>
      </c>
      <c r="J27" s="133"/>
      <c r="K27" s="133"/>
      <c r="L27" s="133"/>
      <c r="M27" s="133"/>
      <c r="N27" s="129"/>
      <c r="O27" s="129"/>
      <c r="P27" s="129"/>
      <c r="Q27" s="133"/>
      <c r="R27" s="133">
        <v>34994</v>
      </c>
      <c r="S27" s="133"/>
      <c r="T27" s="133"/>
      <c r="U27" s="133"/>
      <c r="V27" s="133"/>
      <c r="W27" s="133">
        <v>34994</v>
      </c>
    </row>
    <row r="28" spans="1:23">
      <c r="A28" s="129"/>
      <c r="B28" s="129"/>
      <c r="C28" s="129" t="s">
        <v>345</v>
      </c>
      <c r="D28" s="129"/>
      <c r="E28" s="129"/>
      <c r="F28" s="129"/>
      <c r="G28" s="129"/>
      <c r="H28" s="129"/>
      <c r="I28" s="133">
        <v>300000</v>
      </c>
      <c r="J28" s="133"/>
      <c r="K28" s="133"/>
      <c r="L28" s="133"/>
      <c r="M28" s="133"/>
      <c r="N28" s="129"/>
      <c r="O28" s="129"/>
      <c r="P28" s="129"/>
      <c r="Q28" s="133"/>
      <c r="R28" s="133">
        <v>300000</v>
      </c>
      <c r="S28" s="133"/>
      <c r="T28" s="133"/>
      <c r="U28" s="133"/>
      <c r="V28" s="133"/>
      <c r="W28" s="133">
        <v>300000</v>
      </c>
    </row>
    <row r="29" ht="22.5" spans="1:23">
      <c r="A29" s="129" t="s">
        <v>324</v>
      </c>
      <c r="B29" s="129" t="s">
        <v>346</v>
      </c>
      <c r="C29" s="129" t="s">
        <v>345</v>
      </c>
      <c r="D29" s="129" t="s">
        <v>47</v>
      </c>
      <c r="E29" s="129" t="s">
        <v>73</v>
      </c>
      <c r="F29" s="129" t="s">
        <v>66</v>
      </c>
      <c r="G29" s="129" t="s">
        <v>341</v>
      </c>
      <c r="H29" s="129" t="s">
        <v>342</v>
      </c>
      <c r="I29" s="133">
        <v>300000</v>
      </c>
      <c r="J29" s="133"/>
      <c r="K29" s="133"/>
      <c r="L29" s="133"/>
      <c r="M29" s="133"/>
      <c r="N29" s="129"/>
      <c r="O29" s="129"/>
      <c r="P29" s="129"/>
      <c r="Q29" s="133"/>
      <c r="R29" s="133">
        <v>300000</v>
      </c>
      <c r="S29" s="133"/>
      <c r="T29" s="133"/>
      <c r="U29" s="133"/>
      <c r="V29" s="133"/>
      <c r="W29" s="133">
        <v>300000</v>
      </c>
    </row>
    <row r="30" ht="22.5" spans="1:23">
      <c r="A30" s="129"/>
      <c r="B30" s="129"/>
      <c r="C30" s="129" t="s">
        <v>347</v>
      </c>
      <c r="D30" s="129"/>
      <c r="E30" s="129"/>
      <c r="F30" s="129"/>
      <c r="G30" s="129"/>
      <c r="H30" s="129"/>
      <c r="I30" s="133">
        <v>100000</v>
      </c>
      <c r="J30" s="133"/>
      <c r="K30" s="133"/>
      <c r="L30" s="133"/>
      <c r="M30" s="133"/>
      <c r="N30" s="129"/>
      <c r="O30" s="129"/>
      <c r="P30" s="129"/>
      <c r="Q30" s="133"/>
      <c r="R30" s="133">
        <v>100000</v>
      </c>
      <c r="S30" s="133"/>
      <c r="T30" s="133"/>
      <c r="U30" s="133"/>
      <c r="V30" s="133"/>
      <c r="W30" s="133">
        <v>100000</v>
      </c>
    </row>
    <row r="31" ht="22.5" spans="1:23">
      <c r="A31" s="129" t="s">
        <v>324</v>
      </c>
      <c r="B31" s="129" t="s">
        <v>348</v>
      </c>
      <c r="C31" s="129" t="s">
        <v>347</v>
      </c>
      <c r="D31" s="129" t="s">
        <v>47</v>
      </c>
      <c r="E31" s="129" t="s">
        <v>73</v>
      </c>
      <c r="F31" s="129" t="s">
        <v>66</v>
      </c>
      <c r="G31" s="129" t="s">
        <v>341</v>
      </c>
      <c r="H31" s="129" t="s">
        <v>342</v>
      </c>
      <c r="I31" s="133">
        <v>100000</v>
      </c>
      <c r="J31" s="133"/>
      <c r="K31" s="133"/>
      <c r="L31" s="133"/>
      <c r="M31" s="133"/>
      <c r="N31" s="129"/>
      <c r="O31" s="129"/>
      <c r="P31" s="129"/>
      <c r="Q31" s="133"/>
      <c r="R31" s="133">
        <v>100000</v>
      </c>
      <c r="S31" s="133"/>
      <c r="T31" s="133"/>
      <c r="U31" s="133"/>
      <c r="V31" s="133"/>
      <c r="W31" s="133">
        <v>100000</v>
      </c>
    </row>
    <row r="32" spans="1:23">
      <c r="A32" s="129"/>
      <c r="B32" s="129"/>
      <c r="C32" s="129" t="s">
        <v>349</v>
      </c>
      <c r="D32" s="129"/>
      <c r="E32" s="129"/>
      <c r="F32" s="129"/>
      <c r="G32" s="129"/>
      <c r="H32" s="129"/>
      <c r="I32" s="133">
        <v>10000</v>
      </c>
      <c r="J32" s="133">
        <v>10000</v>
      </c>
      <c r="K32" s="133">
        <v>10000</v>
      </c>
      <c r="L32" s="133"/>
      <c r="M32" s="133"/>
      <c r="N32" s="129"/>
      <c r="O32" s="129"/>
      <c r="P32" s="129"/>
      <c r="Q32" s="133"/>
      <c r="R32" s="133"/>
      <c r="S32" s="133"/>
      <c r="T32" s="133"/>
      <c r="U32" s="133"/>
      <c r="V32" s="133"/>
      <c r="W32" s="133"/>
    </row>
    <row r="33" ht="22.5" spans="1:23">
      <c r="A33" s="129" t="s">
        <v>324</v>
      </c>
      <c r="B33" s="129" t="s">
        <v>350</v>
      </c>
      <c r="C33" s="129" t="s">
        <v>349</v>
      </c>
      <c r="D33" s="129" t="s">
        <v>47</v>
      </c>
      <c r="E33" s="129" t="s">
        <v>81</v>
      </c>
      <c r="F33" s="129" t="s">
        <v>66</v>
      </c>
      <c r="G33" s="129" t="s">
        <v>258</v>
      </c>
      <c r="H33" s="129" t="s">
        <v>259</v>
      </c>
      <c r="I33" s="133">
        <v>5000</v>
      </c>
      <c r="J33" s="133">
        <v>5000</v>
      </c>
      <c r="K33" s="133">
        <v>5000</v>
      </c>
      <c r="L33" s="133"/>
      <c r="M33" s="133"/>
      <c r="N33" s="129"/>
      <c r="O33" s="129"/>
      <c r="P33" s="129"/>
      <c r="Q33" s="133"/>
      <c r="R33" s="133"/>
      <c r="S33" s="133"/>
      <c r="T33" s="133"/>
      <c r="U33" s="133"/>
      <c r="V33" s="133"/>
      <c r="W33" s="133"/>
    </row>
    <row r="34" ht="22.5" spans="1:23">
      <c r="A34" s="129" t="s">
        <v>324</v>
      </c>
      <c r="B34" s="129" t="s">
        <v>350</v>
      </c>
      <c r="C34" s="129" t="s">
        <v>349</v>
      </c>
      <c r="D34" s="129" t="s">
        <v>47</v>
      </c>
      <c r="E34" s="129" t="s">
        <v>81</v>
      </c>
      <c r="F34" s="129" t="s">
        <v>66</v>
      </c>
      <c r="G34" s="129" t="s">
        <v>258</v>
      </c>
      <c r="H34" s="129" t="s">
        <v>259</v>
      </c>
      <c r="I34" s="133">
        <v>5000</v>
      </c>
      <c r="J34" s="133">
        <v>5000</v>
      </c>
      <c r="K34" s="133">
        <v>5000</v>
      </c>
      <c r="L34" s="133"/>
      <c r="M34" s="133"/>
      <c r="N34" s="129"/>
      <c r="O34" s="129"/>
      <c r="P34" s="129"/>
      <c r="Q34" s="133"/>
      <c r="R34" s="133"/>
      <c r="S34" s="133"/>
      <c r="T34" s="133"/>
      <c r="U34" s="133"/>
      <c r="V34" s="133"/>
      <c r="W34" s="133"/>
    </row>
    <row r="35" spans="1:23">
      <c r="A35" s="129"/>
      <c r="B35" s="129"/>
      <c r="C35" s="129" t="s">
        <v>351</v>
      </c>
      <c r="D35" s="129"/>
      <c r="E35" s="129"/>
      <c r="F35" s="129"/>
      <c r="G35" s="129"/>
      <c r="H35" s="129"/>
      <c r="I35" s="133">
        <v>32000</v>
      </c>
      <c r="J35" s="133">
        <v>32000</v>
      </c>
      <c r="K35" s="133">
        <v>32000</v>
      </c>
      <c r="L35" s="133"/>
      <c r="M35" s="133"/>
      <c r="N35" s="129"/>
      <c r="O35" s="129"/>
      <c r="P35" s="129"/>
      <c r="Q35" s="133"/>
      <c r="R35" s="133"/>
      <c r="S35" s="133"/>
      <c r="T35" s="133"/>
      <c r="U35" s="133"/>
      <c r="V35" s="133"/>
      <c r="W35" s="133"/>
    </row>
    <row r="36" ht="22.5" spans="1:23">
      <c r="A36" s="129" t="s">
        <v>324</v>
      </c>
      <c r="B36" s="129" t="s">
        <v>352</v>
      </c>
      <c r="C36" s="129" t="s">
        <v>351</v>
      </c>
      <c r="D36" s="129" t="s">
        <v>47</v>
      </c>
      <c r="E36" s="129" t="s">
        <v>85</v>
      </c>
      <c r="F36" s="129" t="s">
        <v>86</v>
      </c>
      <c r="G36" s="129" t="s">
        <v>258</v>
      </c>
      <c r="H36" s="129" t="s">
        <v>259</v>
      </c>
      <c r="I36" s="133">
        <v>32000</v>
      </c>
      <c r="J36" s="133">
        <v>32000</v>
      </c>
      <c r="K36" s="133">
        <v>32000</v>
      </c>
      <c r="L36" s="133"/>
      <c r="M36" s="133"/>
      <c r="N36" s="129"/>
      <c r="O36" s="129"/>
      <c r="P36" s="129"/>
      <c r="Q36" s="133"/>
      <c r="R36" s="133"/>
      <c r="S36" s="133"/>
      <c r="T36" s="133"/>
      <c r="U36" s="133"/>
      <c r="V36" s="133"/>
      <c r="W36" s="133"/>
    </row>
    <row r="37" spans="1:23">
      <c r="A37" s="129"/>
      <c r="B37" s="129"/>
      <c r="C37" s="129" t="s">
        <v>353</v>
      </c>
      <c r="D37" s="129"/>
      <c r="E37" s="129"/>
      <c r="F37" s="129"/>
      <c r="G37" s="129"/>
      <c r="H37" s="129"/>
      <c r="I37" s="133">
        <v>20000</v>
      </c>
      <c r="J37" s="133">
        <v>20000</v>
      </c>
      <c r="K37" s="133">
        <v>20000</v>
      </c>
      <c r="L37" s="133"/>
      <c r="M37" s="133"/>
      <c r="N37" s="129"/>
      <c r="O37" s="129"/>
      <c r="P37" s="129"/>
      <c r="Q37" s="133"/>
      <c r="R37" s="133"/>
      <c r="S37" s="133"/>
      <c r="T37" s="133"/>
      <c r="U37" s="133"/>
      <c r="V37" s="133"/>
      <c r="W37" s="133"/>
    </row>
    <row r="38" ht="22.5" spans="1:23">
      <c r="A38" s="129" t="s">
        <v>354</v>
      </c>
      <c r="B38" s="129" t="s">
        <v>355</v>
      </c>
      <c r="C38" s="129" t="s">
        <v>353</v>
      </c>
      <c r="D38" s="129" t="s">
        <v>47</v>
      </c>
      <c r="E38" s="129" t="s">
        <v>101</v>
      </c>
      <c r="F38" s="129" t="s">
        <v>102</v>
      </c>
      <c r="G38" s="129" t="s">
        <v>258</v>
      </c>
      <c r="H38" s="129" t="s">
        <v>259</v>
      </c>
      <c r="I38" s="133">
        <v>8000</v>
      </c>
      <c r="J38" s="133">
        <v>8000</v>
      </c>
      <c r="K38" s="133">
        <v>8000</v>
      </c>
      <c r="L38" s="133"/>
      <c r="M38" s="133"/>
      <c r="N38" s="129"/>
      <c r="O38" s="129"/>
      <c r="P38" s="129"/>
      <c r="Q38" s="133"/>
      <c r="R38" s="133"/>
      <c r="S38" s="133"/>
      <c r="T38" s="133"/>
      <c r="U38" s="133"/>
      <c r="V38" s="133"/>
      <c r="W38" s="133"/>
    </row>
    <row r="39" ht="22.5" spans="1:23">
      <c r="A39" s="129" t="s">
        <v>354</v>
      </c>
      <c r="B39" s="129" t="s">
        <v>355</v>
      </c>
      <c r="C39" s="129" t="s">
        <v>353</v>
      </c>
      <c r="D39" s="129" t="s">
        <v>47</v>
      </c>
      <c r="E39" s="129" t="s">
        <v>101</v>
      </c>
      <c r="F39" s="129" t="s">
        <v>102</v>
      </c>
      <c r="G39" s="129" t="s">
        <v>268</v>
      </c>
      <c r="H39" s="129" t="s">
        <v>269</v>
      </c>
      <c r="I39" s="133">
        <v>6000</v>
      </c>
      <c r="J39" s="133">
        <v>6000</v>
      </c>
      <c r="K39" s="133">
        <v>6000</v>
      </c>
      <c r="L39" s="133"/>
      <c r="M39" s="133"/>
      <c r="N39" s="129"/>
      <c r="O39" s="129"/>
      <c r="P39" s="129"/>
      <c r="Q39" s="133"/>
      <c r="R39" s="133"/>
      <c r="S39" s="133"/>
      <c r="T39" s="133"/>
      <c r="U39" s="133"/>
      <c r="V39" s="133"/>
      <c r="W39" s="133"/>
    </row>
    <row r="40" ht="22.5" spans="1:23">
      <c r="A40" s="129" t="s">
        <v>354</v>
      </c>
      <c r="B40" s="129" t="s">
        <v>355</v>
      </c>
      <c r="C40" s="129" t="s">
        <v>353</v>
      </c>
      <c r="D40" s="129" t="s">
        <v>47</v>
      </c>
      <c r="E40" s="129" t="s">
        <v>101</v>
      </c>
      <c r="F40" s="129" t="s">
        <v>102</v>
      </c>
      <c r="G40" s="129" t="s">
        <v>264</v>
      </c>
      <c r="H40" s="129" t="s">
        <v>265</v>
      </c>
      <c r="I40" s="133">
        <v>6000</v>
      </c>
      <c r="J40" s="133">
        <v>6000</v>
      </c>
      <c r="K40" s="133">
        <v>6000</v>
      </c>
      <c r="L40" s="133"/>
      <c r="M40" s="133"/>
      <c r="N40" s="129"/>
      <c r="O40" s="129"/>
      <c r="P40" s="129"/>
      <c r="Q40" s="133"/>
      <c r="R40" s="133"/>
      <c r="S40" s="133"/>
      <c r="T40" s="133"/>
      <c r="U40" s="133"/>
      <c r="V40" s="133"/>
      <c r="W40" s="133"/>
    </row>
    <row r="41" spans="1:23">
      <c r="A41" s="129"/>
      <c r="B41" s="129"/>
      <c r="C41" s="129" t="s">
        <v>356</v>
      </c>
      <c r="D41" s="129"/>
      <c r="E41" s="129"/>
      <c r="F41" s="129"/>
      <c r="G41" s="129"/>
      <c r="H41" s="129"/>
      <c r="I41" s="133">
        <v>10400</v>
      </c>
      <c r="J41" s="133">
        <v>10400</v>
      </c>
      <c r="K41" s="133">
        <v>10400</v>
      </c>
      <c r="L41" s="133"/>
      <c r="M41" s="133"/>
      <c r="N41" s="129"/>
      <c r="O41" s="129"/>
      <c r="P41" s="129"/>
      <c r="Q41" s="133"/>
      <c r="R41" s="133"/>
      <c r="S41" s="133"/>
      <c r="T41" s="133"/>
      <c r="U41" s="133"/>
      <c r="V41" s="133"/>
      <c r="W41" s="133"/>
    </row>
    <row r="42" ht="22.5" spans="1:23">
      <c r="A42" s="129" t="s">
        <v>354</v>
      </c>
      <c r="B42" s="129" t="s">
        <v>357</v>
      </c>
      <c r="C42" s="129" t="s">
        <v>356</v>
      </c>
      <c r="D42" s="129" t="s">
        <v>47</v>
      </c>
      <c r="E42" s="129" t="s">
        <v>92</v>
      </c>
      <c r="F42" s="129" t="s">
        <v>91</v>
      </c>
      <c r="G42" s="129" t="s">
        <v>258</v>
      </c>
      <c r="H42" s="129" t="s">
        <v>259</v>
      </c>
      <c r="I42" s="133">
        <v>10400</v>
      </c>
      <c r="J42" s="133">
        <v>10400</v>
      </c>
      <c r="K42" s="133">
        <v>10400</v>
      </c>
      <c r="L42" s="133"/>
      <c r="M42" s="133"/>
      <c r="N42" s="129"/>
      <c r="O42" s="129"/>
      <c r="P42" s="129"/>
      <c r="Q42" s="133"/>
      <c r="R42" s="133"/>
      <c r="S42" s="133"/>
      <c r="T42" s="133"/>
      <c r="U42" s="133"/>
      <c r="V42" s="133"/>
      <c r="W42" s="133"/>
    </row>
    <row r="43" spans="1:23">
      <c r="A43" s="129"/>
      <c r="B43" s="129"/>
      <c r="C43" s="129" t="s">
        <v>358</v>
      </c>
      <c r="D43" s="129"/>
      <c r="E43" s="129"/>
      <c r="F43" s="129"/>
      <c r="G43" s="129"/>
      <c r="H43" s="129"/>
      <c r="I43" s="133">
        <v>3000</v>
      </c>
      <c r="J43" s="133">
        <v>3000</v>
      </c>
      <c r="K43" s="133">
        <v>3000</v>
      </c>
      <c r="L43" s="133"/>
      <c r="M43" s="133"/>
      <c r="N43" s="129"/>
      <c r="O43" s="129"/>
      <c r="P43" s="129"/>
      <c r="Q43" s="133"/>
      <c r="R43" s="133"/>
      <c r="S43" s="133"/>
      <c r="T43" s="133"/>
      <c r="U43" s="133"/>
      <c r="V43" s="133"/>
      <c r="W43" s="133"/>
    </row>
    <row r="44" ht="22.5" spans="1:23">
      <c r="A44" s="129" t="s">
        <v>324</v>
      </c>
      <c r="B44" s="129" t="s">
        <v>359</v>
      </c>
      <c r="C44" s="129" t="s">
        <v>358</v>
      </c>
      <c r="D44" s="129" t="s">
        <v>47</v>
      </c>
      <c r="E44" s="129" t="s">
        <v>92</v>
      </c>
      <c r="F44" s="129" t="s">
        <v>91</v>
      </c>
      <c r="G44" s="129" t="s">
        <v>258</v>
      </c>
      <c r="H44" s="129" t="s">
        <v>259</v>
      </c>
      <c r="I44" s="133">
        <v>3000</v>
      </c>
      <c r="J44" s="133">
        <v>3000</v>
      </c>
      <c r="K44" s="133">
        <v>3000</v>
      </c>
      <c r="L44" s="133"/>
      <c r="M44" s="133"/>
      <c r="N44" s="129"/>
      <c r="O44" s="129"/>
      <c r="P44" s="129"/>
      <c r="Q44" s="133"/>
      <c r="R44" s="133"/>
      <c r="S44" s="133"/>
      <c r="T44" s="133"/>
      <c r="U44" s="133"/>
      <c r="V44" s="133"/>
      <c r="W44" s="133"/>
    </row>
    <row r="45" spans="1:23">
      <c r="A45" s="129"/>
      <c r="B45" s="129"/>
      <c r="C45" s="129" t="s">
        <v>360</v>
      </c>
      <c r="D45" s="129"/>
      <c r="E45" s="129"/>
      <c r="F45" s="129"/>
      <c r="G45" s="129"/>
      <c r="H45" s="129"/>
      <c r="I45" s="133">
        <v>60000</v>
      </c>
      <c r="J45" s="133">
        <v>60000</v>
      </c>
      <c r="K45" s="133">
        <v>60000</v>
      </c>
      <c r="L45" s="133"/>
      <c r="M45" s="133"/>
      <c r="N45" s="129"/>
      <c r="O45" s="129"/>
      <c r="P45" s="129"/>
      <c r="Q45" s="133"/>
      <c r="R45" s="133"/>
      <c r="S45" s="133"/>
      <c r="T45" s="133"/>
      <c r="U45" s="133"/>
      <c r="V45" s="133"/>
      <c r="W45" s="133"/>
    </row>
    <row r="46" ht="22.5" spans="1:23">
      <c r="A46" s="129" t="s">
        <v>324</v>
      </c>
      <c r="B46" s="129" t="s">
        <v>361</v>
      </c>
      <c r="C46" s="129" t="s">
        <v>360</v>
      </c>
      <c r="D46" s="129" t="s">
        <v>47</v>
      </c>
      <c r="E46" s="129" t="s">
        <v>67</v>
      </c>
      <c r="F46" s="129" t="s">
        <v>68</v>
      </c>
      <c r="G46" s="129" t="s">
        <v>362</v>
      </c>
      <c r="H46" s="129" t="s">
        <v>363</v>
      </c>
      <c r="I46" s="133">
        <v>60000</v>
      </c>
      <c r="J46" s="133">
        <v>60000</v>
      </c>
      <c r="K46" s="133">
        <v>60000</v>
      </c>
      <c r="L46" s="133"/>
      <c r="M46" s="133"/>
      <c r="N46" s="129"/>
      <c r="O46" s="129"/>
      <c r="P46" s="129"/>
      <c r="Q46" s="133"/>
      <c r="R46" s="133"/>
      <c r="S46" s="133"/>
      <c r="T46" s="133"/>
      <c r="U46" s="133"/>
      <c r="V46" s="133"/>
      <c r="W46" s="133"/>
    </row>
    <row r="47" spans="1:23">
      <c r="A47" s="129"/>
      <c r="B47" s="129"/>
      <c r="C47" s="129" t="s">
        <v>364</v>
      </c>
      <c r="D47" s="129"/>
      <c r="E47" s="129"/>
      <c r="F47" s="129"/>
      <c r="G47" s="129"/>
      <c r="H47" s="129"/>
      <c r="I47" s="133">
        <v>261655.6</v>
      </c>
      <c r="J47" s="133">
        <v>261655.6</v>
      </c>
      <c r="K47" s="133">
        <v>261655.6</v>
      </c>
      <c r="L47" s="133"/>
      <c r="M47" s="133"/>
      <c r="N47" s="129"/>
      <c r="O47" s="129"/>
      <c r="P47" s="129"/>
      <c r="Q47" s="133"/>
      <c r="R47" s="133"/>
      <c r="S47" s="133"/>
      <c r="T47" s="133"/>
      <c r="U47" s="133"/>
      <c r="V47" s="133"/>
      <c r="W47" s="133"/>
    </row>
    <row r="48" ht="22.5" spans="1:23">
      <c r="A48" s="129" t="s">
        <v>324</v>
      </c>
      <c r="B48" s="129" t="s">
        <v>365</v>
      </c>
      <c r="C48" s="129" t="s">
        <v>364</v>
      </c>
      <c r="D48" s="129" t="s">
        <v>47</v>
      </c>
      <c r="E48" s="129" t="s">
        <v>164</v>
      </c>
      <c r="F48" s="129" t="s">
        <v>165</v>
      </c>
      <c r="G48" s="129" t="s">
        <v>366</v>
      </c>
      <c r="H48" s="129" t="s">
        <v>367</v>
      </c>
      <c r="I48" s="133">
        <v>261655.6</v>
      </c>
      <c r="J48" s="133">
        <v>261655.6</v>
      </c>
      <c r="K48" s="133">
        <v>261655.6</v>
      </c>
      <c r="L48" s="133"/>
      <c r="M48" s="133"/>
      <c r="N48" s="129"/>
      <c r="O48" s="129"/>
      <c r="P48" s="129"/>
      <c r="Q48" s="133"/>
      <c r="R48" s="133"/>
      <c r="S48" s="133"/>
      <c r="T48" s="133"/>
      <c r="U48" s="133"/>
      <c r="V48" s="133"/>
      <c r="W48" s="133"/>
    </row>
    <row r="49" spans="1:23">
      <c r="A49" s="129"/>
      <c r="B49" s="129"/>
      <c r="C49" s="129" t="s">
        <v>368</v>
      </c>
      <c r="D49" s="129"/>
      <c r="E49" s="129"/>
      <c r="F49" s="129"/>
      <c r="G49" s="129"/>
      <c r="H49" s="129"/>
      <c r="I49" s="133">
        <v>5000</v>
      </c>
      <c r="J49" s="133">
        <v>5000</v>
      </c>
      <c r="K49" s="133">
        <v>5000</v>
      </c>
      <c r="L49" s="133"/>
      <c r="M49" s="133"/>
      <c r="N49" s="129"/>
      <c r="O49" s="129"/>
      <c r="P49" s="129"/>
      <c r="Q49" s="133"/>
      <c r="R49" s="133"/>
      <c r="S49" s="133"/>
      <c r="T49" s="133"/>
      <c r="U49" s="133"/>
      <c r="V49" s="133"/>
      <c r="W49" s="133"/>
    </row>
    <row r="50" ht="22.5" spans="1:23">
      <c r="A50" s="129" t="s">
        <v>354</v>
      </c>
      <c r="B50" s="129" t="s">
        <v>369</v>
      </c>
      <c r="C50" s="129" t="s">
        <v>368</v>
      </c>
      <c r="D50" s="129" t="s">
        <v>47</v>
      </c>
      <c r="E50" s="129" t="s">
        <v>92</v>
      </c>
      <c r="F50" s="129" t="s">
        <v>91</v>
      </c>
      <c r="G50" s="129" t="s">
        <v>258</v>
      </c>
      <c r="H50" s="129" t="s">
        <v>259</v>
      </c>
      <c r="I50" s="133">
        <v>5000</v>
      </c>
      <c r="J50" s="133">
        <v>5000</v>
      </c>
      <c r="K50" s="133">
        <v>5000</v>
      </c>
      <c r="L50" s="133"/>
      <c r="M50" s="133"/>
      <c r="N50" s="129"/>
      <c r="O50" s="129"/>
      <c r="P50" s="129"/>
      <c r="Q50" s="133"/>
      <c r="R50" s="133"/>
      <c r="S50" s="133"/>
      <c r="T50" s="133"/>
      <c r="U50" s="133"/>
      <c r="V50" s="133"/>
      <c r="W50" s="133"/>
    </row>
    <row r="51" spans="1:23">
      <c r="A51" s="129"/>
      <c r="B51" s="129"/>
      <c r="C51" s="129" t="s">
        <v>370</v>
      </c>
      <c r="D51" s="129"/>
      <c r="E51" s="129"/>
      <c r="F51" s="129"/>
      <c r="G51" s="129"/>
      <c r="H51" s="129"/>
      <c r="I51" s="133">
        <v>63000</v>
      </c>
      <c r="J51" s="133">
        <v>63000</v>
      </c>
      <c r="K51" s="133">
        <v>63000</v>
      </c>
      <c r="L51" s="133"/>
      <c r="M51" s="133"/>
      <c r="N51" s="129"/>
      <c r="O51" s="129"/>
      <c r="P51" s="129"/>
      <c r="Q51" s="133"/>
      <c r="R51" s="133"/>
      <c r="S51" s="133"/>
      <c r="T51" s="133"/>
      <c r="U51" s="133"/>
      <c r="V51" s="133"/>
      <c r="W51" s="133"/>
    </row>
    <row r="52" ht="22.5" spans="1:23">
      <c r="A52" s="129" t="s">
        <v>324</v>
      </c>
      <c r="B52" s="129" t="s">
        <v>371</v>
      </c>
      <c r="C52" s="129" t="s">
        <v>370</v>
      </c>
      <c r="D52" s="129" t="s">
        <v>47</v>
      </c>
      <c r="E52" s="129" t="s">
        <v>69</v>
      </c>
      <c r="F52" s="129" t="s">
        <v>70</v>
      </c>
      <c r="G52" s="129" t="s">
        <v>258</v>
      </c>
      <c r="H52" s="129" t="s">
        <v>259</v>
      </c>
      <c r="I52" s="133">
        <v>63000</v>
      </c>
      <c r="J52" s="133">
        <v>63000</v>
      </c>
      <c r="K52" s="133">
        <v>63000</v>
      </c>
      <c r="L52" s="133"/>
      <c r="M52" s="133"/>
      <c r="N52" s="129"/>
      <c r="O52" s="129"/>
      <c r="P52" s="129"/>
      <c r="Q52" s="133"/>
      <c r="R52" s="133"/>
      <c r="S52" s="133"/>
      <c r="T52" s="133"/>
      <c r="U52" s="133"/>
      <c r="V52" s="133"/>
      <c r="W52" s="133"/>
    </row>
    <row r="53" spans="1:23">
      <c r="A53" s="129"/>
      <c r="B53" s="129"/>
      <c r="C53" s="129" t="s">
        <v>372</v>
      </c>
      <c r="D53" s="129"/>
      <c r="E53" s="129"/>
      <c r="F53" s="129"/>
      <c r="G53" s="129"/>
      <c r="H53" s="129"/>
      <c r="I53" s="133">
        <v>5000</v>
      </c>
      <c r="J53" s="133">
        <v>5000</v>
      </c>
      <c r="K53" s="133">
        <v>5000</v>
      </c>
      <c r="L53" s="133"/>
      <c r="M53" s="133"/>
      <c r="N53" s="129"/>
      <c r="O53" s="129"/>
      <c r="P53" s="129"/>
      <c r="Q53" s="133"/>
      <c r="R53" s="133"/>
      <c r="S53" s="133"/>
      <c r="T53" s="133"/>
      <c r="U53" s="133"/>
      <c r="V53" s="133"/>
      <c r="W53" s="133"/>
    </row>
    <row r="54" ht="22.5" spans="1:23">
      <c r="A54" s="129" t="s">
        <v>324</v>
      </c>
      <c r="B54" s="129" t="s">
        <v>373</v>
      </c>
      <c r="C54" s="129" t="s">
        <v>372</v>
      </c>
      <c r="D54" s="129" t="s">
        <v>47</v>
      </c>
      <c r="E54" s="129" t="s">
        <v>81</v>
      </c>
      <c r="F54" s="129" t="s">
        <v>66</v>
      </c>
      <c r="G54" s="129" t="s">
        <v>258</v>
      </c>
      <c r="H54" s="129" t="s">
        <v>259</v>
      </c>
      <c r="I54" s="133">
        <v>5000</v>
      </c>
      <c r="J54" s="133">
        <v>5000</v>
      </c>
      <c r="K54" s="133">
        <v>5000</v>
      </c>
      <c r="L54" s="133"/>
      <c r="M54" s="133"/>
      <c r="N54" s="129"/>
      <c r="O54" s="129"/>
      <c r="P54" s="129"/>
      <c r="Q54" s="133"/>
      <c r="R54" s="133"/>
      <c r="S54" s="133"/>
      <c r="T54" s="133"/>
      <c r="U54" s="133"/>
      <c r="V54" s="133"/>
      <c r="W54" s="133"/>
    </row>
    <row r="55" spans="1:23">
      <c r="A55" s="129"/>
      <c r="B55" s="129"/>
      <c r="C55" s="129" t="s">
        <v>374</v>
      </c>
      <c r="D55" s="129"/>
      <c r="E55" s="129"/>
      <c r="F55" s="129"/>
      <c r="G55" s="129"/>
      <c r="H55" s="129"/>
      <c r="I55" s="133">
        <v>300000</v>
      </c>
      <c r="J55" s="133">
        <v>300000</v>
      </c>
      <c r="K55" s="133">
        <v>300000</v>
      </c>
      <c r="L55" s="133"/>
      <c r="M55" s="133"/>
      <c r="N55" s="129"/>
      <c r="O55" s="129"/>
      <c r="P55" s="129"/>
      <c r="Q55" s="133"/>
      <c r="R55" s="133"/>
      <c r="S55" s="133"/>
      <c r="T55" s="133"/>
      <c r="U55" s="133"/>
      <c r="V55" s="133"/>
      <c r="W55" s="133"/>
    </row>
    <row r="56" ht="22.5" spans="1:23">
      <c r="A56" s="129" t="s">
        <v>324</v>
      </c>
      <c r="B56" s="129" t="s">
        <v>375</v>
      </c>
      <c r="C56" s="129" t="s">
        <v>374</v>
      </c>
      <c r="D56" s="129" t="s">
        <v>47</v>
      </c>
      <c r="E56" s="129" t="s">
        <v>92</v>
      </c>
      <c r="F56" s="129" t="s">
        <v>91</v>
      </c>
      <c r="G56" s="129" t="s">
        <v>258</v>
      </c>
      <c r="H56" s="129" t="s">
        <v>259</v>
      </c>
      <c r="I56" s="133">
        <v>250000</v>
      </c>
      <c r="J56" s="133">
        <v>250000</v>
      </c>
      <c r="K56" s="133">
        <v>250000</v>
      </c>
      <c r="L56" s="133"/>
      <c r="M56" s="133"/>
      <c r="N56" s="129"/>
      <c r="O56" s="129"/>
      <c r="P56" s="129"/>
      <c r="Q56" s="133"/>
      <c r="R56" s="133"/>
      <c r="S56" s="133"/>
      <c r="T56" s="133"/>
      <c r="U56" s="133"/>
      <c r="V56" s="133"/>
      <c r="W56" s="133"/>
    </row>
    <row r="57" ht="22.5" spans="1:23">
      <c r="A57" s="129" t="s">
        <v>324</v>
      </c>
      <c r="B57" s="129" t="s">
        <v>375</v>
      </c>
      <c r="C57" s="129" t="s">
        <v>374</v>
      </c>
      <c r="D57" s="129" t="s">
        <v>47</v>
      </c>
      <c r="E57" s="129" t="s">
        <v>92</v>
      </c>
      <c r="F57" s="129" t="s">
        <v>91</v>
      </c>
      <c r="G57" s="129" t="s">
        <v>376</v>
      </c>
      <c r="H57" s="129" t="s">
        <v>377</v>
      </c>
      <c r="I57" s="133">
        <v>50000</v>
      </c>
      <c r="J57" s="133">
        <v>50000</v>
      </c>
      <c r="K57" s="133">
        <v>50000</v>
      </c>
      <c r="L57" s="133"/>
      <c r="M57" s="133"/>
      <c r="N57" s="129"/>
      <c r="O57" s="129"/>
      <c r="P57" s="129"/>
      <c r="Q57" s="133"/>
      <c r="R57" s="133"/>
      <c r="S57" s="133"/>
      <c r="T57" s="133"/>
      <c r="U57" s="133"/>
      <c r="V57" s="133"/>
      <c r="W57" s="133"/>
    </row>
    <row r="58" spans="1:23">
      <c r="A58" s="129"/>
      <c r="B58" s="129"/>
      <c r="C58" s="129" t="s">
        <v>378</v>
      </c>
      <c r="D58" s="129"/>
      <c r="E58" s="129"/>
      <c r="F58" s="129"/>
      <c r="G58" s="129"/>
      <c r="H58" s="129"/>
      <c r="I58" s="133">
        <v>50000</v>
      </c>
      <c r="J58" s="133">
        <v>50000</v>
      </c>
      <c r="K58" s="133">
        <v>50000</v>
      </c>
      <c r="L58" s="133"/>
      <c r="M58" s="133"/>
      <c r="N58" s="129"/>
      <c r="O58" s="129"/>
      <c r="P58" s="129"/>
      <c r="Q58" s="133"/>
      <c r="R58" s="133"/>
      <c r="S58" s="133"/>
      <c r="T58" s="133"/>
      <c r="U58" s="133"/>
      <c r="V58" s="133"/>
      <c r="W58" s="133"/>
    </row>
    <row r="59" ht="22.5" spans="1:23">
      <c r="A59" s="129" t="s">
        <v>354</v>
      </c>
      <c r="B59" s="129" t="s">
        <v>379</v>
      </c>
      <c r="C59" s="129" t="s">
        <v>378</v>
      </c>
      <c r="D59" s="129" t="s">
        <v>47</v>
      </c>
      <c r="E59" s="129" t="s">
        <v>92</v>
      </c>
      <c r="F59" s="129" t="s">
        <v>91</v>
      </c>
      <c r="G59" s="129" t="s">
        <v>258</v>
      </c>
      <c r="H59" s="129" t="s">
        <v>259</v>
      </c>
      <c r="I59" s="133">
        <v>50000</v>
      </c>
      <c r="J59" s="133">
        <v>50000</v>
      </c>
      <c r="K59" s="133">
        <v>50000</v>
      </c>
      <c r="L59" s="133"/>
      <c r="M59" s="133"/>
      <c r="N59" s="129"/>
      <c r="O59" s="129"/>
      <c r="P59" s="129"/>
      <c r="Q59" s="133"/>
      <c r="R59" s="133"/>
      <c r="S59" s="133"/>
      <c r="T59" s="133"/>
      <c r="U59" s="133"/>
      <c r="V59" s="133"/>
      <c r="W59" s="133"/>
    </row>
    <row r="60" spans="1:23">
      <c r="A60" s="129"/>
      <c r="B60" s="129"/>
      <c r="C60" s="129" t="s">
        <v>380</v>
      </c>
      <c r="D60" s="129"/>
      <c r="E60" s="129"/>
      <c r="F60" s="129"/>
      <c r="G60" s="129"/>
      <c r="H60" s="129"/>
      <c r="I60" s="133">
        <v>100000</v>
      </c>
      <c r="J60" s="133">
        <v>100000</v>
      </c>
      <c r="K60" s="133">
        <v>100000</v>
      </c>
      <c r="L60" s="133"/>
      <c r="M60" s="133"/>
      <c r="N60" s="129"/>
      <c r="O60" s="129"/>
      <c r="P60" s="129"/>
      <c r="Q60" s="133"/>
      <c r="R60" s="133"/>
      <c r="S60" s="133"/>
      <c r="T60" s="133"/>
      <c r="U60" s="133"/>
      <c r="V60" s="133"/>
      <c r="W60" s="133"/>
    </row>
    <row r="61" ht="22.5" spans="1:23">
      <c r="A61" s="129" t="s">
        <v>324</v>
      </c>
      <c r="B61" s="129" t="s">
        <v>381</v>
      </c>
      <c r="C61" s="129" t="s">
        <v>380</v>
      </c>
      <c r="D61" s="129" t="s">
        <v>47</v>
      </c>
      <c r="E61" s="129" t="s">
        <v>85</v>
      </c>
      <c r="F61" s="129" t="s">
        <v>86</v>
      </c>
      <c r="G61" s="129" t="s">
        <v>258</v>
      </c>
      <c r="H61" s="129" t="s">
        <v>259</v>
      </c>
      <c r="I61" s="133">
        <v>100000</v>
      </c>
      <c r="J61" s="133">
        <v>100000</v>
      </c>
      <c r="K61" s="133">
        <v>100000</v>
      </c>
      <c r="L61" s="133"/>
      <c r="M61" s="133"/>
      <c r="N61" s="129"/>
      <c r="O61" s="129"/>
      <c r="P61" s="129"/>
      <c r="Q61" s="133"/>
      <c r="R61" s="133"/>
      <c r="S61" s="133"/>
      <c r="T61" s="133"/>
      <c r="U61" s="133"/>
      <c r="V61" s="133"/>
      <c r="W61" s="133"/>
    </row>
    <row r="62" spans="1:23">
      <c r="A62" s="130" t="s">
        <v>32</v>
      </c>
      <c r="B62" s="130"/>
      <c r="C62" s="130"/>
      <c r="D62" s="130"/>
      <c r="E62" s="130"/>
      <c r="F62" s="130"/>
      <c r="G62" s="130"/>
      <c r="H62" s="130"/>
      <c r="I62" s="133">
        <v>3326581.18</v>
      </c>
      <c r="J62" s="133">
        <v>1667355.6</v>
      </c>
      <c r="K62" s="133">
        <v>1667355.6</v>
      </c>
      <c r="L62" s="133"/>
      <c r="M62" s="133"/>
      <c r="N62" s="133"/>
      <c r="O62" s="133"/>
      <c r="P62" s="133"/>
      <c r="Q62" s="133"/>
      <c r="R62" s="133">
        <v>1659225.58</v>
      </c>
      <c r="S62" s="133"/>
      <c r="T62" s="133"/>
      <c r="U62" s="133"/>
      <c r="V62" s="133"/>
      <c r="W62" s="133">
        <v>1659225.58</v>
      </c>
    </row>
  </sheetData>
  <mergeCells count="28">
    <mergeCell ref="A2:W2"/>
    <mergeCell ref="A3:I3"/>
    <mergeCell ref="J4:M4"/>
    <mergeCell ref="N4:P4"/>
    <mergeCell ref="R4:W4"/>
    <mergeCell ref="J5:K5"/>
    <mergeCell ref="A62:H6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1388888888889" right="0.751388888888889" top="1" bottom="1" header="0.5" footer="0.5"/>
  <pageSetup paperSize="9" scale="64"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7"/>
  <sheetViews>
    <sheetView showZeros="0" zoomScale="115" zoomScaleNormal="115" workbookViewId="0">
      <selection activeCell="O22" sqref="O22"/>
    </sheetView>
  </sheetViews>
  <sheetFormatPr defaultColWidth="9.14166666666667" defaultRowHeight="12" customHeight="1"/>
  <cols>
    <col min="1" max="2" width="24.625" customWidth="1"/>
    <col min="3" max="3" width="8.125" customWidth="1"/>
    <col min="4" max="4" width="11.125" customWidth="1"/>
    <col min="5" max="5" width="21.625" customWidth="1"/>
    <col min="6" max="6" width="2.125" customWidth="1"/>
    <col min="7" max="7" width="7.375" customWidth="1"/>
    <col min="8" max="8" width="5.875" customWidth="1"/>
    <col min="9" max="9" width="6.625" customWidth="1"/>
    <col min="10" max="10" width="26.875" customWidth="1"/>
  </cols>
  <sheetData>
    <row r="1" customHeight="1" spans="10:10">
      <c r="J1" s="63" t="s">
        <v>382</v>
      </c>
    </row>
    <row r="2" ht="28.5" customHeight="1" spans="1:10">
      <c r="A2" s="54" t="s">
        <v>383</v>
      </c>
      <c r="B2" s="29"/>
      <c r="C2" s="29"/>
      <c r="D2" s="29"/>
      <c r="E2" s="29"/>
      <c r="F2" s="55"/>
      <c r="G2" s="29"/>
      <c r="H2" s="55"/>
      <c r="I2" s="55"/>
      <c r="J2" s="29"/>
    </row>
    <row r="3" ht="15" customHeight="1" spans="1:1">
      <c r="A3" s="211" t="s">
        <v>2</v>
      </c>
    </row>
    <row r="4" ht="14.25" customHeight="1" spans="1:10">
      <c r="A4" s="56" t="s">
        <v>384</v>
      </c>
      <c r="B4" s="56" t="s">
        <v>385</v>
      </c>
      <c r="C4" s="56" t="s">
        <v>386</v>
      </c>
      <c r="D4" s="56" t="s">
        <v>387</v>
      </c>
      <c r="E4" s="56" t="s">
        <v>388</v>
      </c>
      <c r="F4" s="57" t="s">
        <v>389</v>
      </c>
      <c r="G4" s="56" t="s">
        <v>390</v>
      </c>
      <c r="H4" s="57" t="s">
        <v>391</v>
      </c>
      <c r="I4" s="57" t="s">
        <v>392</v>
      </c>
      <c r="J4" s="56" t="s">
        <v>393</v>
      </c>
    </row>
    <row r="5" ht="14.25" customHeight="1" spans="1:10">
      <c r="A5" s="56">
        <v>1</v>
      </c>
      <c r="B5" s="56">
        <v>2</v>
      </c>
      <c r="C5" s="56">
        <v>3</v>
      </c>
      <c r="D5" s="56">
        <v>4</v>
      </c>
      <c r="E5" s="56">
        <v>5</v>
      </c>
      <c r="F5" s="57">
        <v>6</v>
      </c>
      <c r="G5" s="56">
        <v>7</v>
      </c>
      <c r="H5" s="57">
        <v>8</v>
      </c>
      <c r="I5" s="57">
        <v>9</v>
      </c>
      <c r="J5" s="56">
        <v>10</v>
      </c>
    </row>
    <row r="6" ht="22.5" spans="1:10">
      <c r="A6" s="126" t="s">
        <v>349</v>
      </c>
      <c r="B6" s="126" t="s">
        <v>394</v>
      </c>
      <c r="C6" s="126" t="s">
        <v>395</v>
      </c>
      <c r="D6" s="126" t="s">
        <v>396</v>
      </c>
      <c r="E6" s="126" t="s">
        <v>397</v>
      </c>
      <c r="F6" s="126" t="s">
        <v>398</v>
      </c>
      <c r="G6" s="127" t="s">
        <v>399</v>
      </c>
      <c r="H6" s="127" t="s">
        <v>400</v>
      </c>
      <c r="I6" s="126" t="s">
        <v>401</v>
      </c>
      <c r="J6" s="126" t="s">
        <v>402</v>
      </c>
    </row>
    <row r="7" ht="22.5" spans="1:10">
      <c r="A7" s="126"/>
      <c r="B7" s="126" t="s">
        <v>394</v>
      </c>
      <c r="C7" s="126" t="s">
        <v>403</v>
      </c>
      <c r="D7" s="126" t="s">
        <v>404</v>
      </c>
      <c r="E7" s="126" t="s">
        <v>405</v>
      </c>
      <c r="F7" s="126" t="s">
        <v>398</v>
      </c>
      <c r="G7" s="127" t="s">
        <v>198</v>
      </c>
      <c r="H7" s="127" t="s">
        <v>406</v>
      </c>
      <c r="I7" s="126" t="s">
        <v>401</v>
      </c>
      <c r="J7" s="126" t="s">
        <v>402</v>
      </c>
    </row>
    <row r="8" ht="22.5" spans="1:10">
      <c r="A8" s="126"/>
      <c r="B8" s="126" t="s">
        <v>394</v>
      </c>
      <c r="C8" s="126" t="s">
        <v>407</v>
      </c>
      <c r="D8" s="126" t="s">
        <v>408</v>
      </c>
      <c r="E8" s="126" t="s">
        <v>409</v>
      </c>
      <c r="F8" s="126" t="s">
        <v>410</v>
      </c>
      <c r="G8" s="127" t="s">
        <v>411</v>
      </c>
      <c r="H8" s="127" t="s">
        <v>412</v>
      </c>
      <c r="I8" s="126" t="s">
        <v>401</v>
      </c>
      <c r="J8" s="126" t="s">
        <v>402</v>
      </c>
    </row>
    <row r="9" spans="1:10">
      <c r="A9" s="126" t="s">
        <v>358</v>
      </c>
      <c r="B9" s="126" t="s">
        <v>413</v>
      </c>
      <c r="C9" s="126" t="s">
        <v>395</v>
      </c>
      <c r="D9" s="126" t="s">
        <v>396</v>
      </c>
      <c r="E9" s="126" t="s">
        <v>414</v>
      </c>
      <c r="F9" s="126" t="s">
        <v>398</v>
      </c>
      <c r="G9" s="127" t="s">
        <v>194</v>
      </c>
      <c r="H9" s="127" t="s">
        <v>415</v>
      </c>
      <c r="I9" s="126" t="s">
        <v>401</v>
      </c>
      <c r="J9" s="126" t="s">
        <v>416</v>
      </c>
    </row>
    <row r="10" spans="1:10">
      <c r="A10" s="126"/>
      <c r="B10" s="126" t="s">
        <v>413</v>
      </c>
      <c r="C10" s="126" t="s">
        <v>403</v>
      </c>
      <c r="D10" s="126" t="s">
        <v>417</v>
      </c>
      <c r="E10" s="126" t="s">
        <v>418</v>
      </c>
      <c r="F10" s="126" t="s">
        <v>398</v>
      </c>
      <c r="G10" s="127" t="s">
        <v>196</v>
      </c>
      <c r="H10" s="127" t="s">
        <v>419</v>
      </c>
      <c r="I10" s="126" t="s">
        <v>401</v>
      </c>
      <c r="J10" s="126" t="s">
        <v>416</v>
      </c>
    </row>
    <row r="11" spans="1:10">
      <c r="A11" s="126"/>
      <c r="B11" s="126" t="s">
        <v>413</v>
      </c>
      <c r="C11" s="126" t="s">
        <v>407</v>
      </c>
      <c r="D11" s="126" t="s">
        <v>408</v>
      </c>
      <c r="E11" s="126" t="s">
        <v>420</v>
      </c>
      <c r="F11" s="126" t="s">
        <v>410</v>
      </c>
      <c r="G11" s="127" t="s">
        <v>421</v>
      </c>
      <c r="H11" s="127" t="s">
        <v>412</v>
      </c>
      <c r="I11" s="126" t="s">
        <v>401</v>
      </c>
      <c r="J11" s="126" t="s">
        <v>416</v>
      </c>
    </row>
    <row r="12" spans="1:10">
      <c r="A12" s="126" t="s">
        <v>339</v>
      </c>
      <c r="B12" s="126" t="s">
        <v>422</v>
      </c>
      <c r="C12" s="126" t="s">
        <v>395</v>
      </c>
      <c r="D12" s="126" t="s">
        <v>396</v>
      </c>
      <c r="E12" s="126" t="s">
        <v>423</v>
      </c>
      <c r="F12" s="126" t="s">
        <v>398</v>
      </c>
      <c r="G12" s="127" t="s">
        <v>424</v>
      </c>
      <c r="H12" s="127" t="s">
        <v>425</v>
      </c>
      <c r="I12" s="126" t="s">
        <v>401</v>
      </c>
      <c r="J12" s="126" t="s">
        <v>426</v>
      </c>
    </row>
    <row r="13" spans="1:10">
      <c r="A13" s="126"/>
      <c r="B13" s="126" t="s">
        <v>422</v>
      </c>
      <c r="C13" s="126" t="s">
        <v>403</v>
      </c>
      <c r="D13" s="126" t="s">
        <v>417</v>
      </c>
      <c r="E13" s="126" t="s">
        <v>427</v>
      </c>
      <c r="F13" s="126" t="s">
        <v>410</v>
      </c>
      <c r="G13" s="127" t="s">
        <v>421</v>
      </c>
      <c r="H13" s="127" t="s">
        <v>412</v>
      </c>
      <c r="I13" s="126" t="s">
        <v>401</v>
      </c>
      <c r="J13" s="126" t="s">
        <v>428</v>
      </c>
    </row>
    <row r="14" spans="1:10">
      <c r="A14" s="126"/>
      <c r="B14" s="126" t="s">
        <v>422</v>
      </c>
      <c r="C14" s="126" t="s">
        <v>407</v>
      </c>
      <c r="D14" s="126" t="s">
        <v>408</v>
      </c>
      <c r="E14" s="126" t="s">
        <v>429</v>
      </c>
      <c r="F14" s="126" t="s">
        <v>410</v>
      </c>
      <c r="G14" s="127" t="s">
        <v>421</v>
      </c>
      <c r="H14" s="127" t="s">
        <v>412</v>
      </c>
      <c r="I14" s="126" t="s">
        <v>401</v>
      </c>
      <c r="J14" s="126" t="s">
        <v>428</v>
      </c>
    </row>
    <row r="15" spans="1:10">
      <c r="A15" s="126" t="s">
        <v>378</v>
      </c>
      <c r="B15" s="126" t="s">
        <v>430</v>
      </c>
      <c r="C15" s="126" t="s">
        <v>395</v>
      </c>
      <c r="D15" s="126" t="s">
        <v>396</v>
      </c>
      <c r="E15" s="126" t="s">
        <v>423</v>
      </c>
      <c r="F15" s="126" t="s">
        <v>398</v>
      </c>
      <c r="G15" s="127" t="s">
        <v>198</v>
      </c>
      <c r="H15" s="127" t="s">
        <v>419</v>
      </c>
      <c r="I15" s="126" t="s">
        <v>401</v>
      </c>
      <c r="J15" s="126" t="s">
        <v>431</v>
      </c>
    </row>
    <row r="16" spans="1:10">
      <c r="A16" s="126"/>
      <c r="B16" s="126" t="s">
        <v>430</v>
      </c>
      <c r="C16" s="126" t="s">
        <v>403</v>
      </c>
      <c r="D16" s="126" t="s">
        <v>417</v>
      </c>
      <c r="E16" s="126" t="s">
        <v>432</v>
      </c>
      <c r="F16" s="126" t="s">
        <v>410</v>
      </c>
      <c r="G16" s="127" t="s">
        <v>421</v>
      </c>
      <c r="H16" s="127" t="s">
        <v>412</v>
      </c>
      <c r="I16" s="126" t="s">
        <v>401</v>
      </c>
      <c r="J16" s="126" t="s">
        <v>431</v>
      </c>
    </row>
    <row r="17" spans="1:10">
      <c r="A17" s="126"/>
      <c r="B17" s="126" t="s">
        <v>430</v>
      </c>
      <c r="C17" s="126" t="s">
        <v>407</v>
      </c>
      <c r="D17" s="126" t="s">
        <v>408</v>
      </c>
      <c r="E17" s="126" t="s">
        <v>433</v>
      </c>
      <c r="F17" s="126" t="s">
        <v>410</v>
      </c>
      <c r="G17" s="127" t="s">
        <v>421</v>
      </c>
      <c r="H17" s="127" t="s">
        <v>412</v>
      </c>
      <c r="I17" s="126" t="s">
        <v>401</v>
      </c>
      <c r="J17" s="126" t="s">
        <v>431</v>
      </c>
    </row>
    <row r="18" spans="1:10">
      <c r="A18" s="126" t="s">
        <v>326</v>
      </c>
      <c r="B18" s="126" t="s">
        <v>434</v>
      </c>
      <c r="C18" s="126" t="s">
        <v>395</v>
      </c>
      <c r="D18" s="126" t="s">
        <v>396</v>
      </c>
      <c r="E18" s="126" t="s">
        <v>423</v>
      </c>
      <c r="F18" s="126" t="s">
        <v>398</v>
      </c>
      <c r="G18" s="127" t="s">
        <v>435</v>
      </c>
      <c r="H18" s="127" t="s">
        <v>436</v>
      </c>
      <c r="I18" s="126" t="s">
        <v>401</v>
      </c>
      <c r="J18" s="126" t="s">
        <v>423</v>
      </c>
    </row>
    <row r="19" spans="1:10">
      <c r="A19" s="126"/>
      <c r="B19" s="126" t="s">
        <v>434</v>
      </c>
      <c r="C19" s="126" t="s">
        <v>403</v>
      </c>
      <c r="D19" s="126" t="s">
        <v>417</v>
      </c>
      <c r="E19" s="126" t="s">
        <v>437</v>
      </c>
      <c r="F19" s="126" t="s">
        <v>410</v>
      </c>
      <c r="G19" s="127" t="s">
        <v>421</v>
      </c>
      <c r="H19" s="127" t="s">
        <v>412</v>
      </c>
      <c r="I19" s="126" t="s">
        <v>401</v>
      </c>
      <c r="J19" s="126" t="s">
        <v>437</v>
      </c>
    </row>
    <row r="20" spans="1:10">
      <c r="A20" s="126"/>
      <c r="B20" s="126" t="s">
        <v>434</v>
      </c>
      <c r="C20" s="126" t="s">
        <v>407</v>
      </c>
      <c r="D20" s="126" t="s">
        <v>408</v>
      </c>
      <c r="E20" s="126" t="s">
        <v>438</v>
      </c>
      <c r="F20" s="126" t="s">
        <v>410</v>
      </c>
      <c r="G20" s="127" t="s">
        <v>411</v>
      </c>
      <c r="H20" s="127" t="s">
        <v>412</v>
      </c>
      <c r="I20" s="126" t="s">
        <v>401</v>
      </c>
      <c r="J20" s="126" t="s">
        <v>438</v>
      </c>
    </row>
    <row r="21" spans="1:10">
      <c r="A21" s="126" t="s">
        <v>370</v>
      </c>
      <c r="B21" s="126" t="s">
        <v>439</v>
      </c>
      <c r="C21" s="126" t="s">
        <v>395</v>
      </c>
      <c r="D21" s="126" t="s">
        <v>440</v>
      </c>
      <c r="E21" s="126" t="s">
        <v>441</v>
      </c>
      <c r="F21" s="126" t="s">
        <v>410</v>
      </c>
      <c r="G21" s="127" t="s">
        <v>195</v>
      </c>
      <c r="H21" s="127" t="s">
        <v>442</v>
      </c>
      <c r="I21" s="126" t="s">
        <v>401</v>
      </c>
      <c r="J21" s="126" t="s">
        <v>441</v>
      </c>
    </row>
    <row r="22" spans="1:10">
      <c r="A22" s="126"/>
      <c r="B22" s="126" t="s">
        <v>439</v>
      </c>
      <c r="C22" s="126" t="s">
        <v>403</v>
      </c>
      <c r="D22" s="126" t="s">
        <v>417</v>
      </c>
      <c r="E22" s="126" t="s">
        <v>443</v>
      </c>
      <c r="F22" s="126" t="s">
        <v>410</v>
      </c>
      <c r="G22" s="127" t="s">
        <v>444</v>
      </c>
      <c r="H22" s="127" t="s">
        <v>425</v>
      </c>
      <c r="I22" s="126" t="s">
        <v>401</v>
      </c>
      <c r="J22" s="126" t="s">
        <v>441</v>
      </c>
    </row>
    <row r="23" spans="1:10">
      <c r="A23" s="126"/>
      <c r="B23" s="126" t="s">
        <v>439</v>
      </c>
      <c r="C23" s="126" t="s">
        <v>407</v>
      </c>
      <c r="D23" s="126" t="s">
        <v>408</v>
      </c>
      <c r="E23" s="126" t="s">
        <v>445</v>
      </c>
      <c r="F23" s="126" t="s">
        <v>410</v>
      </c>
      <c r="G23" s="127" t="s">
        <v>421</v>
      </c>
      <c r="H23" s="127" t="s">
        <v>412</v>
      </c>
      <c r="I23" s="126" t="s">
        <v>401</v>
      </c>
      <c r="J23" s="126" t="s">
        <v>441</v>
      </c>
    </row>
    <row r="24" ht="22.5" spans="1:10">
      <c r="A24" s="126" t="s">
        <v>372</v>
      </c>
      <c r="B24" s="126" t="s">
        <v>446</v>
      </c>
      <c r="C24" s="126" t="s">
        <v>395</v>
      </c>
      <c r="D24" s="126" t="s">
        <v>396</v>
      </c>
      <c r="E24" s="126" t="s">
        <v>447</v>
      </c>
      <c r="F24" s="126" t="s">
        <v>398</v>
      </c>
      <c r="G24" s="127" t="s">
        <v>448</v>
      </c>
      <c r="H24" s="127" t="s">
        <v>449</v>
      </c>
      <c r="I24" s="126" t="s">
        <v>401</v>
      </c>
      <c r="J24" s="126" t="s">
        <v>446</v>
      </c>
    </row>
    <row r="25" ht="22.5" spans="1:10">
      <c r="A25" s="126"/>
      <c r="B25" s="126" t="s">
        <v>446</v>
      </c>
      <c r="C25" s="126" t="s">
        <v>403</v>
      </c>
      <c r="D25" s="126" t="s">
        <v>404</v>
      </c>
      <c r="E25" s="126" t="s">
        <v>450</v>
      </c>
      <c r="F25" s="126" t="s">
        <v>398</v>
      </c>
      <c r="G25" s="127" t="s">
        <v>451</v>
      </c>
      <c r="H25" s="127" t="s">
        <v>425</v>
      </c>
      <c r="I25" s="126" t="s">
        <v>401</v>
      </c>
      <c r="J25" s="126" t="s">
        <v>446</v>
      </c>
    </row>
    <row r="26" ht="22.5" spans="1:10">
      <c r="A26" s="126"/>
      <c r="B26" s="126" t="s">
        <v>446</v>
      </c>
      <c r="C26" s="126" t="s">
        <v>407</v>
      </c>
      <c r="D26" s="126" t="s">
        <v>408</v>
      </c>
      <c r="E26" s="126" t="s">
        <v>452</v>
      </c>
      <c r="F26" s="126" t="s">
        <v>410</v>
      </c>
      <c r="G26" s="127" t="s">
        <v>411</v>
      </c>
      <c r="H26" s="127" t="s">
        <v>412</v>
      </c>
      <c r="I26" s="126" t="s">
        <v>401</v>
      </c>
      <c r="J26" s="126" t="s">
        <v>446</v>
      </c>
    </row>
    <row r="27" ht="78.75" spans="1:10">
      <c r="A27" s="126" t="s">
        <v>380</v>
      </c>
      <c r="B27" s="126" t="s">
        <v>453</v>
      </c>
      <c r="C27" s="126" t="s">
        <v>395</v>
      </c>
      <c r="D27" s="126" t="s">
        <v>396</v>
      </c>
      <c r="E27" s="126" t="s">
        <v>454</v>
      </c>
      <c r="F27" s="126" t="s">
        <v>398</v>
      </c>
      <c r="G27" s="127" t="s">
        <v>455</v>
      </c>
      <c r="H27" s="127" t="s">
        <v>442</v>
      </c>
      <c r="I27" s="126" t="s">
        <v>401</v>
      </c>
      <c r="J27" s="126" t="s">
        <v>456</v>
      </c>
    </row>
    <row r="28" ht="78.75" spans="1:10">
      <c r="A28" s="126"/>
      <c r="B28" s="126" t="s">
        <v>453</v>
      </c>
      <c r="C28" s="126" t="s">
        <v>403</v>
      </c>
      <c r="D28" s="126" t="s">
        <v>404</v>
      </c>
      <c r="E28" s="126" t="s">
        <v>457</v>
      </c>
      <c r="F28" s="126" t="s">
        <v>398</v>
      </c>
      <c r="G28" s="127" t="s">
        <v>458</v>
      </c>
      <c r="H28" s="127" t="s">
        <v>425</v>
      </c>
      <c r="I28" s="126" t="s">
        <v>401</v>
      </c>
      <c r="J28" s="126" t="s">
        <v>456</v>
      </c>
    </row>
    <row r="29" ht="78.75" spans="1:10">
      <c r="A29" s="126"/>
      <c r="B29" s="126" t="s">
        <v>453</v>
      </c>
      <c r="C29" s="126" t="s">
        <v>407</v>
      </c>
      <c r="D29" s="126" t="s">
        <v>408</v>
      </c>
      <c r="E29" s="126" t="s">
        <v>459</v>
      </c>
      <c r="F29" s="126" t="s">
        <v>410</v>
      </c>
      <c r="G29" s="127" t="s">
        <v>411</v>
      </c>
      <c r="H29" s="127" t="s">
        <v>412</v>
      </c>
      <c r="I29" s="126" t="s">
        <v>401</v>
      </c>
      <c r="J29" s="126" t="s">
        <v>456</v>
      </c>
    </row>
    <row r="30" spans="1:10">
      <c r="A30" s="126" t="s">
        <v>368</v>
      </c>
      <c r="B30" s="126" t="s">
        <v>460</v>
      </c>
      <c r="C30" s="126" t="s">
        <v>395</v>
      </c>
      <c r="D30" s="126" t="s">
        <v>396</v>
      </c>
      <c r="E30" s="126" t="s">
        <v>423</v>
      </c>
      <c r="F30" s="126" t="s">
        <v>398</v>
      </c>
      <c r="G30" s="127" t="s">
        <v>451</v>
      </c>
      <c r="H30" s="127" t="s">
        <v>425</v>
      </c>
      <c r="I30" s="126" t="s">
        <v>401</v>
      </c>
      <c r="J30" s="126" t="s">
        <v>461</v>
      </c>
    </row>
    <row r="31" spans="1:10">
      <c r="A31" s="126"/>
      <c r="B31" s="126" t="s">
        <v>460</v>
      </c>
      <c r="C31" s="126" t="s">
        <v>403</v>
      </c>
      <c r="D31" s="126" t="s">
        <v>462</v>
      </c>
      <c r="E31" s="126" t="s">
        <v>463</v>
      </c>
      <c r="F31" s="126" t="s">
        <v>410</v>
      </c>
      <c r="G31" s="127" t="s">
        <v>464</v>
      </c>
      <c r="H31" s="127" t="s">
        <v>412</v>
      </c>
      <c r="I31" s="126" t="s">
        <v>401</v>
      </c>
      <c r="J31" s="126" t="s">
        <v>461</v>
      </c>
    </row>
    <row r="32" spans="1:10">
      <c r="A32" s="126"/>
      <c r="B32" s="126" t="s">
        <v>460</v>
      </c>
      <c r="C32" s="126" t="s">
        <v>407</v>
      </c>
      <c r="D32" s="126" t="s">
        <v>408</v>
      </c>
      <c r="E32" s="126" t="s">
        <v>445</v>
      </c>
      <c r="F32" s="126" t="s">
        <v>410</v>
      </c>
      <c r="G32" s="127" t="s">
        <v>464</v>
      </c>
      <c r="H32" s="127" t="s">
        <v>412</v>
      </c>
      <c r="I32" s="126" t="s">
        <v>401</v>
      </c>
      <c r="J32" s="126" t="s">
        <v>461</v>
      </c>
    </row>
    <row r="33" spans="1:10">
      <c r="A33" s="126" t="s">
        <v>343</v>
      </c>
      <c r="B33" s="126" t="s">
        <v>465</v>
      </c>
      <c r="C33" s="126" t="s">
        <v>395</v>
      </c>
      <c r="D33" s="126" t="s">
        <v>396</v>
      </c>
      <c r="E33" s="126" t="s">
        <v>423</v>
      </c>
      <c r="F33" s="126" t="s">
        <v>398</v>
      </c>
      <c r="G33" s="127" t="s">
        <v>466</v>
      </c>
      <c r="H33" s="127" t="s">
        <v>425</v>
      </c>
      <c r="I33" s="126" t="s">
        <v>401</v>
      </c>
      <c r="J33" s="126" t="s">
        <v>467</v>
      </c>
    </row>
    <row r="34" spans="1:10">
      <c r="A34" s="126"/>
      <c r="B34" s="126" t="s">
        <v>465</v>
      </c>
      <c r="C34" s="126" t="s">
        <v>403</v>
      </c>
      <c r="D34" s="126" t="s">
        <v>417</v>
      </c>
      <c r="E34" s="126" t="s">
        <v>427</v>
      </c>
      <c r="F34" s="126" t="s">
        <v>410</v>
      </c>
      <c r="G34" s="127" t="s">
        <v>421</v>
      </c>
      <c r="H34" s="127" t="s">
        <v>468</v>
      </c>
      <c r="I34" s="126" t="s">
        <v>401</v>
      </c>
      <c r="J34" s="126" t="s">
        <v>467</v>
      </c>
    </row>
    <row r="35" spans="1:10">
      <c r="A35" s="126"/>
      <c r="B35" s="126" t="s">
        <v>465</v>
      </c>
      <c r="C35" s="126" t="s">
        <v>407</v>
      </c>
      <c r="D35" s="126" t="s">
        <v>408</v>
      </c>
      <c r="E35" s="126" t="s">
        <v>445</v>
      </c>
      <c r="F35" s="126" t="s">
        <v>410</v>
      </c>
      <c r="G35" s="127" t="s">
        <v>421</v>
      </c>
      <c r="H35" s="127" t="s">
        <v>412</v>
      </c>
      <c r="I35" s="126" t="s">
        <v>401</v>
      </c>
      <c r="J35" s="126" t="s">
        <v>467</v>
      </c>
    </row>
    <row r="36" ht="22.5" spans="1:10">
      <c r="A36" s="126" t="s">
        <v>323</v>
      </c>
      <c r="B36" s="126" t="s">
        <v>469</v>
      </c>
      <c r="C36" s="126" t="s">
        <v>395</v>
      </c>
      <c r="D36" s="126" t="s">
        <v>396</v>
      </c>
      <c r="E36" s="126" t="s">
        <v>470</v>
      </c>
      <c r="F36" s="126" t="s">
        <v>398</v>
      </c>
      <c r="G36" s="127" t="s">
        <v>471</v>
      </c>
      <c r="H36" s="127" t="s">
        <v>436</v>
      </c>
      <c r="I36" s="126" t="s">
        <v>401</v>
      </c>
      <c r="J36" s="126" t="s">
        <v>472</v>
      </c>
    </row>
    <row r="37" ht="22.5" spans="1:10">
      <c r="A37" s="126"/>
      <c r="B37" s="126" t="s">
        <v>469</v>
      </c>
      <c r="C37" s="126" t="s">
        <v>403</v>
      </c>
      <c r="D37" s="126" t="s">
        <v>417</v>
      </c>
      <c r="E37" s="126" t="s">
        <v>473</v>
      </c>
      <c r="F37" s="126" t="s">
        <v>410</v>
      </c>
      <c r="G37" s="127" t="s">
        <v>411</v>
      </c>
      <c r="H37" s="127" t="s">
        <v>412</v>
      </c>
      <c r="I37" s="126" t="s">
        <v>401</v>
      </c>
      <c r="J37" s="126" t="s">
        <v>472</v>
      </c>
    </row>
    <row r="38" ht="22.5" spans="1:10">
      <c r="A38" s="126"/>
      <c r="B38" s="126" t="s">
        <v>469</v>
      </c>
      <c r="C38" s="126" t="s">
        <v>407</v>
      </c>
      <c r="D38" s="126" t="s">
        <v>408</v>
      </c>
      <c r="E38" s="126" t="s">
        <v>474</v>
      </c>
      <c r="F38" s="126" t="s">
        <v>410</v>
      </c>
      <c r="G38" s="127" t="s">
        <v>421</v>
      </c>
      <c r="H38" s="127" t="s">
        <v>412</v>
      </c>
      <c r="I38" s="126" t="s">
        <v>401</v>
      </c>
      <c r="J38" s="126" t="s">
        <v>472</v>
      </c>
    </row>
    <row r="39" ht="33.75" spans="1:10">
      <c r="A39" s="126" t="s">
        <v>374</v>
      </c>
      <c r="B39" s="126" t="s">
        <v>475</v>
      </c>
      <c r="C39" s="126" t="s">
        <v>395</v>
      </c>
      <c r="D39" s="126" t="s">
        <v>396</v>
      </c>
      <c r="E39" s="126" t="s">
        <v>476</v>
      </c>
      <c r="F39" s="126" t="s">
        <v>398</v>
      </c>
      <c r="G39" s="127" t="s">
        <v>477</v>
      </c>
      <c r="H39" s="127" t="s">
        <v>449</v>
      </c>
      <c r="I39" s="126" t="s">
        <v>401</v>
      </c>
      <c r="J39" s="126" t="s">
        <v>478</v>
      </c>
    </row>
    <row r="40" spans="1:10">
      <c r="A40" s="126"/>
      <c r="B40" s="126" t="s">
        <v>475</v>
      </c>
      <c r="C40" s="126" t="s">
        <v>403</v>
      </c>
      <c r="D40" s="126" t="s">
        <v>404</v>
      </c>
      <c r="E40" s="126" t="s">
        <v>479</v>
      </c>
      <c r="F40" s="126" t="s">
        <v>398</v>
      </c>
      <c r="G40" s="127" t="s">
        <v>480</v>
      </c>
      <c r="H40" s="127" t="s">
        <v>436</v>
      </c>
      <c r="I40" s="126" t="s">
        <v>401</v>
      </c>
      <c r="J40" s="126" t="s">
        <v>479</v>
      </c>
    </row>
    <row r="41" ht="33.75" spans="1:10">
      <c r="A41" s="126"/>
      <c r="B41" s="126" t="s">
        <v>475</v>
      </c>
      <c r="C41" s="126" t="s">
        <v>407</v>
      </c>
      <c r="D41" s="126" t="s">
        <v>408</v>
      </c>
      <c r="E41" s="126" t="s">
        <v>481</v>
      </c>
      <c r="F41" s="126" t="s">
        <v>410</v>
      </c>
      <c r="G41" s="127" t="s">
        <v>421</v>
      </c>
      <c r="H41" s="127" t="s">
        <v>412</v>
      </c>
      <c r="I41" s="126" t="s">
        <v>401</v>
      </c>
      <c r="J41" s="126" t="s">
        <v>478</v>
      </c>
    </row>
    <row r="42" ht="45" spans="1:10">
      <c r="A42" s="126" t="s">
        <v>351</v>
      </c>
      <c r="B42" s="126" t="s">
        <v>482</v>
      </c>
      <c r="C42" s="126" t="s">
        <v>395</v>
      </c>
      <c r="D42" s="126" t="s">
        <v>396</v>
      </c>
      <c r="E42" s="126" t="s">
        <v>483</v>
      </c>
      <c r="F42" s="126" t="s">
        <v>410</v>
      </c>
      <c r="G42" s="127" t="s">
        <v>484</v>
      </c>
      <c r="H42" s="127" t="s">
        <v>442</v>
      </c>
      <c r="I42" s="126" t="s">
        <v>401</v>
      </c>
      <c r="J42" s="126" t="s">
        <v>485</v>
      </c>
    </row>
    <row r="43" ht="45" spans="1:10">
      <c r="A43" s="126"/>
      <c r="B43" s="126" t="s">
        <v>482</v>
      </c>
      <c r="C43" s="126" t="s">
        <v>403</v>
      </c>
      <c r="D43" s="126" t="s">
        <v>404</v>
      </c>
      <c r="E43" s="126" t="s">
        <v>486</v>
      </c>
      <c r="F43" s="126" t="s">
        <v>398</v>
      </c>
      <c r="G43" s="127" t="s">
        <v>487</v>
      </c>
      <c r="H43" s="127" t="s">
        <v>425</v>
      </c>
      <c r="I43" s="126" t="s">
        <v>401</v>
      </c>
      <c r="J43" s="126" t="s">
        <v>488</v>
      </c>
    </row>
    <row r="44" ht="45" spans="1:10">
      <c r="A44" s="126"/>
      <c r="B44" s="126" t="s">
        <v>482</v>
      </c>
      <c r="C44" s="126" t="s">
        <v>407</v>
      </c>
      <c r="D44" s="126" t="s">
        <v>408</v>
      </c>
      <c r="E44" s="126" t="s">
        <v>489</v>
      </c>
      <c r="F44" s="126" t="s">
        <v>410</v>
      </c>
      <c r="G44" s="127" t="s">
        <v>411</v>
      </c>
      <c r="H44" s="127" t="s">
        <v>412</v>
      </c>
      <c r="I44" s="126" t="s">
        <v>401</v>
      </c>
      <c r="J44" s="126" t="s">
        <v>490</v>
      </c>
    </row>
    <row r="45" ht="22.5" spans="1:10">
      <c r="A45" s="126" t="s">
        <v>331</v>
      </c>
      <c r="B45" s="126" t="s">
        <v>491</v>
      </c>
      <c r="C45" s="126" t="s">
        <v>395</v>
      </c>
      <c r="D45" s="126" t="s">
        <v>396</v>
      </c>
      <c r="E45" s="126" t="s">
        <v>423</v>
      </c>
      <c r="F45" s="126" t="s">
        <v>398</v>
      </c>
      <c r="G45" s="127" t="s">
        <v>492</v>
      </c>
      <c r="H45" s="127" t="s">
        <v>425</v>
      </c>
      <c r="I45" s="126" t="s">
        <v>401</v>
      </c>
      <c r="J45" s="126" t="s">
        <v>493</v>
      </c>
    </row>
    <row r="46" ht="22.5" spans="1:10">
      <c r="A46" s="126"/>
      <c r="B46" s="126" t="s">
        <v>491</v>
      </c>
      <c r="C46" s="126" t="s">
        <v>403</v>
      </c>
      <c r="D46" s="126" t="s">
        <v>417</v>
      </c>
      <c r="E46" s="126" t="s">
        <v>494</v>
      </c>
      <c r="F46" s="126" t="s">
        <v>410</v>
      </c>
      <c r="G46" s="127" t="s">
        <v>421</v>
      </c>
      <c r="H46" s="127" t="s">
        <v>412</v>
      </c>
      <c r="I46" s="126" t="s">
        <v>401</v>
      </c>
      <c r="J46" s="126" t="s">
        <v>495</v>
      </c>
    </row>
    <row r="47" spans="1:10">
      <c r="A47" s="126"/>
      <c r="B47" s="126" t="s">
        <v>491</v>
      </c>
      <c r="C47" s="126" t="s">
        <v>407</v>
      </c>
      <c r="D47" s="126" t="s">
        <v>408</v>
      </c>
      <c r="E47" s="126" t="s">
        <v>496</v>
      </c>
      <c r="F47" s="126" t="s">
        <v>410</v>
      </c>
      <c r="G47" s="127" t="s">
        <v>421</v>
      </c>
      <c r="H47" s="127" t="s">
        <v>412</v>
      </c>
      <c r="I47" s="126" t="s">
        <v>401</v>
      </c>
      <c r="J47" s="126" t="s">
        <v>408</v>
      </c>
    </row>
    <row r="48" spans="1:10">
      <c r="A48" s="126" t="s">
        <v>335</v>
      </c>
      <c r="B48" s="126" t="s">
        <v>497</v>
      </c>
      <c r="C48" s="126" t="s">
        <v>395</v>
      </c>
      <c r="D48" s="126" t="s">
        <v>396</v>
      </c>
      <c r="E48" s="126" t="s">
        <v>498</v>
      </c>
      <c r="F48" s="126" t="s">
        <v>398</v>
      </c>
      <c r="G48" s="127" t="s">
        <v>499</v>
      </c>
      <c r="H48" s="127" t="s">
        <v>425</v>
      </c>
      <c r="I48" s="126" t="s">
        <v>401</v>
      </c>
      <c r="J48" s="126" t="s">
        <v>498</v>
      </c>
    </row>
    <row r="49" spans="1:10">
      <c r="A49" s="126"/>
      <c r="B49" s="126" t="s">
        <v>497</v>
      </c>
      <c r="C49" s="126" t="s">
        <v>403</v>
      </c>
      <c r="D49" s="126" t="s">
        <v>417</v>
      </c>
      <c r="E49" s="126" t="s">
        <v>427</v>
      </c>
      <c r="F49" s="126" t="s">
        <v>410</v>
      </c>
      <c r="G49" s="127" t="s">
        <v>421</v>
      </c>
      <c r="H49" s="127" t="s">
        <v>412</v>
      </c>
      <c r="I49" s="126" t="s">
        <v>401</v>
      </c>
      <c r="J49" s="126" t="s">
        <v>427</v>
      </c>
    </row>
    <row r="50" spans="1:10">
      <c r="A50" s="126"/>
      <c r="B50" s="126" t="s">
        <v>497</v>
      </c>
      <c r="C50" s="126" t="s">
        <v>407</v>
      </c>
      <c r="D50" s="126" t="s">
        <v>408</v>
      </c>
      <c r="E50" s="126" t="s">
        <v>445</v>
      </c>
      <c r="F50" s="126" t="s">
        <v>410</v>
      </c>
      <c r="G50" s="127" t="s">
        <v>421</v>
      </c>
      <c r="H50" s="127" t="s">
        <v>412</v>
      </c>
      <c r="I50" s="126" t="s">
        <v>401</v>
      </c>
      <c r="J50" s="126" t="s">
        <v>445</v>
      </c>
    </row>
    <row r="51" spans="1:10">
      <c r="A51" s="126" t="s">
        <v>333</v>
      </c>
      <c r="B51" s="126" t="s">
        <v>500</v>
      </c>
      <c r="C51" s="126" t="s">
        <v>395</v>
      </c>
      <c r="D51" s="126" t="s">
        <v>396</v>
      </c>
      <c r="E51" s="126" t="s">
        <v>423</v>
      </c>
      <c r="F51" s="126" t="s">
        <v>398</v>
      </c>
      <c r="G51" s="127" t="s">
        <v>501</v>
      </c>
      <c r="H51" s="127" t="s">
        <v>425</v>
      </c>
      <c r="I51" s="126" t="s">
        <v>401</v>
      </c>
      <c r="J51" s="126" t="s">
        <v>502</v>
      </c>
    </row>
    <row r="52" spans="1:10">
      <c r="A52" s="126"/>
      <c r="B52" s="126" t="s">
        <v>500</v>
      </c>
      <c r="C52" s="126" t="s">
        <v>403</v>
      </c>
      <c r="D52" s="126" t="s">
        <v>417</v>
      </c>
      <c r="E52" s="126" t="s">
        <v>503</v>
      </c>
      <c r="F52" s="126" t="s">
        <v>410</v>
      </c>
      <c r="G52" s="127" t="s">
        <v>421</v>
      </c>
      <c r="H52" s="127" t="s">
        <v>412</v>
      </c>
      <c r="I52" s="126" t="s">
        <v>401</v>
      </c>
      <c r="J52" s="126" t="s">
        <v>502</v>
      </c>
    </row>
    <row r="53" spans="1:10">
      <c r="A53" s="126"/>
      <c r="B53" s="126" t="s">
        <v>500</v>
      </c>
      <c r="C53" s="126" t="s">
        <v>407</v>
      </c>
      <c r="D53" s="126" t="s">
        <v>408</v>
      </c>
      <c r="E53" s="126" t="s">
        <v>504</v>
      </c>
      <c r="F53" s="126" t="s">
        <v>410</v>
      </c>
      <c r="G53" s="127" t="s">
        <v>421</v>
      </c>
      <c r="H53" s="127" t="s">
        <v>412</v>
      </c>
      <c r="I53" s="126" t="s">
        <v>401</v>
      </c>
      <c r="J53" s="126" t="s">
        <v>408</v>
      </c>
    </row>
    <row r="54" spans="1:10">
      <c r="A54" s="126" t="s">
        <v>353</v>
      </c>
      <c r="B54" s="126" t="s">
        <v>505</v>
      </c>
      <c r="C54" s="126" t="s">
        <v>395</v>
      </c>
      <c r="D54" s="126" t="s">
        <v>396</v>
      </c>
      <c r="E54" s="126" t="s">
        <v>423</v>
      </c>
      <c r="F54" s="126" t="s">
        <v>398</v>
      </c>
      <c r="G54" s="127" t="s">
        <v>506</v>
      </c>
      <c r="H54" s="127" t="s">
        <v>425</v>
      </c>
      <c r="I54" s="126" t="s">
        <v>401</v>
      </c>
      <c r="J54" s="126" t="s">
        <v>423</v>
      </c>
    </row>
    <row r="55" spans="1:10">
      <c r="A55" s="126"/>
      <c r="B55" s="126" t="s">
        <v>505</v>
      </c>
      <c r="C55" s="126" t="s">
        <v>403</v>
      </c>
      <c r="D55" s="126" t="s">
        <v>417</v>
      </c>
      <c r="E55" s="126" t="s">
        <v>507</v>
      </c>
      <c r="F55" s="126" t="s">
        <v>410</v>
      </c>
      <c r="G55" s="127" t="s">
        <v>421</v>
      </c>
      <c r="H55" s="127" t="s">
        <v>412</v>
      </c>
      <c r="I55" s="126" t="s">
        <v>401</v>
      </c>
      <c r="J55" s="126" t="s">
        <v>507</v>
      </c>
    </row>
    <row r="56" spans="1:10">
      <c r="A56" s="126"/>
      <c r="B56" s="126" t="s">
        <v>505</v>
      </c>
      <c r="C56" s="126" t="s">
        <v>407</v>
      </c>
      <c r="D56" s="126" t="s">
        <v>408</v>
      </c>
      <c r="E56" s="126" t="s">
        <v>508</v>
      </c>
      <c r="F56" s="126" t="s">
        <v>410</v>
      </c>
      <c r="G56" s="127" t="s">
        <v>421</v>
      </c>
      <c r="H56" s="127" t="s">
        <v>412</v>
      </c>
      <c r="I56" s="126" t="s">
        <v>401</v>
      </c>
      <c r="J56" s="126" t="s">
        <v>508</v>
      </c>
    </row>
    <row r="57" spans="1:10">
      <c r="A57" s="126" t="s">
        <v>337</v>
      </c>
      <c r="B57" s="126" t="s">
        <v>509</v>
      </c>
      <c r="C57" s="126" t="s">
        <v>395</v>
      </c>
      <c r="D57" s="126" t="s">
        <v>396</v>
      </c>
      <c r="E57" s="126" t="s">
        <v>423</v>
      </c>
      <c r="F57" s="126" t="s">
        <v>398</v>
      </c>
      <c r="G57" s="127" t="s">
        <v>510</v>
      </c>
      <c r="H57" s="127" t="s">
        <v>425</v>
      </c>
      <c r="I57" s="126" t="s">
        <v>401</v>
      </c>
      <c r="J57" s="126" t="s">
        <v>511</v>
      </c>
    </row>
    <row r="58" spans="1:10">
      <c r="A58" s="126"/>
      <c r="B58" s="126" t="s">
        <v>509</v>
      </c>
      <c r="C58" s="126" t="s">
        <v>403</v>
      </c>
      <c r="D58" s="126" t="s">
        <v>417</v>
      </c>
      <c r="E58" s="126" t="s">
        <v>512</v>
      </c>
      <c r="F58" s="126" t="s">
        <v>410</v>
      </c>
      <c r="G58" s="127" t="s">
        <v>411</v>
      </c>
      <c r="H58" s="127" t="s">
        <v>468</v>
      </c>
      <c r="I58" s="126" t="s">
        <v>401</v>
      </c>
      <c r="J58" s="126" t="s">
        <v>513</v>
      </c>
    </row>
    <row r="59" spans="1:10">
      <c r="A59" s="126"/>
      <c r="B59" s="126" t="s">
        <v>509</v>
      </c>
      <c r="C59" s="126" t="s">
        <v>407</v>
      </c>
      <c r="D59" s="126" t="s">
        <v>408</v>
      </c>
      <c r="E59" s="126" t="s">
        <v>514</v>
      </c>
      <c r="F59" s="126" t="s">
        <v>410</v>
      </c>
      <c r="G59" s="127" t="s">
        <v>421</v>
      </c>
      <c r="H59" s="127" t="s">
        <v>412</v>
      </c>
      <c r="I59" s="126" t="s">
        <v>401</v>
      </c>
      <c r="J59" s="126" t="s">
        <v>513</v>
      </c>
    </row>
    <row r="60" spans="1:10">
      <c r="A60" s="126" t="s">
        <v>345</v>
      </c>
      <c r="B60" s="126" t="s">
        <v>515</v>
      </c>
      <c r="C60" s="126" t="s">
        <v>395</v>
      </c>
      <c r="D60" s="126" t="s">
        <v>396</v>
      </c>
      <c r="E60" s="126" t="s">
        <v>516</v>
      </c>
      <c r="F60" s="126" t="s">
        <v>398</v>
      </c>
      <c r="G60" s="127" t="s">
        <v>480</v>
      </c>
      <c r="H60" s="127" t="s">
        <v>436</v>
      </c>
      <c r="I60" s="126" t="s">
        <v>401</v>
      </c>
      <c r="J60" s="126" t="s">
        <v>516</v>
      </c>
    </row>
    <row r="61" spans="1:10">
      <c r="A61" s="126"/>
      <c r="B61" s="126" t="s">
        <v>515</v>
      </c>
      <c r="C61" s="126" t="s">
        <v>403</v>
      </c>
      <c r="D61" s="126" t="s">
        <v>417</v>
      </c>
      <c r="E61" s="126" t="s">
        <v>517</v>
      </c>
      <c r="F61" s="126" t="s">
        <v>410</v>
      </c>
      <c r="G61" s="127" t="s">
        <v>421</v>
      </c>
      <c r="H61" s="127" t="s">
        <v>412</v>
      </c>
      <c r="I61" s="126" t="s">
        <v>401</v>
      </c>
      <c r="J61" s="126" t="s">
        <v>517</v>
      </c>
    </row>
    <row r="62" spans="1:10">
      <c r="A62" s="126"/>
      <c r="B62" s="126" t="s">
        <v>515</v>
      </c>
      <c r="C62" s="126" t="s">
        <v>407</v>
      </c>
      <c r="D62" s="126" t="s">
        <v>408</v>
      </c>
      <c r="E62" s="126" t="s">
        <v>518</v>
      </c>
      <c r="F62" s="126" t="s">
        <v>410</v>
      </c>
      <c r="G62" s="127" t="s">
        <v>421</v>
      </c>
      <c r="H62" s="127" t="s">
        <v>412</v>
      </c>
      <c r="I62" s="126" t="s">
        <v>401</v>
      </c>
      <c r="J62" s="126" t="s">
        <v>517</v>
      </c>
    </row>
    <row r="63" spans="1:10">
      <c r="A63" s="126" t="s">
        <v>329</v>
      </c>
      <c r="B63" s="126" t="s">
        <v>519</v>
      </c>
      <c r="C63" s="126" t="s">
        <v>395</v>
      </c>
      <c r="D63" s="126" t="s">
        <v>396</v>
      </c>
      <c r="E63" s="126" t="s">
        <v>423</v>
      </c>
      <c r="F63" s="126" t="s">
        <v>398</v>
      </c>
      <c r="G63" s="127" t="s">
        <v>520</v>
      </c>
      <c r="H63" s="127" t="s">
        <v>436</v>
      </c>
      <c r="I63" s="126" t="s">
        <v>401</v>
      </c>
      <c r="J63" s="126" t="s">
        <v>423</v>
      </c>
    </row>
    <row r="64" spans="1:10">
      <c r="A64" s="126"/>
      <c r="B64" s="126" t="s">
        <v>519</v>
      </c>
      <c r="C64" s="126" t="s">
        <v>403</v>
      </c>
      <c r="D64" s="126" t="s">
        <v>417</v>
      </c>
      <c r="E64" s="126" t="s">
        <v>521</v>
      </c>
      <c r="F64" s="126" t="s">
        <v>410</v>
      </c>
      <c r="G64" s="127" t="s">
        <v>421</v>
      </c>
      <c r="H64" s="127" t="s">
        <v>412</v>
      </c>
      <c r="I64" s="126" t="s">
        <v>401</v>
      </c>
      <c r="J64" s="126" t="s">
        <v>521</v>
      </c>
    </row>
    <row r="65" spans="1:10">
      <c r="A65" s="126"/>
      <c r="B65" s="126" t="s">
        <v>519</v>
      </c>
      <c r="C65" s="126" t="s">
        <v>407</v>
      </c>
      <c r="D65" s="126" t="s">
        <v>408</v>
      </c>
      <c r="E65" s="126" t="s">
        <v>522</v>
      </c>
      <c r="F65" s="126" t="s">
        <v>410</v>
      </c>
      <c r="G65" s="127" t="s">
        <v>421</v>
      </c>
      <c r="H65" s="127" t="s">
        <v>412</v>
      </c>
      <c r="I65" s="126" t="s">
        <v>401</v>
      </c>
      <c r="J65" s="126" t="s">
        <v>522</v>
      </c>
    </row>
    <row r="66" spans="1:10">
      <c r="A66" s="126" t="s">
        <v>364</v>
      </c>
      <c r="B66" s="126" t="s">
        <v>523</v>
      </c>
      <c r="C66" s="126" t="s">
        <v>395</v>
      </c>
      <c r="D66" s="126" t="s">
        <v>396</v>
      </c>
      <c r="E66" s="126" t="s">
        <v>524</v>
      </c>
      <c r="F66" s="126" t="s">
        <v>398</v>
      </c>
      <c r="G66" s="127" t="s">
        <v>525</v>
      </c>
      <c r="H66" s="127" t="s">
        <v>526</v>
      </c>
      <c r="I66" s="126" t="s">
        <v>401</v>
      </c>
      <c r="J66" s="126" t="s">
        <v>527</v>
      </c>
    </row>
    <row r="67" spans="1:10">
      <c r="A67" s="126"/>
      <c r="B67" s="126" t="s">
        <v>523</v>
      </c>
      <c r="C67" s="126" t="s">
        <v>403</v>
      </c>
      <c r="D67" s="126" t="s">
        <v>417</v>
      </c>
      <c r="E67" s="126" t="s">
        <v>528</v>
      </c>
      <c r="F67" s="126" t="s">
        <v>410</v>
      </c>
      <c r="G67" s="127" t="s">
        <v>411</v>
      </c>
      <c r="H67" s="127" t="s">
        <v>412</v>
      </c>
      <c r="I67" s="126" t="s">
        <v>401</v>
      </c>
      <c r="J67" s="126" t="s">
        <v>527</v>
      </c>
    </row>
    <row r="68" spans="1:10">
      <c r="A68" s="126"/>
      <c r="B68" s="126" t="s">
        <v>523</v>
      </c>
      <c r="C68" s="126" t="s">
        <v>407</v>
      </c>
      <c r="D68" s="126" t="s">
        <v>408</v>
      </c>
      <c r="E68" s="126" t="s">
        <v>408</v>
      </c>
      <c r="F68" s="126" t="s">
        <v>410</v>
      </c>
      <c r="G68" s="127" t="s">
        <v>421</v>
      </c>
      <c r="H68" s="127" t="s">
        <v>412</v>
      </c>
      <c r="I68" s="126" t="s">
        <v>401</v>
      </c>
      <c r="J68" s="126" t="s">
        <v>527</v>
      </c>
    </row>
    <row r="69" spans="1:10">
      <c r="A69" s="126" t="s">
        <v>347</v>
      </c>
      <c r="B69" s="126" t="s">
        <v>529</v>
      </c>
      <c r="C69" s="126" t="s">
        <v>395</v>
      </c>
      <c r="D69" s="126" t="s">
        <v>396</v>
      </c>
      <c r="E69" s="126" t="s">
        <v>530</v>
      </c>
      <c r="F69" s="126" t="s">
        <v>398</v>
      </c>
      <c r="G69" s="127" t="s">
        <v>531</v>
      </c>
      <c r="H69" s="127" t="s">
        <v>436</v>
      </c>
      <c r="I69" s="126" t="s">
        <v>401</v>
      </c>
      <c r="J69" s="126" t="s">
        <v>530</v>
      </c>
    </row>
    <row r="70" spans="1:10">
      <c r="A70" s="126"/>
      <c r="B70" s="126" t="s">
        <v>529</v>
      </c>
      <c r="C70" s="126" t="s">
        <v>403</v>
      </c>
      <c r="D70" s="126" t="s">
        <v>417</v>
      </c>
      <c r="E70" s="126" t="s">
        <v>532</v>
      </c>
      <c r="F70" s="126" t="s">
        <v>410</v>
      </c>
      <c r="G70" s="127" t="s">
        <v>421</v>
      </c>
      <c r="H70" s="127" t="s">
        <v>412</v>
      </c>
      <c r="I70" s="126" t="s">
        <v>401</v>
      </c>
      <c r="J70" s="126" t="s">
        <v>532</v>
      </c>
    </row>
    <row r="71" spans="1:10">
      <c r="A71" s="126"/>
      <c r="B71" s="126" t="s">
        <v>529</v>
      </c>
      <c r="C71" s="126" t="s">
        <v>407</v>
      </c>
      <c r="D71" s="126" t="s">
        <v>408</v>
      </c>
      <c r="E71" s="126" t="s">
        <v>445</v>
      </c>
      <c r="F71" s="126" t="s">
        <v>410</v>
      </c>
      <c r="G71" s="127" t="s">
        <v>421</v>
      </c>
      <c r="H71" s="127" t="s">
        <v>412</v>
      </c>
      <c r="I71" s="126" t="s">
        <v>401</v>
      </c>
      <c r="J71" s="126" t="s">
        <v>445</v>
      </c>
    </row>
    <row r="72" spans="1:10">
      <c r="A72" s="126" t="s">
        <v>356</v>
      </c>
      <c r="B72" s="126" t="s">
        <v>533</v>
      </c>
      <c r="C72" s="126" t="s">
        <v>395</v>
      </c>
      <c r="D72" s="126" t="s">
        <v>396</v>
      </c>
      <c r="E72" s="126" t="s">
        <v>423</v>
      </c>
      <c r="F72" s="126" t="s">
        <v>398</v>
      </c>
      <c r="G72" s="127" t="s">
        <v>534</v>
      </c>
      <c r="H72" s="127" t="s">
        <v>436</v>
      </c>
      <c r="I72" s="126" t="s">
        <v>401</v>
      </c>
      <c r="J72" s="126" t="s">
        <v>431</v>
      </c>
    </row>
    <row r="73" spans="1:10">
      <c r="A73" s="126"/>
      <c r="B73" s="126" t="s">
        <v>533</v>
      </c>
      <c r="C73" s="126" t="s">
        <v>403</v>
      </c>
      <c r="D73" s="126" t="s">
        <v>462</v>
      </c>
      <c r="E73" s="126" t="s">
        <v>535</v>
      </c>
      <c r="F73" s="126" t="s">
        <v>410</v>
      </c>
      <c r="G73" s="127" t="s">
        <v>421</v>
      </c>
      <c r="H73" s="127" t="s">
        <v>412</v>
      </c>
      <c r="I73" s="126" t="s">
        <v>401</v>
      </c>
      <c r="J73" s="126" t="s">
        <v>431</v>
      </c>
    </row>
    <row r="74" spans="1:10">
      <c r="A74" s="126"/>
      <c r="B74" s="126" t="s">
        <v>533</v>
      </c>
      <c r="C74" s="126" t="s">
        <v>407</v>
      </c>
      <c r="D74" s="126" t="s">
        <v>408</v>
      </c>
      <c r="E74" s="126" t="s">
        <v>536</v>
      </c>
      <c r="F74" s="126" t="s">
        <v>410</v>
      </c>
      <c r="G74" s="127" t="s">
        <v>421</v>
      </c>
      <c r="H74" s="127" t="s">
        <v>412</v>
      </c>
      <c r="I74" s="126" t="s">
        <v>401</v>
      </c>
      <c r="J74" s="126" t="s">
        <v>431</v>
      </c>
    </row>
    <row r="75" ht="67.5" spans="1:10">
      <c r="A75" s="126" t="s">
        <v>360</v>
      </c>
      <c r="B75" s="126" t="s">
        <v>537</v>
      </c>
      <c r="C75" s="126" t="s">
        <v>395</v>
      </c>
      <c r="D75" s="126" t="s">
        <v>396</v>
      </c>
      <c r="E75" s="126" t="s">
        <v>538</v>
      </c>
      <c r="F75" s="126" t="s">
        <v>398</v>
      </c>
      <c r="G75" s="127" t="s">
        <v>195</v>
      </c>
      <c r="H75" s="127" t="s">
        <v>442</v>
      </c>
      <c r="I75" s="126" t="s">
        <v>401</v>
      </c>
      <c r="J75" s="126" t="s">
        <v>539</v>
      </c>
    </row>
    <row r="76" spans="1:10">
      <c r="A76" s="126"/>
      <c r="B76" s="126" t="s">
        <v>537</v>
      </c>
      <c r="C76" s="126" t="s">
        <v>403</v>
      </c>
      <c r="D76" s="126" t="s">
        <v>417</v>
      </c>
      <c r="E76" s="126" t="s">
        <v>540</v>
      </c>
      <c r="F76" s="126" t="s">
        <v>410</v>
      </c>
      <c r="G76" s="127" t="s">
        <v>198</v>
      </c>
      <c r="H76" s="127" t="s">
        <v>541</v>
      </c>
      <c r="I76" s="126" t="s">
        <v>401</v>
      </c>
      <c r="J76" s="126" t="s">
        <v>540</v>
      </c>
    </row>
    <row r="77" ht="67.5" spans="1:10">
      <c r="A77" s="126"/>
      <c r="B77" s="126" t="s">
        <v>537</v>
      </c>
      <c r="C77" s="126" t="s">
        <v>407</v>
      </c>
      <c r="D77" s="126" t="s">
        <v>408</v>
      </c>
      <c r="E77" s="126" t="s">
        <v>542</v>
      </c>
      <c r="F77" s="126" t="s">
        <v>410</v>
      </c>
      <c r="G77" s="127" t="s">
        <v>421</v>
      </c>
      <c r="H77" s="127" t="s">
        <v>412</v>
      </c>
      <c r="I77" s="126" t="s">
        <v>401</v>
      </c>
      <c r="J77" s="126" t="s">
        <v>539</v>
      </c>
    </row>
  </sheetData>
  <mergeCells count="50">
    <mergeCell ref="A2:J2"/>
    <mergeCell ref="A3:H3"/>
    <mergeCell ref="A6:A8"/>
    <mergeCell ref="A9:A11"/>
    <mergeCell ref="A12:A14"/>
    <mergeCell ref="A15:A17"/>
    <mergeCell ref="A18:A20"/>
    <mergeCell ref="A21:A23"/>
    <mergeCell ref="A24:A26"/>
    <mergeCell ref="A27:A29"/>
    <mergeCell ref="A30:A32"/>
    <mergeCell ref="A33:A35"/>
    <mergeCell ref="A36:A38"/>
    <mergeCell ref="A39:A41"/>
    <mergeCell ref="A42:A44"/>
    <mergeCell ref="A45:A47"/>
    <mergeCell ref="A48:A50"/>
    <mergeCell ref="A51:A53"/>
    <mergeCell ref="A54:A56"/>
    <mergeCell ref="A57:A59"/>
    <mergeCell ref="A60:A62"/>
    <mergeCell ref="A63:A65"/>
    <mergeCell ref="A66:A68"/>
    <mergeCell ref="A69:A71"/>
    <mergeCell ref="A72:A74"/>
    <mergeCell ref="A75:A77"/>
    <mergeCell ref="B6:B8"/>
    <mergeCell ref="B9:B11"/>
    <mergeCell ref="B12:B14"/>
    <mergeCell ref="B15:B17"/>
    <mergeCell ref="B18:B20"/>
    <mergeCell ref="B21:B23"/>
    <mergeCell ref="B24:B26"/>
    <mergeCell ref="B27:B29"/>
    <mergeCell ref="B30:B32"/>
    <mergeCell ref="B33:B35"/>
    <mergeCell ref="B36:B38"/>
    <mergeCell ref="B39:B41"/>
    <mergeCell ref="B42:B44"/>
    <mergeCell ref="B45:B47"/>
    <mergeCell ref="B48:B50"/>
    <mergeCell ref="B51:B53"/>
    <mergeCell ref="B54:B56"/>
    <mergeCell ref="B57:B59"/>
    <mergeCell ref="B60:B62"/>
    <mergeCell ref="B63:B65"/>
    <mergeCell ref="B66:B68"/>
    <mergeCell ref="B69:B71"/>
    <mergeCell ref="B72:B74"/>
    <mergeCell ref="B75:B77"/>
  </mergeCells>
  <pageMargins left="0.751388888888889" right="0.751388888888889" top="1" bottom="1" header="0.5" footer="0.5"/>
  <pageSetup paperSize="9" scale="7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2026-01-13T06:51:00Z</dcterms:created>
  <dcterms:modified xsi:type="dcterms:W3CDTF">2026-02-10T01:12:51Z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2C115D48CFE34ED5BC4E9B4ABBB5A90E_13</vt:lpwstr>
  </property>
  <property fmtid="{D5CDD505-2E9C-101B-9397-08002B2CF9AE}" pid="3" name="KSOProductBuildVer">
    <vt:lpwstr>2052-11.8.2.12309</vt:lpwstr>
  </property>
</Properties>
</file>