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0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20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7" hidden="1">'部门项目支出预算表05-1'!$A$6:$W$52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<sst xmlns="http://schemas.openxmlformats.org/spreadsheetml/2006/main" count="1767" uniqueCount="463">
  <si>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</si>
  <si>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</si>
  <si>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</si>
  <si>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</si>
  <si>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</si>
  <si>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</si>
  <si>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</si>
  <si>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</si>
  <si>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</si>
  <si>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</si>
  <si>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</si>
  <si>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</si>
  <si>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</si>
  <si>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</si>
  <si>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</si>
  <si>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</si>
  <si>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</si>
  <si>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</si>
  <si>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</si>
  <si>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</si>
  <si>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</si>
  <si>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</si>
  <si>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</si>
  <si>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</si>
  <si>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</si>
  <si>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</si>
  <si>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</si>
  <si>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</si>
  <si>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</si>
  <si>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</si>
  <si>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</si>
  <si>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</si>
  <si>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</si>
  <si>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</si>
  <si>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</si>
  <si>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</si>
  <si>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</si>
  <si>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</si>
  <si>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</si>
  <si>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</si>
  <si>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</si>
  <si>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</si>
  <si>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</si>
  <si>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</si>
  <si>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</si>
  <si>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131024</t>
  </si>
  <si>
    <t>盈江县平原镇卫生院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</si>
  <si>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</si>
  <si>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</si>
  <si>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</si>
  <si>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</si>
  <si>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</si>
  <si>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</si>
  <si>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</si>
  <si>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</si>
  <si>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</si>
  <si>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</si>
  <si>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</si>
  <si>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</si>
  <si>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</si>
  <si>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</si>
  <si>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</si>
  <si>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</si>
  <si>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</si>
  <si>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</si>
  <si>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</si>
  <si>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</si>
  <si>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</si>
  <si>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</si>
  <si>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</si>
  <si>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</si>
  <si>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</si>
  <si>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</si>
  <si>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</si>
  <si>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</si>
  <si>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</si>
  <si>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</si>
  <si>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</si>
  <si>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</si>
  <si>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</si>
  <si>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</si>
  <si>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</si>
  <si>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</si>
  <si>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</si>
  <si>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</si>
  <si>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</si>
  <si>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</si>
  <si>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</si>
  <si>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</si>
  <si>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</si>
  <si>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</si>
  <si>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</si>
  <si>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</si>
  <si>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</si>
  <si>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</si>
  <si>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</si>
  <si>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</si>
  <si>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</si>
  <si>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</si>
  <si>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</si>
  <si>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</si>
  <si>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</si>
  <si>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</si>
  <si>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</si>
  <si>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</si>
  <si>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</si>
  <si>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</si>
  <si>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</si>
  <si>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</si>
  <si>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</si>
  <si>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</si>
  <si>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</si>
  <si>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</si>
  <si>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</si>
  <si>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</si>
  <si>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</si>
  <si>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</si>
  <si>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</si>
  <si>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</si>
  <si>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</si>
  <si>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</si>
  <si>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</si>
  <si>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</si>
  <si>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</si>
  <si>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</si>
  <si>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</si>
  <si>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</si>
  <si>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</si>
  <si>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</si>
  <si>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</si>
  <si>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</si>
  <si>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</si>
  <si>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</si>
  <si>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</si>
  <si>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</si>
  <si>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</si>
  <si>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</si>
  <si>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</si>
  <si>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</si>
  <si>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备注：盈江县平原镇卫生院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经费预算，故公开空表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</si>
  <si>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</si>
  <si>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</si>
  <si>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</si>
  <si>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</si>
  <si>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</si>
  <si>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</si>
  <si>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</si>
  <si>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</si>
  <si>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</si>
  <si>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</si>
  <si>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</si>
  <si>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</si>
  <si>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</si>
  <si>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</si>
  <si>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</si>
  <si>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</si>
  <si>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</si>
  <si>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</si>
  <si>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</si>
  <si>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</si>
  <si>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</si>
  <si>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</si>
  <si>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</si>
  <si>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</si>
  <si>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533123210000000003864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</si>
  <si>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</si>
  <si>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</si>
  <si>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</si>
  <si>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</si>
  <si>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</si>
  <si>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</si>
  <si>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</si>
  <si>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533123231100001432157</t>
  </si>
  <si>
    <t>事业绩效奖励</t>
  </si>
  <si>
    <t>533123231100001432158</t>
  </si>
  <si>
    <t>事业人员奖励性绩效改革性补贴</t>
  </si>
  <si>
    <t>533123210000000003865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</si>
  <si>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</si>
  <si>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</si>
  <si>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</si>
  <si>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</si>
  <si>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</si>
  <si>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</si>
  <si>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</si>
  <si>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533123221100000342828</t>
  </si>
  <si>
    <t>社会保险经费</t>
  </si>
  <si>
    <t>30112</t>
  </si>
  <si>
    <t>其他社会保障缴费</t>
  </si>
  <si>
    <t>533123210000000003866</t>
  </si>
  <si>
    <t>30113</t>
  </si>
  <si>
    <t>533123210000000003868</t>
  </si>
  <si>
    <t>退休公用经费</t>
  </si>
  <si>
    <t>30299</t>
  </si>
  <si>
    <t>其他商品和服务支出</t>
  </si>
  <si>
    <t>533123221100000342819</t>
  </si>
  <si>
    <t>工会经费</t>
  </si>
  <si>
    <t>30228</t>
  </si>
  <si>
    <t>533123261100005022315</t>
  </si>
  <si>
    <t>单位资金安排人员支出项目经费</t>
  </si>
  <si>
    <t>30199</t>
  </si>
  <si>
    <t>其他工资福利支出</t>
  </si>
  <si>
    <t>533123261100005022324</t>
  </si>
  <si>
    <t>单位资金安排绩效工资总量项目经费</t>
  </si>
  <si>
    <t>533123261100005023006</t>
  </si>
  <si>
    <t>单位资金安排编外人员社会保障缴费项目经费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</si>
  <si>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</si>
  <si>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</si>
  <si>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</si>
  <si>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</si>
  <si>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</si>
  <si>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</si>
  <si>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</si>
  <si>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单位资金安排医疗业务活动采购支出经费</t>
  </si>
  <si>
    <t>专项业务类</t>
  </si>
  <si>
    <t>533123261100005024953</t>
  </si>
  <si>
    <t>30201</t>
  </si>
  <si>
    <t>办公费</t>
  </si>
  <si>
    <t>30202</t>
  </si>
  <si>
    <t>印刷费</t>
  </si>
  <si>
    <t>30225</t>
  </si>
  <si>
    <t>专用燃料费</t>
  </si>
  <si>
    <t>30227</t>
  </si>
  <si>
    <t>委托业务费</t>
  </si>
  <si>
    <t>30239</t>
  </si>
  <si>
    <t>其他交通费用</t>
  </si>
  <si>
    <t>31002</t>
  </si>
  <si>
    <t>办公设备购置</t>
  </si>
  <si>
    <t>31003</t>
  </si>
  <si>
    <t>专用设备购置</t>
  </si>
  <si>
    <t>31099</t>
  </si>
  <si>
    <t>其他资本性支出</t>
  </si>
  <si>
    <t>单位资金安排医疗业务活动经费</t>
  </si>
  <si>
    <t>533123261100005023789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</si>
  <si>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</si>
  <si>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</si>
  <si>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</si>
  <si>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</si>
  <si>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</si>
  <si>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</si>
  <si>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</si>
  <si>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</si>
  <si>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</si>
  <si>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</si>
  <si>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</si>
  <si>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</si>
  <si>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</si>
  <si>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</si>
  <si>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</si>
  <si>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</si>
  <si>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</si>
  <si>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</si>
  <si>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</si>
  <si>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</si>
  <si>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</si>
  <si>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</si>
  <si>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31001</t>
  </si>
  <si>
    <t>房屋建筑物购建</t>
  </si>
  <si>
    <t>31007</t>
  </si>
  <si>
    <t>信息网络及软件购置更新</t>
  </si>
  <si>
    <t>31022</t>
  </si>
  <si>
    <t>无形资产购置</t>
  </si>
  <si>
    <t>基本公共卫生服务项目县级补助资金</t>
  </si>
  <si>
    <t>民生类</t>
  </si>
  <si>
    <t>533123251100003753066</t>
  </si>
  <si>
    <t>基本公共卫生服务项目州级补助资金</t>
  </si>
  <si>
    <t>533123261100005011901</t>
  </si>
  <si>
    <t>重点人群家庭医生签约服务县级补助资金</t>
  </si>
  <si>
    <t>533123251100003752920</t>
  </si>
  <si>
    <t>重点人群家庭医生签约服务州级补助资金</t>
  </si>
  <si>
    <t>533123261100005011899</t>
  </si>
  <si>
    <t>州级民族地区转移支付基本药物制度“以奖代补”资金</t>
  </si>
  <si>
    <t>533123261100005011900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</si>
  <si>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</si>
  <si>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</si>
  <si>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</si>
  <si>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</si>
  <si>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</si>
  <si>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</si>
  <si>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</si>
  <si>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</si>
  <si>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</si>
  <si>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</si>
  <si>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</si>
  <si>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</si>
  <si>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</si>
  <si>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重点监测对象签约率</t>
  </si>
  <si>
    <t>&gt;=</t>
  </si>
  <si>
    <t>95</t>
  </si>
  <si>
    <t>%</t>
  </si>
  <si>
    <t>定量指标</t>
  </si>
  <si>
    <t>年末考核</t>
  </si>
  <si>
    <t>脱贫人口和重点监测对象受益人数</t>
  </si>
  <si>
    <t>=</t>
  </si>
  <si>
    <t>760</t>
  </si>
  <si>
    <t>人</t>
  </si>
  <si>
    <t>质量指标</t>
  </si>
  <si>
    <t>高血压、糖尿病患者规范管理率</t>
  </si>
  <si>
    <t>90</t>
  </si>
  <si>
    <t>时效指标</t>
  </si>
  <si>
    <t>服务团队考核兑付及时率</t>
  </si>
  <si>
    <t>100</t>
  </si>
  <si>
    <t>效益指标</t>
  </si>
  <si>
    <t>社会效益</t>
  </si>
  <si>
    <t>家庭医生服务制度知晓率</t>
  </si>
  <si>
    <t>85</t>
  </si>
  <si>
    <t>满意度指标</t>
  </si>
  <si>
    <t>服务对象满意度</t>
  </si>
  <si>
    <t>签约对象满意度</t>
  </si>
  <si>
    <t>完成脱贫人口家庭医生签约服务，聚焦农村常住脱贫人口和农村低收入人口（农村低保对象、农村特困人员、农村易返贫致贫口、突发严重困难户)中的65岁以上老年人、0-6岁儿童、孕产妇、残疾人4类重点人群和慢病（高血压、糖尿病、肺结核、严重精神障碍)患者签約，提供公共卫生、慢病管理、健康咨询和中医干预等综合服务，做到“签约一人、做实一人”，签约家庭医生的农村低收入人口高血压、糖尿病、肺结核、严重精神障碍的规范管理率达到90％以上。</t>
  </si>
  <si>
    <t>服务人群家签服务制度知晓率</t>
  </si>
  <si>
    <t>保证所有政府办基层医疗卫生机构实施国家基本药物制度，基层服务能力不断提升；对实施国家基本药物制度的村卫生室给予补助，支持国家基本药物制度在村卫生室顺利实施。</t>
  </si>
  <si>
    <t>基本药物制度覆盖率</t>
  </si>
  <si>
    <t xml:space="preserve">德财预〔2024〕90号
</t>
  </si>
  <si>
    <t>村卫生室实施基本药物制度覆盖率</t>
  </si>
  <si>
    <t>经济效益</t>
  </si>
  <si>
    <t>乡村医生收入</t>
  </si>
  <si>
    <t>保持稳定</t>
  </si>
  <si>
    <t>定性指标</t>
  </si>
  <si>
    <t>可持续影响</t>
  </si>
  <si>
    <t>国家基本药物制度在基层持续实施</t>
  </si>
  <si>
    <t>中长期</t>
  </si>
  <si>
    <t>基层服务能力不断提升</t>
  </si>
  <si>
    <t xml:space="preserve">年末考核
</t>
  </si>
  <si>
    <t>群众满意度</t>
  </si>
  <si>
    <t>居民规范化电子健康档案建档率</t>
  </si>
  <si>
    <t>盈江县2019年基本公共卫生服务项目实施方案</t>
  </si>
  <si>
    <t>0-6岁儿童免疫规划疫苗接种率</t>
  </si>
  <si>
    <t>传染病报告率和报告完成率</t>
  </si>
  <si>
    <t>突发公共卫生事件相关信息报告率</t>
  </si>
  <si>
    <t>儿童系统管理率</t>
  </si>
  <si>
    <t>孕产妇系统管理率</t>
  </si>
  <si>
    <t>老年居民健康管理率</t>
  </si>
  <si>
    <t>67</t>
  </si>
  <si>
    <t>高血压和2糖尿病患者规范管理率</t>
  </si>
  <si>
    <t>70</t>
  </si>
  <si>
    <t>精神障碍患者规范管理率和复诊率</t>
  </si>
  <si>
    <t>75</t>
  </si>
  <si>
    <t>报告发现的结核病患者管理率</t>
  </si>
  <si>
    <t>健康教育率</t>
  </si>
  <si>
    <t>救助对象满意度</t>
  </si>
  <si>
    <t>完成本年度预算目标。</t>
  </si>
  <si>
    <t>诊疗人次</t>
  </si>
  <si>
    <t>63975</t>
  </si>
  <si>
    <t>次</t>
  </si>
  <si>
    <t>基本公共卫生项目</t>
  </si>
  <si>
    <t>项</t>
  </si>
  <si>
    <t>村卫生室管理数</t>
  </si>
  <si>
    <t>个</t>
  </si>
  <si>
    <t>辖区内服务人口服务覆盖率</t>
  </si>
  <si>
    <t>基本公卫服务达标率</t>
  </si>
  <si>
    <t>单位医疗和公卫工作考核评分</t>
  </si>
  <si>
    <t>年</t>
  </si>
  <si>
    <t>公卫服务项目管理规范率</t>
  </si>
  <si>
    <t>80</t>
  </si>
  <si>
    <t>突发公共卫生事件报告率</t>
  </si>
  <si>
    <t>突发疫情处置及时率</t>
  </si>
  <si>
    <t>各项工作完成及时率</t>
  </si>
  <si>
    <t>受惠群众</t>
  </si>
  <si>
    <t>88</t>
  </si>
  <si>
    <t>居民健康知识知晓率</t>
  </si>
  <si>
    <t>86</t>
  </si>
  <si>
    <t xml:space="preserve">完成2026年基本公共卫生服务各项工作						
</t>
  </si>
  <si>
    <t xml:space="preserve">盈江县2019年基本公共卫生服务项目实施方案
</t>
  </si>
  <si>
    <t>高血压2型糖尿病患者规范管理率</t>
  </si>
  <si>
    <t>结核病患者管理率</t>
  </si>
  <si>
    <t>完成本年预算目标。</t>
  </si>
  <si>
    <t>人次</t>
  </si>
  <si>
    <t>突发公共卫生事件上报率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</si>
  <si>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</si>
  <si>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</si>
  <si>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</si>
  <si>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</si>
  <si>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</si>
  <si>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备注：盈江县平原镇卫生院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年无政府性基金预算，故公开空表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</si>
  <si>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</si>
  <si>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</si>
  <si>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</si>
  <si>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</si>
  <si>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</si>
  <si>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</si>
  <si>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</si>
  <si>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</si>
  <si>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</si>
  <si>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</si>
  <si>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</si>
  <si>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</si>
  <si>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车辆燃油费</t>
  </si>
  <si>
    <t>车辆加油、添加燃料服务</t>
  </si>
  <si>
    <t>辆</t>
  </si>
  <si>
    <t>复印纸</t>
  </si>
  <si>
    <t>件</t>
  </si>
  <si>
    <t>车辆保险</t>
  </si>
  <si>
    <t>机动车保险服务</t>
  </si>
  <si>
    <t>其他办公设备</t>
  </si>
  <si>
    <t>台</t>
  </si>
  <si>
    <t>办公用品</t>
  </si>
  <si>
    <t>其他办公用品</t>
  </si>
  <si>
    <t>批</t>
  </si>
  <si>
    <t>家具用具购置</t>
  </si>
  <si>
    <t>其他家具</t>
  </si>
  <si>
    <t>医疗设备购置</t>
  </si>
  <si>
    <t>其他医疗设备</t>
  </si>
  <si>
    <t>委托业务服务</t>
  </si>
  <si>
    <t>其他医院服务</t>
  </si>
  <si>
    <t>其他印刷服务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</si>
  <si>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</si>
  <si>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</si>
  <si>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</si>
  <si>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备注：盈江县平原镇卫生院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</si>
  <si>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</si>
  <si>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</si>
  <si>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</si>
  <si>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</si>
  <si>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</si>
  <si>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</si>
  <si>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</si>
  <si>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</si>
  <si>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</si>
  <si>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</si>
  <si>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</si>
  <si>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</si>
  <si>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</si>
  <si>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</si>
  <si>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</si>
  <si>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</si>
  <si>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</si>
  <si>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</si>
  <si>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</si>
  <si>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</si>
  <si>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</si>
  <si>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备注：盈江县平原镇卫生院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</si>
  <si>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</si>
  <si>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</si>
  <si>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</si>
  <si>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</si>
  <si>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</si>
  <si>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</si>
  <si>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</si>
  <si>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</si>
  <si>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</si>
  <si>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</si>
  <si>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A02021004</t>
  </si>
  <si>
    <t>彩色打印机</t>
  </si>
  <si>
    <t>A02021099</t>
  </si>
  <si>
    <t>普通打印机</t>
  </si>
  <si>
    <t>A02010105</t>
  </si>
  <si>
    <t>台式计算机</t>
  </si>
  <si>
    <t>家具和用具</t>
  </si>
  <si>
    <t>A05010502</t>
  </si>
  <si>
    <t>文件柜</t>
  </si>
  <si>
    <t>组</t>
  </si>
  <si>
    <t>A02321900</t>
  </si>
  <si>
    <t>数字化摄像X射线系统（DR）设备</t>
  </si>
  <si>
    <t>彩色B超机</t>
  </si>
  <si>
    <t>注：涉及土地使用权、房屋、公务用车购置，按照现行相关管理制度规定报批，以职能部门审批意见为准。</t>
  </si>
  <si>
    <t>预算11表</t>
  </si>
  <si>
    <t>上级补助</t>
  </si>
  <si>
    <r>
      <rPr>
        <sz val="11"/>
        <color rgb="FF000000"/>
        <rFont val="宋体"/>
        <charset val="134"/>
      </rPr>
      <t>备注：盈江县平原镇卫生院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</t>
    </r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</si>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</sst>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#,##0.00_ 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0" fillId="0" borderId="0" xfId="0" applyFont="1" applyBorder="1">
      <alignment vertical="top"/>
    </xf>
    <xf numFmtId="0" fontId="6" fillId="0" borderId="0" xfId="0" applyFont="1" applyFill="1" applyBorder="1" applyAlignment="1"/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181" fontId="5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81" fontId="4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81" fontId="5" fillId="0" borderId="7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5" fillId="0" borderId="0" xfId="0" applyBorder="1">
      <alignment vertical="top"/>
    </xf>
    <xf numFmtId="0" fontId="15" fillId="0" borderId="0" xfId="0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showZeros="0" workbookViewId="0">
      <selection activeCell="C20" sqref="C2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6"/>
      <c r="B1" s="186"/>
      <c r="C1" s="186"/>
      <c r="D1" s="187" t="s">
        <v>0</v>
      </c>
    </row>
    <row r="2" ht="42" customHeight="1" spans="1:4">
      <c r="A2" s="188" t="str">
        <f>"2026"&amp;"年部门财务收支预算总表"</f>
        <v>2026年部门财务收支预算总表</v>
      </c>
      <c r="B2" s="188"/>
      <c r="C2" s="188"/>
      <c r="D2" s="188"/>
    </row>
    <row r="3" ht="18.75" customHeight="1" spans="1:4">
      <c r="A3" s="186" t="str">
        <f>"单位名称："&amp;"盈江县平原镇卫生院"</f>
        <v>单位名称：盈江县平原镇卫生院</v>
      </c>
      <c r="B3" s="186"/>
      <c r="C3" s="189"/>
      <c r="D3" s="187" t="s">
        <v>1</v>
      </c>
    </row>
    <row r="4" ht="18.75" customHeight="1" spans="1:4">
      <c r="A4" s="146" t="s">
        <v>2</v>
      </c>
      <c r="B4" s="146"/>
      <c r="C4" s="146" t="s">
        <v>3</v>
      </c>
      <c r="D4" s="146"/>
    </row>
    <row r="5" ht="18.75" customHeight="1" spans="1:4">
      <c r="A5" s="146" t="s">
        <v>4</v>
      </c>
      <c r="B5" s="146" t="s">
        <v>5</v>
      </c>
      <c r="C5" s="146" t="s">
        <v>6</v>
      </c>
      <c r="D5" s="146" t="s">
        <v>5</v>
      </c>
    </row>
    <row r="6" ht="18.75" customHeight="1" spans="1:4">
      <c r="A6" s="144" t="s">
        <v>7</v>
      </c>
      <c r="B6" s="145">
        <v>6026290.11</v>
      </c>
      <c r="C6" s="144" t="str">
        <f>"一"&amp;"、"&amp;"社会保障和就业支出"</f>
        <v>一、社会保障和就业支出</v>
      </c>
      <c r="D6" s="145">
        <v>1217953.13</v>
      </c>
    </row>
    <row r="7" ht="18.75" customHeight="1" spans="1:4">
      <c r="A7" s="144" t="s">
        <v>8</v>
      </c>
      <c r="B7" s="145"/>
      <c r="C7" s="144" t="str">
        <f>"二"&amp;"、"&amp;"卫生健康支出"</f>
        <v>二、卫生健康支出</v>
      </c>
      <c r="D7" s="145">
        <v>18276181.98</v>
      </c>
    </row>
    <row r="8" ht="18.75" customHeight="1" spans="1:4">
      <c r="A8" s="144" t="s">
        <v>9</v>
      </c>
      <c r="B8" s="145"/>
      <c r="C8" s="144" t="str">
        <f>"三"&amp;"、"&amp;"住房保障支出"</f>
        <v>三、住房保障支出</v>
      </c>
      <c r="D8" s="145">
        <v>502155</v>
      </c>
    </row>
    <row r="9" ht="18.75" customHeight="1" spans="1:4">
      <c r="A9" s="144" t="s">
        <v>10</v>
      </c>
      <c r="B9" s="145"/>
      <c r="C9" s="144"/>
      <c r="D9" s="145"/>
    </row>
    <row r="10" ht="18.75" customHeight="1" spans="1:4">
      <c r="A10" s="144" t="s">
        <v>11</v>
      </c>
      <c r="B10" s="145">
        <v>13970000</v>
      </c>
      <c r="C10" s="144"/>
      <c r="D10" s="145"/>
    </row>
    <row r="11" ht="18.75" customHeight="1" spans="1:4">
      <c r="A11" s="144" t="s">
        <v>12</v>
      </c>
      <c r="B11" s="145">
        <v>13970000</v>
      </c>
      <c r="C11" s="144"/>
      <c r="D11" s="145"/>
    </row>
    <row r="12" ht="18.75" customHeight="1" spans="1:4">
      <c r="A12" s="144" t="s">
        <v>13</v>
      </c>
      <c r="B12" s="145"/>
      <c r="C12" s="144"/>
      <c r="D12" s="145"/>
    </row>
    <row r="13" ht="18.75" customHeight="1" spans="1:4">
      <c r="A13" s="144" t="s">
        <v>14</v>
      </c>
      <c r="B13" s="145"/>
      <c r="C13" s="144"/>
      <c r="D13" s="145"/>
    </row>
    <row r="14" ht="18.75" customHeight="1" spans="1:4">
      <c r="A14" s="144" t="s">
        <v>15</v>
      </c>
      <c r="B14" s="145"/>
      <c r="C14" s="144"/>
      <c r="D14" s="145"/>
    </row>
    <row r="15" ht="18.75" customHeight="1" spans="1:4">
      <c r="A15" s="144" t="s">
        <v>16</v>
      </c>
      <c r="B15" s="145"/>
      <c r="C15" s="144"/>
      <c r="D15" s="145"/>
    </row>
    <row r="16" ht="18.75" customHeight="1" spans="1:4">
      <c r="A16" s="144"/>
      <c r="B16" s="145"/>
      <c r="C16" s="144"/>
      <c r="D16" s="145"/>
    </row>
    <row r="17" ht="18.75" customHeight="1" spans="1:4">
      <c r="A17" s="144"/>
      <c r="B17" s="145"/>
      <c r="C17" s="144"/>
      <c r="D17" s="145"/>
    </row>
    <row r="18" ht="18.75" customHeight="1" spans="1:4">
      <c r="A18" s="144"/>
      <c r="B18" s="145"/>
      <c r="C18" s="144"/>
      <c r="D18" s="145"/>
    </row>
    <row r="19" ht="18.75" customHeight="1" spans="1:4">
      <c r="A19" s="144"/>
      <c r="B19" s="145"/>
      <c r="C19" s="144"/>
      <c r="D19" s="145"/>
    </row>
    <row r="20" ht="18.75" customHeight="1" spans="1:4">
      <c r="A20" s="144"/>
      <c r="B20" s="145"/>
      <c r="C20" s="144"/>
      <c r="D20" s="145"/>
    </row>
    <row r="21" ht="18.75" customHeight="1" spans="1:4">
      <c r="A21" s="144"/>
      <c r="B21" s="145"/>
      <c r="C21" s="144"/>
      <c r="D21" s="145"/>
    </row>
    <row r="22" ht="18.75" customHeight="1" spans="1:4">
      <c r="A22" s="144"/>
      <c r="B22" s="145"/>
      <c r="C22" s="144"/>
      <c r="D22" s="145"/>
    </row>
    <row r="23" ht="18.75" customHeight="1" spans="1:4">
      <c r="A23" s="144"/>
      <c r="B23" s="145"/>
      <c r="C23" s="144"/>
      <c r="D23" s="145"/>
    </row>
    <row r="24" ht="18.75" customHeight="1" spans="1:4">
      <c r="A24" s="144"/>
      <c r="B24" s="145"/>
      <c r="C24" s="144"/>
      <c r="D24" s="145"/>
    </row>
    <row r="25" ht="18.75" customHeight="1" spans="1:4">
      <c r="A25" s="144"/>
      <c r="B25" s="145"/>
      <c r="C25" s="144"/>
      <c r="D25" s="145"/>
    </row>
    <row r="26" ht="18.75" customHeight="1" spans="1:4">
      <c r="A26" s="144"/>
      <c r="B26" s="145"/>
      <c r="C26" s="144"/>
      <c r="D26" s="145"/>
    </row>
    <row r="27" ht="18.75" customHeight="1" spans="1:4">
      <c r="A27" s="144"/>
      <c r="B27" s="145"/>
      <c r="C27" s="144"/>
      <c r="D27" s="145"/>
    </row>
    <row r="28" ht="18.75" customHeight="1" spans="1:4">
      <c r="A28" s="144" t="s">
        <v>17</v>
      </c>
      <c r="B28" s="145">
        <v>19996290.11</v>
      </c>
      <c r="C28" s="144" t="s">
        <v>18</v>
      </c>
      <c r="D28" s="145">
        <v>19996290.11</v>
      </c>
    </row>
    <row r="29" ht="18.75" customHeight="1" spans="1:4">
      <c r="A29" s="144" t="s">
        <v>19</v>
      </c>
      <c r="B29" s="145"/>
      <c r="C29" s="144" t="s">
        <v>20</v>
      </c>
      <c r="D29" s="145"/>
    </row>
    <row r="30" ht="18.75" customHeight="1" spans="1:4">
      <c r="A30" s="144" t="s">
        <v>21</v>
      </c>
      <c r="B30" s="145"/>
      <c r="C30" s="144" t="s">
        <v>21</v>
      </c>
      <c r="D30" s="145"/>
    </row>
    <row r="31" ht="18.75" customHeight="1" spans="1:4">
      <c r="A31" s="144" t="s">
        <v>22</v>
      </c>
      <c r="B31" s="145"/>
      <c r="C31" s="144" t="s">
        <v>23</v>
      </c>
      <c r="D31" s="145"/>
    </row>
    <row r="32" ht="18.75" customHeight="1" spans="1:4">
      <c r="A32" s="144" t="s">
        <v>24</v>
      </c>
      <c r="B32" s="145">
        <v>19996290.11</v>
      </c>
      <c r="C32" s="144" t="s">
        <v>25</v>
      </c>
      <c r="D32" s="145">
        <v>19996290.11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21" sqref="D2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5">
        <v>1</v>
      </c>
      <c r="B1" s="126">
        <v>0</v>
      </c>
      <c r="C1" s="125">
        <v>1</v>
      </c>
      <c r="D1" s="95"/>
      <c r="E1" s="95"/>
      <c r="F1" s="102" t="s">
        <v>368</v>
      </c>
    </row>
    <row r="2" ht="26.25" customHeight="1" spans="1:6">
      <c r="A2" s="127" t="str">
        <f>"2026"&amp;"年部门政府性基金预算支出预算表"</f>
        <v>2026年部门政府性基金预算支出预算表</v>
      </c>
      <c r="B2" s="127" t="s">
        <v>369</v>
      </c>
      <c r="C2" s="128"/>
      <c r="D2" s="129"/>
      <c r="E2" s="129"/>
      <c r="F2" s="129"/>
    </row>
    <row r="3" ht="13.5" customHeight="1" spans="1:6">
      <c r="A3" s="130" t="str">
        <f>"单位名称："&amp;"盈江县平原镇卫生院"</f>
        <v>单位名称：盈江县平原镇卫生院</v>
      </c>
      <c r="B3" s="130" t="s">
        <v>370</v>
      </c>
      <c r="C3" s="131"/>
      <c r="D3" s="95"/>
      <c r="E3" s="95"/>
      <c r="F3" s="102" t="s">
        <v>1</v>
      </c>
    </row>
    <row r="4" ht="19.5" customHeight="1" spans="1:6">
      <c r="A4" s="68" t="s">
        <v>141</v>
      </c>
      <c r="B4" s="132" t="s">
        <v>48</v>
      </c>
      <c r="C4" s="68" t="s">
        <v>49</v>
      </c>
      <c r="D4" s="36" t="s">
        <v>371</v>
      </c>
      <c r="E4" s="36"/>
      <c r="F4" s="36"/>
    </row>
    <row r="5" ht="18.55" customHeight="1" spans="1:6">
      <c r="A5" s="68"/>
      <c r="B5" s="132"/>
      <c r="C5" s="68"/>
      <c r="D5" s="36" t="s">
        <v>30</v>
      </c>
      <c r="E5" s="36" t="s">
        <v>52</v>
      </c>
      <c r="F5" s="36" t="s">
        <v>53</v>
      </c>
    </row>
    <row r="6" ht="20.25" customHeight="1" spans="1:6">
      <c r="A6" s="68">
        <v>1</v>
      </c>
      <c r="B6" s="133" t="s">
        <v>60</v>
      </c>
      <c r="C6" s="133" t="s">
        <v>61</v>
      </c>
      <c r="D6" s="133" t="s">
        <v>62</v>
      </c>
      <c r="E6" s="133" t="s">
        <v>63</v>
      </c>
      <c r="F6" s="133" t="s">
        <v>64</v>
      </c>
    </row>
    <row r="7" ht="30" customHeight="1" spans="1:6">
      <c r="A7" s="34"/>
      <c r="B7" s="132"/>
      <c r="C7" s="34"/>
      <c r="D7" s="88"/>
      <c r="E7" s="134"/>
      <c r="F7" s="134"/>
    </row>
    <row r="8" ht="30" customHeight="1" spans="1:6">
      <c r="A8" s="22"/>
      <c r="B8" s="22"/>
      <c r="C8" s="22"/>
      <c r="D8" s="88"/>
      <c r="E8" s="134"/>
      <c r="F8" s="134"/>
    </row>
    <row r="9" ht="30" customHeight="1" spans="1:6">
      <c r="A9" s="20" t="s">
        <v>372</v>
      </c>
      <c r="B9" s="20" t="s">
        <v>372</v>
      </c>
      <c r="C9" s="20" t="s">
        <v>372</v>
      </c>
      <c r="D9" s="88"/>
      <c r="E9" s="134"/>
      <c r="F9" s="134"/>
    </row>
    <row r="10" customHeight="1" spans="1:6">
      <c r="A10" s="42" t="s">
        <v>373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Zeros="0" workbookViewId="0">
      <selection activeCell="F12" sqref="F12"/>
    </sheetView>
  </sheetViews>
  <sheetFormatPr defaultColWidth="9.14285714285714" defaultRowHeight="14.25" customHeight="1"/>
  <cols>
    <col min="1" max="1" width="36.5714285714286" customWidth="1"/>
    <col min="2" max="2" width="18" customWidth="1"/>
    <col min="3" max="3" width="21.4285714285714" customWidth="1"/>
    <col min="4" max="4" width="9.28571428571429" customWidth="1"/>
    <col min="5" max="5" width="6.42857142857143" customWidth="1"/>
    <col min="6" max="6" width="24.8571428571429" customWidth="1"/>
    <col min="7" max="7" width="11.847619047619" customWidth="1"/>
    <col min="8" max="8" width="16.8571428571429" customWidth="1"/>
    <col min="9" max="9" width="13.8571428571429" customWidth="1"/>
    <col min="10" max="10" width="19.1428571428571" customWidth="1"/>
    <col min="11" max="11" width="20" customWidth="1"/>
    <col min="12" max="12" width="13.4285714285714" customWidth="1"/>
    <col min="13" max="13" width="13.1428571428571" customWidth="1"/>
    <col min="14" max="14" width="19.2857142857143" customWidth="1"/>
    <col min="15" max="15" width="14" customWidth="1"/>
    <col min="16" max="16" width="18.7142857142857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9"/>
      <c r="P1" s="99"/>
      <c r="Q1" s="45" t="s">
        <v>374</v>
      </c>
    </row>
    <row r="2" ht="27.75" customHeight="1" spans="1:17">
      <c r="A2" s="46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0"/>
      <c r="L2" s="29"/>
      <c r="M2" s="29"/>
      <c r="N2" s="29"/>
      <c r="O2" s="100"/>
      <c r="P2" s="100"/>
      <c r="Q2" s="29"/>
    </row>
    <row r="3" ht="18.75" customHeight="1" spans="1:17">
      <c r="A3" s="47" t="str">
        <f>"单位名称："&amp;"盈江县平原镇卫生院"</f>
        <v>单位名称：盈江县平原镇卫生院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1"/>
      <c r="P3" s="101"/>
      <c r="Q3" s="102" t="s">
        <v>27</v>
      </c>
    </row>
    <row r="4" ht="15.75" customHeight="1" spans="1:17">
      <c r="A4" s="11" t="s">
        <v>375</v>
      </c>
      <c r="B4" s="103" t="s">
        <v>376</v>
      </c>
      <c r="C4" s="103" t="s">
        <v>377</v>
      </c>
      <c r="D4" s="104" t="s">
        <v>378</v>
      </c>
      <c r="E4" s="103" t="s">
        <v>379</v>
      </c>
      <c r="F4" s="103" t="s">
        <v>380</v>
      </c>
      <c r="G4" s="50" t="s">
        <v>148</v>
      </c>
      <c r="H4" s="50"/>
      <c r="I4" s="50"/>
      <c r="J4" s="50"/>
      <c r="K4" s="105"/>
      <c r="L4" s="50"/>
      <c r="M4" s="50"/>
      <c r="N4" s="50"/>
      <c r="O4" s="81"/>
      <c r="P4" s="105"/>
      <c r="Q4" s="51"/>
    </row>
    <row r="5" ht="17.25" customHeight="1" spans="1:17">
      <c r="A5" s="16"/>
      <c r="B5" s="106"/>
      <c r="C5" s="106"/>
      <c r="D5" s="107"/>
      <c r="E5" s="106"/>
      <c r="F5" s="106"/>
      <c r="G5" s="106" t="s">
        <v>30</v>
      </c>
      <c r="H5" s="106" t="s">
        <v>34</v>
      </c>
      <c r="I5" s="107" t="s">
        <v>381</v>
      </c>
      <c r="J5" s="106" t="s">
        <v>382</v>
      </c>
      <c r="K5" s="108" t="s">
        <v>383</v>
      </c>
      <c r="L5" s="109" t="s">
        <v>384</v>
      </c>
      <c r="M5" s="109"/>
      <c r="N5" s="109"/>
      <c r="O5" s="110"/>
      <c r="P5" s="111"/>
      <c r="Q5" s="112"/>
    </row>
    <row r="6" ht="54" customHeight="1" spans="1:17">
      <c r="A6" s="18"/>
      <c r="B6" s="112"/>
      <c r="C6" s="112"/>
      <c r="D6" s="113"/>
      <c r="E6" s="112"/>
      <c r="F6" s="112"/>
      <c r="G6" s="112"/>
      <c r="H6" s="112" t="s">
        <v>33</v>
      </c>
      <c r="I6" s="113"/>
      <c r="J6" s="112"/>
      <c r="K6" s="114"/>
      <c r="L6" s="112" t="s">
        <v>33</v>
      </c>
      <c r="M6" s="112" t="s">
        <v>40</v>
      </c>
      <c r="N6" s="113" t="s">
        <v>385</v>
      </c>
      <c r="O6" s="34" t="s">
        <v>42</v>
      </c>
      <c r="P6" s="114" t="s">
        <v>43</v>
      </c>
      <c r="Q6" s="112" t="s">
        <v>44</v>
      </c>
    </row>
    <row r="7" ht="15" customHeight="1" spans="1:17">
      <c r="A7" s="82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34" customHeight="1" spans="1:17">
      <c r="A8" s="116" t="s">
        <v>46</v>
      </c>
      <c r="B8" s="117"/>
      <c r="C8" s="117"/>
      <c r="D8" s="118"/>
      <c r="E8" s="119"/>
      <c r="F8" s="23">
        <v>1460000</v>
      </c>
      <c r="G8" s="23">
        <v>1460000</v>
      </c>
      <c r="H8" s="23"/>
      <c r="I8" s="23"/>
      <c r="J8" s="23"/>
      <c r="K8" s="23"/>
      <c r="L8" s="23">
        <v>1460000</v>
      </c>
      <c r="M8" s="23">
        <v>1460000</v>
      </c>
      <c r="N8" s="23"/>
      <c r="O8" s="23"/>
      <c r="P8" s="23"/>
      <c r="Q8" s="23"/>
    </row>
    <row r="9" ht="34" customHeight="1" spans="1:17">
      <c r="A9" s="116" t="str">
        <f t="shared" ref="A9:A17" si="0">"     "&amp;"单位资金安排医疗业务活动采购支出经费"</f>
        <v>     单位资金安排医疗业务活动采购支出经费</v>
      </c>
      <c r="B9" s="117" t="s">
        <v>386</v>
      </c>
      <c r="C9" s="117" t="s">
        <v>387</v>
      </c>
      <c r="D9" s="120" t="s">
        <v>388</v>
      </c>
      <c r="E9" s="121">
        <v>2</v>
      </c>
      <c r="F9" s="23">
        <v>20000</v>
      </c>
      <c r="G9" s="23">
        <v>20000</v>
      </c>
      <c r="H9" s="23"/>
      <c r="I9" s="23"/>
      <c r="J9" s="23"/>
      <c r="K9" s="23"/>
      <c r="L9" s="23">
        <v>20000</v>
      </c>
      <c r="M9" s="23">
        <v>20000</v>
      </c>
      <c r="N9" s="23"/>
      <c r="O9" s="23"/>
      <c r="P9" s="23"/>
      <c r="Q9" s="23"/>
    </row>
    <row r="10" ht="34" customHeight="1" spans="1:17">
      <c r="A10" s="116" t="str">
        <f t="shared" si="0"/>
        <v>     单位资金安排医疗业务活动采购支出经费</v>
      </c>
      <c r="B10" s="117" t="s">
        <v>389</v>
      </c>
      <c r="C10" s="117" t="s">
        <v>389</v>
      </c>
      <c r="D10" s="120" t="s">
        <v>390</v>
      </c>
      <c r="E10" s="121">
        <v>160</v>
      </c>
      <c r="F10" s="23">
        <v>20000</v>
      </c>
      <c r="G10" s="23">
        <v>20000</v>
      </c>
      <c r="H10" s="23"/>
      <c r="I10" s="23"/>
      <c r="J10" s="23"/>
      <c r="K10" s="23"/>
      <c r="L10" s="23">
        <v>20000</v>
      </c>
      <c r="M10" s="23">
        <v>20000</v>
      </c>
      <c r="N10" s="23"/>
      <c r="O10" s="23"/>
      <c r="P10" s="23"/>
      <c r="Q10" s="23"/>
    </row>
    <row r="11" ht="34" customHeight="1" spans="1:17">
      <c r="A11" s="116" t="str">
        <f t="shared" si="0"/>
        <v>     单位资金安排医疗业务活动采购支出经费</v>
      </c>
      <c r="B11" s="117" t="s">
        <v>391</v>
      </c>
      <c r="C11" s="117" t="s">
        <v>392</v>
      </c>
      <c r="D11" s="120" t="s">
        <v>388</v>
      </c>
      <c r="E11" s="121">
        <v>2</v>
      </c>
      <c r="F11" s="23">
        <v>50000</v>
      </c>
      <c r="G11" s="23">
        <v>50000</v>
      </c>
      <c r="H11" s="23"/>
      <c r="I11" s="23"/>
      <c r="J11" s="23"/>
      <c r="K11" s="23"/>
      <c r="L11" s="23">
        <v>50000</v>
      </c>
      <c r="M11" s="23">
        <v>50000</v>
      </c>
      <c r="N11" s="23"/>
      <c r="O11" s="23"/>
      <c r="P11" s="23"/>
      <c r="Q11" s="23"/>
    </row>
    <row r="12" ht="34" customHeight="1" spans="1:17">
      <c r="A12" s="116" t="str">
        <f t="shared" si="0"/>
        <v>     单位资金安排医疗业务活动采购支出经费</v>
      </c>
      <c r="B12" s="117" t="s">
        <v>226</v>
      </c>
      <c r="C12" s="122" t="s">
        <v>393</v>
      </c>
      <c r="D12" s="120" t="s">
        <v>394</v>
      </c>
      <c r="E12" s="121">
        <v>26</v>
      </c>
      <c r="F12" s="23">
        <v>100000</v>
      </c>
      <c r="G12" s="23">
        <v>100000</v>
      </c>
      <c r="H12" s="23"/>
      <c r="I12" s="23"/>
      <c r="J12" s="23"/>
      <c r="K12" s="23"/>
      <c r="L12" s="23">
        <v>100000</v>
      </c>
      <c r="M12" s="23">
        <v>100000</v>
      </c>
      <c r="N12" s="23"/>
      <c r="O12" s="23"/>
      <c r="P12" s="23"/>
      <c r="Q12" s="23"/>
    </row>
    <row r="13" ht="34" customHeight="1" spans="1:17">
      <c r="A13" s="116" t="str">
        <f t="shared" si="0"/>
        <v>     单位资金安排医疗业务活动采购支出经费</v>
      </c>
      <c r="B13" s="117" t="s">
        <v>395</v>
      </c>
      <c r="C13" s="117" t="s">
        <v>396</v>
      </c>
      <c r="D13" s="120" t="s">
        <v>397</v>
      </c>
      <c r="E13" s="121">
        <v>4</v>
      </c>
      <c r="F13" s="23">
        <v>80000</v>
      </c>
      <c r="G13" s="23">
        <v>80000</v>
      </c>
      <c r="H13" s="23"/>
      <c r="I13" s="23"/>
      <c r="J13" s="23"/>
      <c r="K13" s="23"/>
      <c r="L13" s="23">
        <v>80000</v>
      </c>
      <c r="M13" s="23">
        <v>80000</v>
      </c>
      <c r="N13" s="23"/>
      <c r="O13" s="23"/>
      <c r="P13" s="23"/>
      <c r="Q13" s="23"/>
    </row>
    <row r="14" ht="34" customHeight="1" spans="1:17">
      <c r="A14" s="116" t="str">
        <f t="shared" si="0"/>
        <v>     单位资金安排医疗业务活动采购支出经费</v>
      </c>
      <c r="B14" s="117" t="s">
        <v>398</v>
      </c>
      <c r="C14" s="122" t="s">
        <v>399</v>
      </c>
      <c r="D14" s="120" t="s">
        <v>397</v>
      </c>
      <c r="E14" s="121">
        <v>1</v>
      </c>
      <c r="F14" s="23">
        <v>20000</v>
      </c>
      <c r="G14" s="23">
        <v>20000</v>
      </c>
      <c r="H14" s="23"/>
      <c r="I14" s="23"/>
      <c r="J14" s="23"/>
      <c r="K14" s="23"/>
      <c r="L14" s="23">
        <v>20000</v>
      </c>
      <c r="M14" s="23">
        <v>20000</v>
      </c>
      <c r="N14" s="23"/>
      <c r="O14" s="23"/>
      <c r="P14" s="23"/>
      <c r="Q14" s="23"/>
    </row>
    <row r="15" ht="34" customHeight="1" spans="1:17">
      <c r="A15" s="116" t="str">
        <f t="shared" si="0"/>
        <v>     单位资金安排医疗业务活动采购支出经费</v>
      </c>
      <c r="B15" s="117" t="s">
        <v>400</v>
      </c>
      <c r="C15" s="122" t="s">
        <v>401</v>
      </c>
      <c r="D15" s="120" t="s">
        <v>394</v>
      </c>
      <c r="E15" s="121">
        <v>2</v>
      </c>
      <c r="F15" s="23">
        <v>1000000</v>
      </c>
      <c r="G15" s="23">
        <v>1000000</v>
      </c>
      <c r="H15" s="23"/>
      <c r="I15" s="23"/>
      <c r="J15" s="23"/>
      <c r="K15" s="23"/>
      <c r="L15" s="23">
        <v>1000000</v>
      </c>
      <c r="M15" s="23">
        <v>1000000</v>
      </c>
      <c r="N15" s="23"/>
      <c r="O15" s="23"/>
      <c r="P15" s="23"/>
      <c r="Q15" s="23"/>
    </row>
    <row r="16" ht="34" customHeight="1" spans="1:17">
      <c r="A16" s="116" t="str">
        <f t="shared" si="0"/>
        <v>     单位资金安排医疗业务活动采购支出经费</v>
      </c>
      <c r="B16" s="117" t="s">
        <v>402</v>
      </c>
      <c r="C16" s="117" t="s">
        <v>403</v>
      </c>
      <c r="D16" s="120" t="s">
        <v>345</v>
      </c>
      <c r="E16" s="121">
        <v>12</v>
      </c>
      <c r="F16" s="23">
        <v>120000</v>
      </c>
      <c r="G16" s="23">
        <v>120000</v>
      </c>
      <c r="H16" s="23"/>
      <c r="I16" s="23"/>
      <c r="J16" s="23"/>
      <c r="K16" s="23"/>
      <c r="L16" s="23">
        <v>120000</v>
      </c>
      <c r="M16" s="23">
        <v>120000</v>
      </c>
      <c r="N16" s="23"/>
      <c r="O16" s="23"/>
      <c r="P16" s="23"/>
      <c r="Q16" s="23"/>
    </row>
    <row r="17" ht="34" customHeight="1" spans="1:17">
      <c r="A17" s="116" t="str">
        <f t="shared" si="0"/>
        <v>     单位资金安排医疗业务活动采购支出经费</v>
      </c>
      <c r="B17" s="117" t="s">
        <v>218</v>
      </c>
      <c r="C17" s="117" t="s">
        <v>404</v>
      </c>
      <c r="D17" s="120" t="s">
        <v>397</v>
      </c>
      <c r="E17" s="121">
        <v>5</v>
      </c>
      <c r="F17" s="23">
        <v>50000</v>
      </c>
      <c r="G17" s="23">
        <v>50000</v>
      </c>
      <c r="H17" s="23"/>
      <c r="I17" s="23"/>
      <c r="J17" s="23"/>
      <c r="K17" s="23"/>
      <c r="L17" s="23">
        <v>50000</v>
      </c>
      <c r="M17" s="23">
        <v>50000</v>
      </c>
      <c r="N17" s="23"/>
      <c r="O17" s="23"/>
      <c r="P17" s="23"/>
      <c r="Q17" s="23"/>
    </row>
    <row r="18" ht="34" customHeight="1" spans="1:17">
      <c r="A18" s="123" t="s">
        <v>372</v>
      </c>
      <c r="B18" s="124"/>
      <c r="C18" s="124"/>
      <c r="D18" s="124"/>
      <c r="E18" s="119"/>
      <c r="F18" s="23">
        <v>1460000</v>
      </c>
      <c r="G18" s="23">
        <v>1460000</v>
      </c>
      <c r="H18" s="23"/>
      <c r="I18" s="23"/>
      <c r="J18" s="23"/>
      <c r="K18" s="23"/>
      <c r="L18" s="23">
        <v>1460000</v>
      </c>
      <c r="M18" s="23">
        <v>1460000</v>
      </c>
      <c r="N18" s="23"/>
      <c r="O18" s="23"/>
      <c r="P18" s="23"/>
      <c r="Q18" s="23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G17" sqref="G17"/>
    </sheetView>
  </sheetViews>
  <sheetFormatPr defaultColWidth="9.14285714285714" defaultRowHeight="14.25" customHeight="1"/>
  <cols>
    <col min="1" max="1" width="21.4761904761905" customWidth="1"/>
    <col min="2" max="2" width="18.1428571428571" customWidth="1"/>
    <col min="3" max="3" width="19.2" customWidth="1"/>
    <col min="4" max="4" width="12.047619047619" customWidth="1"/>
    <col min="5" max="5" width="14.2857142857143" customWidth="1"/>
    <col min="6" max="6" width="14.5714285714286" customWidth="1"/>
    <col min="7" max="7" width="20" customWidth="1"/>
    <col min="8" max="8" width="22.5714285714286" customWidth="1"/>
    <col min="9" max="10" width="11.3428571428571" customWidth="1"/>
    <col min="11" max="11" width="19" customWidth="1"/>
    <col min="12" max="12" width="17.4285714285714" customWidth="1"/>
    <col min="13" max="13" width="19.1428571428571" customWidth="1"/>
    <col min="14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4"/>
      <c r="N1" s="94" t="s">
        <v>405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"单位名称："&amp;"盈江县平原镇卫生院"</f>
        <v>单位名称：盈江县平原镇卫生院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95"/>
      <c r="N3" s="45" t="s">
        <v>27</v>
      </c>
    </row>
    <row r="4" ht="15.75" customHeight="1" spans="1:14">
      <c r="A4" s="11" t="s">
        <v>375</v>
      </c>
      <c r="B4" s="11" t="s">
        <v>406</v>
      </c>
      <c r="C4" s="11" t="s">
        <v>407</v>
      </c>
      <c r="D4" s="12" t="s">
        <v>148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3" t="s">
        <v>30</v>
      </c>
      <c r="E5" s="11" t="s">
        <v>34</v>
      </c>
      <c r="F5" s="80" t="s">
        <v>381</v>
      </c>
      <c r="G5" s="11" t="s">
        <v>382</v>
      </c>
      <c r="H5" s="11" t="s">
        <v>383</v>
      </c>
      <c r="I5" s="12" t="s">
        <v>384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2"/>
      <c r="E6" s="16" t="s">
        <v>33</v>
      </c>
      <c r="F6" s="82"/>
      <c r="G6" s="18"/>
      <c r="H6" s="8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47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47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2" t="s">
        <v>408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H18" sqref="H18"/>
    </sheetView>
  </sheetViews>
  <sheetFormatPr defaultColWidth="9.14285714285714" defaultRowHeight="14.25" customHeight="1"/>
  <cols>
    <col min="1" max="1" width="24.4761904761905" customWidth="1"/>
    <col min="2" max="2" width="5.77142857142857" customWidth="1"/>
    <col min="3" max="3" width="14.5714285714286" customWidth="1"/>
    <col min="4" max="4" width="12.8571428571429" customWidth="1"/>
    <col min="5" max="5" width="12.2857142857143" customWidth="1"/>
    <col min="6" max="6" width="11.4285714285714" customWidth="1"/>
    <col min="7" max="7" width="14.4285714285714" customWidth="1"/>
    <col min="8" max="8" width="12.7142857142857" customWidth="1"/>
    <col min="9" max="10" width="13.4285714285714" customWidth="1"/>
    <col min="11" max="11" width="12.1428571428571" customWidth="1"/>
    <col min="12" max="12" width="13.5714285714286" customWidth="1"/>
    <col min="13" max="13" width="13" customWidth="1"/>
    <col min="14" max="14" width="11.7142857142857" customWidth="1"/>
    <col min="15" max="15" width="14.2857142857143" customWidth="1"/>
    <col min="16" max="16" width="12.7142857142857" customWidth="1"/>
    <col min="17" max="17" width="13" customWidth="1"/>
    <col min="18" max="18" width="14.5714285714286" customWidth="1"/>
    <col min="19" max="19" width="13.8571428571429" customWidth="1"/>
    <col min="20" max="20" width="16.7142857142857" customWidth="1"/>
  </cols>
  <sheetData>
    <row r="1" ht="13.5" customHeight="1" spans="1:20">
      <c r="A1" s="70"/>
      <c r="B1" s="70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 t="s">
        <v>409</v>
      </c>
    </row>
    <row r="2" ht="27.75" customHeight="1" spans="1:20">
      <c r="A2" s="73" t="str">
        <f>"2026"&amp;"年县对下转移支付预算表"</f>
        <v>2026年县对下转移支付预算表</v>
      </c>
      <c r="B2" s="5"/>
      <c r="C2" s="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"/>
    </row>
    <row r="3" customHeight="1" spans="1:20">
      <c r="A3" s="74" t="s">
        <v>1</v>
      </c>
      <c r="B3" s="75"/>
      <c r="C3" s="7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6"/>
    </row>
    <row r="4" ht="18" customHeight="1" spans="1:20">
      <c r="A4" s="77" t="str">
        <f>"单位名称："&amp;"盈江县平原镇卫生院"</f>
        <v>单位名称：盈江县平原镇卫生院</v>
      </c>
      <c r="B4" s="78"/>
      <c r="C4" s="7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9"/>
    </row>
    <row r="5" ht="19.5" customHeight="1" spans="1:20">
      <c r="A5" s="80" t="s">
        <v>410</v>
      </c>
      <c r="B5" s="12" t="s">
        <v>148</v>
      </c>
      <c r="C5" s="13"/>
      <c r="D5" s="81"/>
      <c r="E5" s="68" t="s">
        <v>411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36"/>
    </row>
    <row r="6" ht="61.3" customHeight="1" spans="1:20">
      <c r="A6" s="82"/>
      <c r="B6" s="83" t="s">
        <v>30</v>
      </c>
      <c r="C6" s="11" t="s">
        <v>34</v>
      </c>
      <c r="D6" s="84" t="s">
        <v>412</v>
      </c>
      <c r="E6" s="34" t="s">
        <v>413</v>
      </c>
      <c r="F6" s="34" t="s">
        <v>414</v>
      </c>
      <c r="G6" s="34" t="s">
        <v>415</v>
      </c>
      <c r="H6" s="34" t="s">
        <v>416</v>
      </c>
      <c r="I6" s="34" t="s">
        <v>417</v>
      </c>
      <c r="J6" s="34" t="s">
        <v>418</v>
      </c>
      <c r="K6" s="34" t="s">
        <v>419</v>
      </c>
      <c r="L6" s="34" t="s">
        <v>420</v>
      </c>
      <c r="M6" s="34" t="s">
        <v>421</v>
      </c>
      <c r="N6" s="34" t="s">
        <v>422</v>
      </c>
      <c r="O6" s="34" t="s">
        <v>423</v>
      </c>
      <c r="P6" s="34" t="s">
        <v>424</v>
      </c>
      <c r="Q6" s="34" t="s">
        <v>425</v>
      </c>
      <c r="R6" s="34" t="s">
        <v>426</v>
      </c>
      <c r="S6" s="34" t="s">
        <v>427</v>
      </c>
      <c r="T6" s="35" t="s">
        <v>428</v>
      </c>
    </row>
    <row r="7" ht="19.5" customHeight="1" spans="1:20">
      <c r="A7" s="36">
        <v>1</v>
      </c>
      <c r="B7" s="36">
        <v>2</v>
      </c>
      <c r="C7" s="85">
        <v>3</v>
      </c>
      <c r="D7" s="86">
        <v>4</v>
      </c>
      <c r="E7" s="85">
        <v>5</v>
      </c>
      <c r="F7" s="87">
        <v>6</v>
      </c>
      <c r="G7" s="85">
        <v>7</v>
      </c>
      <c r="H7" s="87">
        <v>8</v>
      </c>
      <c r="I7" s="85">
        <v>9</v>
      </c>
      <c r="J7" s="87">
        <v>10</v>
      </c>
      <c r="K7" s="85">
        <v>11</v>
      </c>
      <c r="L7" s="87">
        <v>12</v>
      </c>
      <c r="M7" s="85">
        <v>13</v>
      </c>
      <c r="N7" s="87">
        <v>14</v>
      </c>
      <c r="O7" s="85">
        <v>15</v>
      </c>
      <c r="P7" s="87">
        <v>16</v>
      </c>
      <c r="Q7" s="85">
        <v>17</v>
      </c>
      <c r="R7" s="87">
        <v>18</v>
      </c>
      <c r="S7" s="85">
        <v>19</v>
      </c>
      <c r="T7" s="85">
        <v>20</v>
      </c>
    </row>
    <row r="8" ht="19.5" customHeight="1" spans="1:20">
      <c r="A8" s="37" t="s">
        <v>429</v>
      </c>
      <c r="B8" s="88"/>
      <c r="C8" s="88"/>
      <c r="D8" s="89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ht="19.5" customHeight="1" spans="1:20">
      <c r="A9" s="24"/>
      <c r="B9" s="88"/>
      <c r="C9" s="88"/>
      <c r="D9" s="89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24"/>
    </row>
    <row r="10" ht="19.5" customHeight="1" spans="1:20">
      <c r="A10" s="92" t="s">
        <v>30</v>
      </c>
      <c r="B10" s="88"/>
      <c r="C10" s="88"/>
      <c r="D10" s="89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customHeight="1" spans="1:20">
      <c r="A11" s="42" t="s">
        <v>430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8" sqref="B8"/>
    </sheetView>
  </sheetViews>
  <sheetFormatPr defaultColWidth="9.14285714285714" defaultRowHeight="12" customHeight="1" outlineLevelRow="7"/>
  <cols>
    <col min="1" max="1" width="23.8571428571429" customWidth="1"/>
    <col min="2" max="2" width="20.8571428571429" customWidth="1"/>
    <col min="3" max="10" width="13.2" customWidth="1"/>
  </cols>
  <sheetData>
    <row r="1" customHeight="1" spans="1:10">
      <c r="J1" s="63" t="s">
        <v>431</v>
      </c>
    </row>
    <row r="2" ht="28.5" customHeight="1" spans="1:10">
      <c r="A2" s="64" t="str">
        <f>"2026"&amp;"年县对下转移支付绩效目标表"</f>
        <v>2026年县对下转移支付绩效目标表</v>
      </c>
      <c r="B2" s="5"/>
      <c r="C2" s="5"/>
      <c r="D2" s="5"/>
      <c r="E2" s="5"/>
      <c r="F2" s="65"/>
      <c r="G2" s="5"/>
      <c r="H2" s="65"/>
      <c r="I2" s="65"/>
      <c r="J2" s="5"/>
    </row>
    <row r="3" ht="17.25" customHeight="1" spans="1:10">
      <c r="A3" s="6" t="str">
        <f>"单位名称："&amp;"盈江县平原镇卫生院"</f>
        <v>单位名称：盈江县平原镇卫生院</v>
      </c>
      <c r="B3" s="66"/>
      <c r="C3" s="66"/>
      <c r="D3" s="66"/>
      <c r="E3" s="66"/>
      <c r="F3" s="67"/>
      <c r="G3" s="66"/>
      <c r="H3" s="67"/>
    </row>
    <row r="4" ht="44.25" customHeight="1" spans="1:10">
      <c r="A4" s="35" t="s">
        <v>273</v>
      </c>
      <c r="B4" s="35" t="s">
        <v>274</v>
      </c>
      <c r="C4" s="35" t="s">
        <v>275</v>
      </c>
      <c r="D4" s="35" t="s">
        <v>276</v>
      </c>
      <c r="E4" s="35" t="s">
        <v>277</v>
      </c>
      <c r="F4" s="68" t="s">
        <v>278</v>
      </c>
      <c r="G4" s="35" t="s">
        <v>279</v>
      </c>
      <c r="H4" s="68" t="s">
        <v>280</v>
      </c>
      <c r="I4" s="68" t="s">
        <v>281</v>
      </c>
      <c r="J4" s="35" t="s">
        <v>282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8">
        <v>6</v>
      </c>
      <c r="G5" s="35">
        <v>7</v>
      </c>
      <c r="H5" s="68">
        <v>8</v>
      </c>
      <c r="I5" s="68">
        <v>9</v>
      </c>
      <c r="J5" s="35">
        <v>10</v>
      </c>
    </row>
    <row r="6" ht="32.7" customHeight="1" spans="1:10">
      <c r="A6" s="37"/>
      <c r="B6" s="55"/>
      <c r="C6" s="55"/>
      <c r="D6" s="55"/>
      <c r="E6" s="56"/>
      <c r="F6" s="69"/>
      <c r="G6" s="56"/>
      <c r="H6" s="69"/>
      <c r="I6" s="69"/>
      <c r="J6" s="56"/>
    </row>
    <row r="7" ht="32.7" customHeight="1" spans="1:10">
      <c r="A7" s="37"/>
      <c r="B7" s="22" t="s">
        <v>429</v>
      </c>
      <c r="C7" s="22" t="s">
        <v>429</v>
      </c>
      <c r="D7" s="22" t="s">
        <v>429</v>
      </c>
      <c r="E7" s="37" t="s">
        <v>429</v>
      </c>
      <c r="F7" s="22" t="s">
        <v>429</v>
      </c>
      <c r="G7" s="37" t="s">
        <v>429</v>
      </c>
      <c r="H7" s="22" t="s">
        <v>429</v>
      </c>
      <c r="I7" s="22" t="s">
        <v>429</v>
      </c>
      <c r="J7" s="37" t="s">
        <v>429</v>
      </c>
    </row>
    <row r="8" ht="18" customHeight="1" spans="1:10">
      <c r="A8" s="42" t="s">
        <v>430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5"/>
  <sheetViews>
    <sheetView showZeros="0" tabSelected="1" workbookViewId="0">
      <selection activeCell="C9" sqref="C9"/>
    </sheetView>
  </sheetViews>
  <sheetFormatPr defaultColWidth="9.14285714285714" defaultRowHeight="12" customHeight="1" outlineLevelCol="7"/>
  <cols>
    <col min="1" max="1" width="25.2857142857143" customWidth="1"/>
    <col min="2" max="2" width="16.9142857142857" customWidth="1"/>
    <col min="3" max="3" width="19.2857142857143" customWidth="1"/>
    <col min="4" max="4" width="33.8571428571429" customWidth="1"/>
    <col min="5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432</v>
      </c>
    </row>
    <row r="2" ht="28.5" customHeight="1" spans="1:8">
      <c r="A2" s="46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7" t="str">
        <f>"单位名称："&amp;"盈江县平原镇卫生院"</f>
        <v>单位名称：盈江县平原镇卫生院</v>
      </c>
      <c r="B3" s="31"/>
      <c r="C3" s="48"/>
      <c r="D3" s="1"/>
      <c r="E3" s="1"/>
      <c r="F3" s="1"/>
      <c r="G3" s="1"/>
      <c r="H3" s="1"/>
    </row>
    <row r="4" ht="18" customHeight="1" spans="1:8">
      <c r="A4" s="11" t="s">
        <v>141</v>
      </c>
      <c r="B4" s="11" t="s">
        <v>433</v>
      </c>
      <c r="C4" s="11" t="s">
        <v>434</v>
      </c>
      <c r="D4" s="11" t="s">
        <v>435</v>
      </c>
      <c r="E4" s="11" t="s">
        <v>436</v>
      </c>
      <c r="F4" s="49" t="s">
        <v>437</v>
      </c>
      <c r="G4" s="50"/>
      <c r="H4" s="51"/>
    </row>
    <row r="5" ht="18" customHeight="1" spans="1:8">
      <c r="A5" s="18"/>
      <c r="B5" s="18"/>
      <c r="C5" s="18"/>
      <c r="D5" s="18"/>
      <c r="E5" s="18"/>
      <c r="F5" s="35" t="s">
        <v>379</v>
      </c>
      <c r="G5" s="35" t="s">
        <v>438</v>
      </c>
      <c r="H5" s="35" t="s">
        <v>439</v>
      </c>
    </row>
    <row r="6" ht="21" customHeight="1" spans="1:8">
      <c r="A6" s="35" t="s">
        <v>46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21" customHeight="1" spans="1:8">
      <c r="A7" s="35" t="s">
        <v>46</v>
      </c>
      <c r="B7" s="35" t="s">
        <v>440</v>
      </c>
      <c r="C7" s="35" t="s">
        <v>441</v>
      </c>
      <c r="D7" s="35" t="s">
        <v>442</v>
      </c>
      <c r="E7" s="35" t="s">
        <v>394</v>
      </c>
      <c r="F7" s="35">
        <v>6</v>
      </c>
      <c r="G7" s="52">
        <v>4000</v>
      </c>
      <c r="H7" s="52">
        <f>F7*G7</f>
        <v>24000</v>
      </c>
    </row>
    <row r="8" ht="21" customHeight="1" spans="1:8">
      <c r="A8" s="35" t="s">
        <v>46</v>
      </c>
      <c r="B8" s="35" t="s">
        <v>440</v>
      </c>
      <c r="C8" s="35" t="s">
        <v>443</v>
      </c>
      <c r="D8" s="35" t="s">
        <v>444</v>
      </c>
      <c r="E8" s="35" t="s">
        <v>394</v>
      </c>
      <c r="F8" s="35">
        <v>10</v>
      </c>
      <c r="G8" s="52">
        <v>1600</v>
      </c>
      <c r="H8" s="52">
        <f>F8*G8</f>
        <v>16000</v>
      </c>
    </row>
    <row r="9" ht="21" customHeight="1" spans="1:8">
      <c r="A9" s="35" t="s">
        <v>46</v>
      </c>
      <c r="B9" s="35" t="s">
        <v>440</v>
      </c>
      <c r="C9" s="35" t="s">
        <v>445</v>
      </c>
      <c r="D9" s="35" t="s">
        <v>446</v>
      </c>
      <c r="E9" s="35" t="s">
        <v>394</v>
      </c>
      <c r="F9" s="35">
        <v>10</v>
      </c>
      <c r="G9" s="52">
        <v>6000</v>
      </c>
      <c r="H9" s="52">
        <f>F9*G9</f>
        <v>60000</v>
      </c>
    </row>
    <row r="10" ht="21" customHeight="1" spans="1:8">
      <c r="A10" s="35" t="s">
        <v>46</v>
      </c>
      <c r="B10" s="35" t="s">
        <v>447</v>
      </c>
      <c r="C10" s="35" t="s">
        <v>448</v>
      </c>
      <c r="D10" s="35" t="s">
        <v>449</v>
      </c>
      <c r="E10" s="35" t="s">
        <v>450</v>
      </c>
      <c r="F10" s="35">
        <v>20</v>
      </c>
      <c r="G10" s="52">
        <v>1000</v>
      </c>
      <c r="H10" s="52">
        <f>F10*G10</f>
        <v>20000</v>
      </c>
    </row>
    <row r="11" ht="21" customHeight="1" spans="1:8">
      <c r="A11" s="35" t="s">
        <v>46</v>
      </c>
      <c r="B11" s="53" t="s">
        <v>440</v>
      </c>
      <c r="C11" s="54" t="s">
        <v>451</v>
      </c>
      <c r="D11" s="35" t="s">
        <v>452</v>
      </c>
      <c r="E11" s="53" t="s">
        <v>394</v>
      </c>
      <c r="F11" s="35">
        <v>1</v>
      </c>
      <c r="G11" s="52">
        <v>600000</v>
      </c>
      <c r="H11" s="52">
        <f>F11*G11</f>
        <v>600000</v>
      </c>
    </row>
    <row r="12" ht="21" customHeight="1" spans="1:8">
      <c r="A12" s="35" t="s">
        <v>46</v>
      </c>
      <c r="B12" s="53" t="s">
        <v>440</v>
      </c>
      <c r="C12" s="54" t="s">
        <v>451</v>
      </c>
      <c r="D12" s="35" t="s">
        <v>453</v>
      </c>
      <c r="E12" s="53" t="s">
        <v>394</v>
      </c>
      <c r="F12" s="35">
        <v>1</v>
      </c>
      <c r="G12" s="52">
        <v>400000</v>
      </c>
      <c r="H12" s="52">
        <f>F12*G12</f>
        <v>400000</v>
      </c>
    </row>
    <row r="13" ht="33" customHeight="1" spans="1:8">
      <c r="A13" s="55"/>
      <c r="B13" s="55"/>
      <c r="C13" s="55"/>
      <c r="D13" s="55"/>
      <c r="E13" s="55"/>
      <c r="F13" s="56"/>
      <c r="G13" s="57"/>
      <c r="H13" s="57"/>
    </row>
    <row r="14" s="43" customFormat="1" ht="24" customHeight="1" spans="1:8">
      <c r="A14" s="58" t="s">
        <v>30</v>
      </c>
      <c r="B14" s="59"/>
      <c r="C14" s="59"/>
      <c r="D14" s="59"/>
      <c r="E14" s="59"/>
      <c r="F14" s="58">
        <f>SUM(F6:F13)</f>
        <v>54</v>
      </c>
      <c r="G14" s="60"/>
      <c r="H14" s="60">
        <f>SUM(H7:H13)</f>
        <v>1120000</v>
      </c>
    </row>
    <row r="15" s="44" customFormat="1" ht="25" customHeight="1" spans="1:8">
      <c r="A15" s="61" t="s">
        <v>454</v>
      </c>
      <c r="B15" s="62"/>
      <c r="C15" s="62"/>
      <c r="D15" s="62"/>
      <c r="E15" s="62"/>
      <c r="F15" s="62"/>
      <c r="G15" s="62"/>
      <c r="H15" s="62"/>
    </row>
  </sheetData>
  <mergeCells count="10">
    <mergeCell ref="A2:H2"/>
    <mergeCell ref="A3:C3"/>
    <mergeCell ref="F4:H4"/>
    <mergeCell ref="A14:E14"/>
    <mergeCell ref="A15:H15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opLeftCell="A5" workbookViewId="0">
      <selection activeCell="H8" sqref="H8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3.7142857142857" customWidth="1"/>
    <col min="5" max="5" width="17.7142857142857" customWidth="1"/>
    <col min="6" max="6" width="14.5714285714286" customWidth="1"/>
    <col min="7" max="7" width="17.7142857142857" customWidth="1"/>
    <col min="8" max="9" width="15.4190476190476" customWidth="1"/>
    <col min="10" max="10" width="17.7142857142857" customWidth="1"/>
    <col min="11" max="11" width="18.2857142857143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455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"单位名称："&amp;"盈江县平原镇卫生院"</f>
        <v>单位名称：盈江县平原镇卫生院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206</v>
      </c>
      <c r="B4" s="34" t="s">
        <v>143</v>
      </c>
      <c r="C4" s="34" t="s">
        <v>207</v>
      </c>
      <c r="D4" s="35" t="s">
        <v>144</v>
      </c>
      <c r="E4" s="35" t="s">
        <v>145</v>
      </c>
      <c r="F4" s="35" t="s">
        <v>208</v>
      </c>
      <c r="G4" s="35" t="s">
        <v>209</v>
      </c>
      <c r="H4" s="36" t="s">
        <v>30</v>
      </c>
      <c r="I4" s="36" t="s">
        <v>456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372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ht="25" customHeight="1" spans="1:11">
      <c r="A11" s="42" t="s">
        <v>457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workbookViewId="0">
      <selection activeCell="F23" sqref="F23"/>
    </sheetView>
  </sheetViews>
  <sheetFormatPr defaultColWidth="9.14285714285714" defaultRowHeight="14.25" customHeight="1" outlineLevelCol="6"/>
  <cols>
    <col min="1" max="2" width="20.047619047619" customWidth="1"/>
    <col min="3" max="3" width="44.5714285714286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458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"单位名称："&amp;"盈江县平原镇卫生院"</f>
        <v>单位名称：盈江县平原镇卫生院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207</v>
      </c>
      <c r="B4" s="10" t="s">
        <v>206</v>
      </c>
      <c r="C4" s="10" t="s">
        <v>143</v>
      </c>
      <c r="D4" s="11" t="s">
        <v>459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3" customHeight="1" spans="1:7">
      <c r="A8" s="21" t="s">
        <v>46</v>
      </c>
      <c r="B8" s="22"/>
      <c r="C8" s="22"/>
      <c r="D8" s="22"/>
      <c r="E8" s="23">
        <v>105401.01</v>
      </c>
      <c r="F8" s="23">
        <v>105401</v>
      </c>
      <c r="G8" s="23">
        <v>65029.3</v>
      </c>
    </row>
    <row r="9" ht="33" customHeight="1" spans="1:7">
      <c r="A9" s="24"/>
      <c r="B9" s="22" t="s">
        <v>460</v>
      </c>
      <c r="C9" s="22" t="s">
        <v>266</v>
      </c>
      <c r="D9" s="22" t="s">
        <v>461</v>
      </c>
      <c r="E9" s="23">
        <v>371.7</v>
      </c>
      <c r="F9" s="23">
        <v>371.7</v>
      </c>
      <c r="G9" s="23"/>
    </row>
    <row r="10" ht="33" customHeight="1" spans="1:7">
      <c r="A10" s="25"/>
      <c r="B10" s="22" t="s">
        <v>460</v>
      </c>
      <c r="C10" s="22" t="s">
        <v>268</v>
      </c>
      <c r="D10" s="22" t="s">
        <v>461</v>
      </c>
      <c r="E10" s="23">
        <v>159.3</v>
      </c>
      <c r="F10" s="23">
        <v>159.3</v>
      </c>
      <c r="G10" s="23">
        <v>159.3</v>
      </c>
    </row>
    <row r="11" ht="33" customHeight="1" spans="1:7">
      <c r="A11" s="25"/>
      <c r="B11" s="22" t="s">
        <v>460</v>
      </c>
      <c r="C11" s="22" t="s">
        <v>270</v>
      </c>
      <c r="D11" s="22" t="s">
        <v>461</v>
      </c>
      <c r="E11" s="23">
        <v>34870</v>
      </c>
      <c r="F11" s="23">
        <v>34870</v>
      </c>
      <c r="G11" s="23">
        <v>34870</v>
      </c>
    </row>
    <row r="12" ht="33" customHeight="1" spans="1:7">
      <c r="A12" s="25"/>
      <c r="B12" s="22" t="s">
        <v>462</v>
      </c>
      <c r="C12" s="22" t="s">
        <v>261</v>
      </c>
      <c r="D12" s="22" t="s">
        <v>461</v>
      </c>
      <c r="E12" s="23">
        <v>40000.01</v>
      </c>
      <c r="F12" s="23">
        <v>40000</v>
      </c>
      <c r="G12" s="23"/>
    </row>
    <row r="13" ht="33" customHeight="1" spans="1:7">
      <c r="A13" s="25"/>
      <c r="B13" s="22" t="s">
        <v>462</v>
      </c>
      <c r="C13" s="22" t="s">
        <v>264</v>
      </c>
      <c r="D13" s="22" t="s">
        <v>461</v>
      </c>
      <c r="E13" s="23">
        <v>30000</v>
      </c>
      <c r="F13" s="23">
        <v>30000</v>
      </c>
      <c r="G13" s="23">
        <v>30000</v>
      </c>
    </row>
    <row r="14" ht="33" customHeight="1" spans="1:7">
      <c r="A14" s="26" t="s">
        <v>30</v>
      </c>
      <c r="B14" s="27" t="s">
        <v>429</v>
      </c>
      <c r="C14" s="27"/>
      <c r="D14" s="28"/>
      <c r="E14" s="23">
        <v>105401.01</v>
      </c>
      <c r="F14" s="23">
        <v>105401</v>
      </c>
      <c r="G14" s="23">
        <v>65029.3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9" sqref="E9"/>
    </sheetView>
  </sheetViews>
  <sheetFormatPr defaultColWidth="9.14285714285714" defaultRowHeight="12" customHeight="1"/>
  <cols>
    <col min="1" max="1" width="18.5714285714286" customWidth="1"/>
    <col min="2" max="2" width="19.2857142857143" customWidth="1"/>
    <col min="3" max="4" width="13.4761904761905" customWidth="1"/>
    <col min="5" max="5" width="17.1428571428571" customWidth="1"/>
    <col min="6" max="6" width="16.1428571428571" customWidth="1"/>
    <col min="7" max="7" width="18.7142857142857" customWidth="1"/>
    <col min="8" max="8" width="19" customWidth="1"/>
    <col min="9" max="9" width="14.8571428571429" customWidth="1"/>
    <col min="10" max="10" width="13.5714285714286" customWidth="1"/>
    <col min="11" max="11" width="18.8571428571429" customWidth="1"/>
    <col min="12" max="12" width="14.7142857142857" customWidth="1"/>
    <col min="13" max="13" width="18.8571428571429" customWidth="1"/>
    <col min="14" max="14" width="11.9142857142857" customWidth="1"/>
    <col min="15" max="15" width="6.42857142857143" customWidth="1"/>
    <col min="16" max="16" width="15.1428571428571" customWidth="1"/>
    <col min="17" max="17" width="16.7142857142857" customWidth="1"/>
    <col min="18" max="18" width="18.4285714285714" customWidth="1"/>
    <col min="19" max="19" width="20.7142857142857" customWidth="1"/>
  </cols>
  <sheetData>
    <row r="1" ht="16.5" customHeight="1" spans="1:19">
      <c r="A1" s="182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"单位名称："&amp;"盈江县平原镇卫生院"</f>
        <v>单位名称：盈江县平原镇卫生院</v>
      </c>
      <c r="B3" s="31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94" t="s">
        <v>27</v>
      </c>
      <c r="Q3" s="94"/>
    </row>
    <row r="4" ht="21" customHeight="1" spans="1:19">
      <c r="A4" s="11" t="s">
        <v>28</v>
      </c>
      <c r="B4" s="11" t="s">
        <v>29</v>
      </c>
      <c r="C4" s="11" t="s">
        <v>30</v>
      </c>
      <c r="D4" s="49" t="s">
        <v>31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32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3" t="s">
        <v>38</v>
      </c>
      <c r="J5" s="183"/>
      <c r="K5" s="183"/>
      <c r="L5" s="183"/>
      <c r="M5" s="183"/>
      <c r="N5" s="18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2"/>
      <c r="B6" s="82"/>
      <c r="C6" s="82"/>
      <c r="D6" s="83"/>
      <c r="E6" s="83"/>
      <c r="F6" s="83"/>
      <c r="G6" s="82"/>
      <c r="H6" s="82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3"/>
      <c r="P6" s="83"/>
      <c r="Q6" s="83"/>
      <c r="R6" s="83"/>
      <c r="S6" s="83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8">
        <v>19</v>
      </c>
    </row>
    <row r="8" ht="26" customHeight="1" spans="1:19">
      <c r="A8" s="184" t="s">
        <v>45</v>
      </c>
      <c r="B8" s="184" t="s">
        <v>46</v>
      </c>
      <c r="C8" s="23">
        <v>19996290.11</v>
      </c>
      <c r="D8" s="23">
        <v>19996290.11</v>
      </c>
      <c r="E8" s="23">
        <v>6026290.11</v>
      </c>
      <c r="F8" s="23"/>
      <c r="G8" s="23"/>
      <c r="H8" s="23"/>
      <c r="I8" s="23">
        <v>13970000</v>
      </c>
      <c r="J8" s="23">
        <v>13970000</v>
      </c>
      <c r="K8" s="23"/>
      <c r="L8" s="23"/>
      <c r="M8" s="23"/>
      <c r="N8" s="23"/>
      <c r="O8" s="23"/>
      <c r="P8" s="23"/>
      <c r="Q8" s="23"/>
      <c r="R8" s="23"/>
      <c r="S8" s="23"/>
    </row>
    <row r="9" ht="26" customHeight="1" spans="1:19">
      <c r="A9" s="12" t="s">
        <v>30</v>
      </c>
      <c r="B9" s="185"/>
      <c r="C9" s="173">
        <v>19996290.11</v>
      </c>
      <c r="D9" s="173">
        <v>19996290.11</v>
      </c>
      <c r="E9" s="173">
        <v>6026290.11</v>
      </c>
      <c r="F9" s="173"/>
      <c r="G9" s="173"/>
      <c r="H9" s="173"/>
      <c r="I9" s="173">
        <v>13970000</v>
      </c>
      <c r="J9" s="173">
        <v>13970000</v>
      </c>
      <c r="K9" s="173"/>
      <c r="L9" s="173"/>
      <c r="M9" s="173"/>
      <c r="N9" s="173"/>
      <c r="O9" s="173"/>
      <c r="P9" s="173"/>
      <c r="Q9" s="173"/>
      <c r="R9" s="173"/>
      <c r="S9" s="17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A2" workbookViewId="0">
      <selection activeCell="J3" sqref="J$1:J$1048576"/>
    </sheetView>
  </sheetViews>
  <sheetFormatPr defaultColWidth="8.84761904761905" defaultRowHeight="15" customHeight="1"/>
  <cols>
    <col min="1" max="1" width="12.4285714285714" customWidth="1"/>
    <col min="2" max="2" width="36.4285714285714" customWidth="1"/>
    <col min="3" max="3" width="16.7142857142857" customWidth="1"/>
    <col min="4" max="4" width="15.8571428571429" customWidth="1"/>
    <col min="5" max="5" width="15.7142857142857" customWidth="1"/>
    <col min="6" max="6" width="14.4761904761905" customWidth="1"/>
    <col min="7" max="7" width="13.7142857142857" customWidth="1"/>
    <col min="8" max="8" width="16.1428571428571" customWidth="1"/>
    <col min="9" max="9" width="17.8571428571429" customWidth="1"/>
    <col min="10" max="10" width="15.5714285714286" customWidth="1"/>
    <col min="11" max="11" width="15.4285714285714" customWidth="1"/>
    <col min="12" max="12" width="14.4285714285714" customWidth="1"/>
    <col min="13" max="13" width="12.7714285714286" customWidth="1"/>
    <col min="14" max="14" width="14.4285714285714" customWidth="1"/>
    <col min="15" max="15" width="12.7714285714286" customWidth="1"/>
  </cols>
  <sheetData>
    <row r="1" ht="18.75" customHeight="1" spans="1:1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45" t="s">
        <v>47</v>
      </c>
      <c r="O1" s="45"/>
    </row>
    <row r="2" ht="36" customHeight="1" spans="1:15">
      <c r="A2" s="176" t="str">
        <f>"2026"&amp;"年部门支出预算表"</f>
        <v>2026年部门支出预算表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ht="18.75" customHeight="1" spans="1:15">
      <c r="A3" s="31" t="str">
        <f>"单位名称："&amp;"盈江县平原镇卫生院"</f>
        <v>单位名称：盈江县平原镇卫生院</v>
      </c>
      <c r="B3" s="31"/>
      <c r="C3" s="31"/>
      <c r="D3" s="31"/>
      <c r="E3" s="31"/>
      <c r="F3" s="31"/>
      <c r="G3" s="175"/>
      <c r="H3" s="175"/>
      <c r="I3" s="175"/>
      <c r="J3" s="175"/>
      <c r="K3" s="175"/>
      <c r="L3" s="175"/>
      <c r="M3" s="175"/>
      <c r="N3" s="45" t="s">
        <v>1</v>
      </c>
      <c r="O3" s="45"/>
    </row>
    <row r="4" ht="31.5" customHeight="1" spans="1:15">
      <c r="A4" s="177" t="s">
        <v>48</v>
      </c>
      <c r="B4" s="177" t="s">
        <v>49</v>
      </c>
      <c r="C4" s="177" t="s">
        <v>30</v>
      </c>
      <c r="D4" s="177" t="s">
        <v>34</v>
      </c>
      <c r="E4" s="177"/>
      <c r="F4" s="177"/>
      <c r="G4" s="177" t="s">
        <v>35</v>
      </c>
      <c r="H4" s="177" t="s">
        <v>36</v>
      </c>
      <c r="I4" s="177" t="s">
        <v>50</v>
      </c>
      <c r="J4" s="177" t="s">
        <v>51</v>
      </c>
      <c r="K4" s="177"/>
      <c r="L4" s="177"/>
      <c r="M4" s="177"/>
      <c r="N4" s="177"/>
      <c r="O4" s="177"/>
    </row>
    <row r="5" ht="37.3" customHeight="1" spans="1:15">
      <c r="A5" s="177"/>
      <c r="B5" s="177"/>
      <c r="C5" s="177"/>
      <c r="D5" s="177" t="s">
        <v>33</v>
      </c>
      <c r="E5" s="177" t="s">
        <v>52</v>
      </c>
      <c r="F5" s="177" t="s">
        <v>53</v>
      </c>
      <c r="G5" s="177"/>
      <c r="H5" s="177"/>
      <c r="I5" s="177"/>
      <c r="J5" s="177" t="s">
        <v>33</v>
      </c>
      <c r="K5" s="177" t="s">
        <v>54</v>
      </c>
      <c r="L5" s="177" t="s">
        <v>55</v>
      </c>
      <c r="M5" s="177" t="s">
        <v>56</v>
      </c>
      <c r="N5" s="177" t="s">
        <v>57</v>
      </c>
      <c r="O5" s="177" t="s">
        <v>58</v>
      </c>
    </row>
    <row r="6" ht="18.75" customHeight="1" spans="1:15">
      <c r="A6" s="178" t="s">
        <v>59</v>
      </c>
      <c r="B6" s="178" t="s">
        <v>60</v>
      </c>
      <c r="C6" s="178" t="s">
        <v>61</v>
      </c>
      <c r="D6" s="178" t="s">
        <v>62</v>
      </c>
      <c r="E6" s="178" t="s">
        <v>63</v>
      </c>
      <c r="F6" s="178" t="s">
        <v>64</v>
      </c>
      <c r="G6" s="178" t="s">
        <v>65</v>
      </c>
      <c r="H6" s="178" t="s">
        <v>66</v>
      </c>
      <c r="I6" s="178" t="s">
        <v>67</v>
      </c>
      <c r="J6" s="178" t="s">
        <v>68</v>
      </c>
      <c r="K6" s="178" t="s">
        <v>69</v>
      </c>
      <c r="L6" s="178" t="s">
        <v>70</v>
      </c>
      <c r="M6" s="178" t="s">
        <v>71</v>
      </c>
      <c r="N6" s="178" t="s">
        <v>72</v>
      </c>
      <c r="O6" s="178" t="s">
        <v>73</v>
      </c>
    </row>
    <row r="7" ht="24" customHeight="1" spans="1:15">
      <c r="A7" s="179" t="s">
        <v>74</v>
      </c>
      <c r="B7" s="179" t="s">
        <v>75</v>
      </c>
      <c r="C7" s="145">
        <v>1217953.13</v>
      </c>
      <c r="D7" s="145">
        <v>822953.13</v>
      </c>
      <c r="E7" s="145">
        <v>822953.13</v>
      </c>
      <c r="F7" s="145"/>
      <c r="G7" s="145"/>
      <c r="H7" s="145"/>
      <c r="I7" s="145"/>
      <c r="J7" s="145">
        <v>395000</v>
      </c>
      <c r="K7" s="145">
        <v>395000</v>
      </c>
      <c r="L7" s="145"/>
      <c r="M7" s="145"/>
      <c r="N7" s="145"/>
      <c r="O7" s="145"/>
    </row>
    <row r="8" ht="24" customHeight="1" spans="1:15">
      <c r="A8" s="180" t="s">
        <v>76</v>
      </c>
      <c r="B8" s="180" t="s">
        <v>77</v>
      </c>
      <c r="C8" s="145">
        <v>1103660.75</v>
      </c>
      <c r="D8" s="145">
        <v>793660.75</v>
      </c>
      <c r="E8" s="145">
        <v>793660.75</v>
      </c>
      <c r="F8" s="145"/>
      <c r="G8" s="145"/>
      <c r="H8" s="145"/>
      <c r="I8" s="145"/>
      <c r="J8" s="145">
        <v>310000</v>
      </c>
      <c r="K8" s="145">
        <v>310000</v>
      </c>
      <c r="L8" s="145"/>
      <c r="M8" s="145"/>
      <c r="N8" s="145"/>
      <c r="O8" s="145"/>
    </row>
    <row r="9" ht="24" customHeight="1" spans="1:15">
      <c r="A9" s="181" t="s">
        <v>78</v>
      </c>
      <c r="B9" s="181" t="s">
        <v>79</v>
      </c>
      <c r="C9" s="145">
        <v>24000</v>
      </c>
      <c r="D9" s="145">
        <v>24000</v>
      </c>
      <c r="E9" s="145">
        <v>24000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ht="24" customHeight="1" spans="1:15">
      <c r="A10" s="181" t="s">
        <v>80</v>
      </c>
      <c r="B10" s="181" t="s">
        <v>81</v>
      </c>
      <c r="C10" s="145">
        <v>979540</v>
      </c>
      <c r="D10" s="145">
        <v>669540</v>
      </c>
      <c r="E10" s="145">
        <v>669540</v>
      </c>
      <c r="F10" s="145"/>
      <c r="G10" s="145"/>
      <c r="H10" s="145"/>
      <c r="I10" s="145"/>
      <c r="J10" s="145">
        <v>310000</v>
      </c>
      <c r="K10" s="145">
        <v>310000</v>
      </c>
      <c r="L10" s="145"/>
      <c r="M10" s="145"/>
      <c r="N10" s="145"/>
      <c r="O10" s="145"/>
    </row>
    <row r="11" ht="24" customHeight="1" spans="1:15">
      <c r="A11" s="181" t="s">
        <v>82</v>
      </c>
      <c r="B11" s="181" t="s">
        <v>83</v>
      </c>
      <c r="C11" s="145">
        <v>100120.75</v>
      </c>
      <c r="D11" s="145">
        <v>100120.75</v>
      </c>
      <c r="E11" s="145">
        <v>100120.75</v>
      </c>
      <c r="F11" s="145"/>
      <c r="G11" s="145"/>
      <c r="H11" s="145"/>
      <c r="I11" s="145"/>
      <c r="J11" s="145"/>
      <c r="K11" s="145"/>
      <c r="L11" s="145"/>
      <c r="M11" s="145"/>
      <c r="N11" s="145"/>
      <c r="O11" s="145"/>
    </row>
    <row r="12" ht="24" customHeight="1" spans="1:15">
      <c r="A12" s="180" t="s">
        <v>84</v>
      </c>
      <c r="B12" s="180" t="s">
        <v>85</v>
      </c>
      <c r="C12" s="145">
        <v>114292.38</v>
      </c>
      <c r="D12" s="145">
        <v>29292.38</v>
      </c>
      <c r="E12" s="145">
        <v>29292.38</v>
      </c>
      <c r="F12" s="145"/>
      <c r="G12" s="145"/>
      <c r="H12" s="145"/>
      <c r="I12" s="145"/>
      <c r="J12" s="145">
        <v>85000</v>
      </c>
      <c r="K12" s="145">
        <v>85000</v>
      </c>
      <c r="L12" s="145"/>
      <c r="M12" s="145"/>
      <c r="N12" s="145"/>
      <c r="O12" s="145"/>
    </row>
    <row r="13" ht="24" customHeight="1" spans="1:15">
      <c r="A13" s="181" t="s">
        <v>86</v>
      </c>
      <c r="B13" s="181" t="s">
        <v>85</v>
      </c>
      <c r="C13" s="145">
        <v>114292.38</v>
      </c>
      <c r="D13" s="145">
        <v>29292.38</v>
      </c>
      <c r="E13" s="145">
        <v>29292.38</v>
      </c>
      <c r="F13" s="145"/>
      <c r="G13" s="145"/>
      <c r="H13" s="145"/>
      <c r="I13" s="145"/>
      <c r="J13" s="145">
        <v>85000</v>
      </c>
      <c r="K13" s="145">
        <v>85000</v>
      </c>
      <c r="L13" s="145"/>
      <c r="M13" s="145"/>
      <c r="N13" s="145"/>
      <c r="O13" s="145"/>
    </row>
    <row r="14" ht="24" customHeight="1" spans="1:15">
      <c r="A14" s="179" t="s">
        <v>87</v>
      </c>
      <c r="B14" s="179" t="s">
        <v>88</v>
      </c>
      <c r="C14" s="145">
        <v>18276181.98</v>
      </c>
      <c r="D14" s="145">
        <v>4701181.98</v>
      </c>
      <c r="E14" s="145">
        <v>4595780.97</v>
      </c>
      <c r="F14" s="145">
        <v>105401.01</v>
      </c>
      <c r="G14" s="145"/>
      <c r="H14" s="145"/>
      <c r="I14" s="145"/>
      <c r="J14" s="145">
        <v>13575000</v>
      </c>
      <c r="K14" s="145">
        <v>13575000</v>
      </c>
      <c r="L14" s="145"/>
      <c r="M14" s="145"/>
      <c r="N14" s="145"/>
      <c r="O14" s="145"/>
    </row>
    <row r="15" ht="24" customHeight="1" spans="1:15">
      <c r="A15" s="180" t="s">
        <v>89</v>
      </c>
      <c r="B15" s="180" t="s">
        <v>90</v>
      </c>
      <c r="C15" s="145">
        <v>17876465.72</v>
      </c>
      <c r="D15" s="145">
        <v>4336465.72</v>
      </c>
      <c r="E15" s="145">
        <v>4301595.72</v>
      </c>
      <c r="F15" s="145">
        <v>34870</v>
      </c>
      <c r="G15" s="145"/>
      <c r="H15" s="145"/>
      <c r="I15" s="145"/>
      <c r="J15" s="145">
        <v>13540000</v>
      </c>
      <c r="K15" s="145">
        <v>13540000</v>
      </c>
      <c r="L15" s="145"/>
      <c r="M15" s="145"/>
      <c r="N15" s="145"/>
      <c r="O15" s="145"/>
    </row>
    <row r="16" ht="24" customHeight="1" spans="1:15">
      <c r="A16" s="181" t="s">
        <v>91</v>
      </c>
      <c r="B16" s="181" t="s">
        <v>92</v>
      </c>
      <c r="C16" s="145">
        <v>17841595.72</v>
      </c>
      <c r="D16" s="145">
        <v>4301595.72</v>
      </c>
      <c r="E16" s="145">
        <v>4301595.72</v>
      </c>
      <c r="F16" s="145"/>
      <c r="G16" s="145"/>
      <c r="H16" s="145"/>
      <c r="I16" s="145"/>
      <c r="J16" s="145">
        <v>13540000</v>
      </c>
      <c r="K16" s="145">
        <v>13540000</v>
      </c>
      <c r="L16" s="145"/>
      <c r="M16" s="145"/>
      <c r="N16" s="145"/>
      <c r="O16" s="145"/>
    </row>
    <row r="17" ht="24" customHeight="1" spans="1:15">
      <c r="A17" s="181" t="s">
        <v>93</v>
      </c>
      <c r="B17" s="181" t="s">
        <v>94</v>
      </c>
      <c r="C17" s="145">
        <v>34870</v>
      </c>
      <c r="D17" s="145">
        <v>34870</v>
      </c>
      <c r="E17" s="145"/>
      <c r="F17" s="145">
        <v>34870</v>
      </c>
      <c r="G17" s="145"/>
      <c r="H17" s="145"/>
      <c r="I17" s="145"/>
      <c r="J17" s="145"/>
      <c r="K17" s="145"/>
      <c r="L17" s="145"/>
      <c r="M17" s="145"/>
      <c r="N17" s="145"/>
      <c r="O17" s="145"/>
    </row>
    <row r="18" ht="24" customHeight="1" spans="1:15">
      <c r="A18" s="180" t="s">
        <v>95</v>
      </c>
      <c r="B18" s="180" t="s">
        <v>96</v>
      </c>
      <c r="C18" s="145">
        <v>70000.01</v>
      </c>
      <c r="D18" s="145">
        <v>70000.01</v>
      </c>
      <c r="E18" s="145"/>
      <c r="F18" s="145">
        <v>70000.01</v>
      </c>
      <c r="G18" s="145"/>
      <c r="H18" s="145"/>
      <c r="I18" s="145"/>
      <c r="J18" s="145"/>
      <c r="K18" s="145"/>
      <c r="L18" s="145"/>
      <c r="M18" s="145"/>
      <c r="N18" s="145"/>
      <c r="O18" s="145"/>
    </row>
    <row r="19" ht="24" customHeight="1" spans="1:15">
      <c r="A19" s="181" t="s">
        <v>97</v>
      </c>
      <c r="B19" s="181" t="s">
        <v>98</v>
      </c>
      <c r="C19" s="145">
        <v>70000.01</v>
      </c>
      <c r="D19" s="145">
        <v>70000.01</v>
      </c>
      <c r="E19" s="145"/>
      <c r="F19" s="145">
        <v>70000.01</v>
      </c>
      <c r="G19" s="145"/>
      <c r="H19" s="145"/>
      <c r="I19" s="145"/>
      <c r="J19" s="145"/>
      <c r="K19" s="145"/>
      <c r="L19" s="145"/>
      <c r="M19" s="145"/>
      <c r="N19" s="145"/>
      <c r="O19" s="145"/>
    </row>
    <row r="20" ht="24" customHeight="1" spans="1:15">
      <c r="A20" s="180" t="s">
        <v>99</v>
      </c>
      <c r="B20" s="180" t="s">
        <v>100</v>
      </c>
      <c r="C20" s="145">
        <v>329185.25</v>
      </c>
      <c r="D20" s="145">
        <v>294185.25</v>
      </c>
      <c r="E20" s="145">
        <v>294185.25</v>
      </c>
      <c r="F20" s="145"/>
      <c r="G20" s="145"/>
      <c r="H20" s="145"/>
      <c r="I20" s="145"/>
      <c r="J20" s="145">
        <v>35000</v>
      </c>
      <c r="K20" s="145">
        <v>35000</v>
      </c>
      <c r="L20" s="145"/>
      <c r="M20" s="145"/>
      <c r="N20" s="145"/>
      <c r="O20" s="145"/>
    </row>
    <row r="21" ht="24" customHeight="1" spans="1:15">
      <c r="A21" s="181" t="s">
        <v>101</v>
      </c>
      <c r="B21" s="181" t="s">
        <v>102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</row>
    <row r="22" ht="24" customHeight="1" spans="1:15">
      <c r="A22" s="181" t="s">
        <v>103</v>
      </c>
      <c r="B22" s="181" t="s">
        <v>104</v>
      </c>
      <c r="C22" s="145">
        <v>259446.75</v>
      </c>
      <c r="D22" s="145">
        <v>259446.75</v>
      </c>
      <c r="E22" s="145">
        <v>259446.75</v>
      </c>
      <c r="F22" s="145"/>
      <c r="G22" s="145"/>
      <c r="H22" s="145"/>
      <c r="I22" s="145"/>
      <c r="J22" s="145"/>
      <c r="K22" s="145"/>
      <c r="L22" s="145"/>
      <c r="M22" s="145"/>
      <c r="N22" s="145"/>
      <c r="O22" s="145"/>
    </row>
    <row r="23" ht="24" customHeight="1" spans="1:15">
      <c r="A23" s="181" t="s">
        <v>105</v>
      </c>
      <c r="B23" s="181" t="s">
        <v>106</v>
      </c>
      <c r="C23" s="145">
        <v>69738.5</v>
      </c>
      <c r="D23" s="145">
        <v>34738.5</v>
      </c>
      <c r="E23" s="145">
        <v>34738.5</v>
      </c>
      <c r="F23" s="145"/>
      <c r="G23" s="145"/>
      <c r="H23" s="145"/>
      <c r="I23" s="145"/>
      <c r="J23" s="145">
        <v>35000</v>
      </c>
      <c r="K23" s="145">
        <v>35000</v>
      </c>
      <c r="L23" s="145"/>
      <c r="M23" s="145"/>
      <c r="N23" s="145"/>
      <c r="O23" s="145"/>
    </row>
    <row r="24" ht="24" customHeight="1" spans="1:15">
      <c r="A24" s="180" t="s">
        <v>107</v>
      </c>
      <c r="B24" s="180" t="s">
        <v>108</v>
      </c>
      <c r="C24" s="145">
        <v>531</v>
      </c>
      <c r="D24" s="145">
        <v>531</v>
      </c>
      <c r="E24" s="145"/>
      <c r="F24" s="145">
        <v>531</v>
      </c>
      <c r="G24" s="145"/>
      <c r="H24" s="145"/>
      <c r="I24" s="145"/>
      <c r="J24" s="145"/>
      <c r="K24" s="145"/>
      <c r="L24" s="145"/>
      <c r="M24" s="145"/>
      <c r="N24" s="145"/>
      <c r="O24" s="145"/>
    </row>
    <row r="25" ht="24" customHeight="1" spans="1:15">
      <c r="A25" s="181" t="s">
        <v>109</v>
      </c>
      <c r="B25" s="181" t="s">
        <v>108</v>
      </c>
      <c r="C25" s="145">
        <v>531</v>
      </c>
      <c r="D25" s="145">
        <v>531</v>
      </c>
      <c r="E25" s="145"/>
      <c r="F25" s="145">
        <v>531</v>
      </c>
      <c r="G25" s="145"/>
      <c r="H25" s="145"/>
      <c r="I25" s="145"/>
      <c r="J25" s="145"/>
      <c r="K25" s="145"/>
      <c r="L25" s="145"/>
      <c r="M25" s="145"/>
      <c r="N25" s="145"/>
      <c r="O25" s="145"/>
    </row>
    <row r="26" ht="24" customHeight="1" spans="1:15">
      <c r="A26" s="179" t="s">
        <v>110</v>
      </c>
      <c r="B26" s="179" t="s">
        <v>111</v>
      </c>
      <c r="C26" s="145">
        <v>502155</v>
      </c>
      <c r="D26" s="145">
        <v>502155</v>
      </c>
      <c r="E26" s="145">
        <v>502155</v>
      </c>
      <c r="F26" s="145"/>
      <c r="G26" s="145"/>
      <c r="H26" s="145"/>
      <c r="I26" s="145"/>
      <c r="J26" s="145"/>
      <c r="K26" s="145"/>
      <c r="L26" s="145"/>
      <c r="M26" s="145"/>
      <c r="N26" s="145"/>
      <c r="O26" s="145"/>
    </row>
    <row r="27" ht="24" customHeight="1" spans="1:15">
      <c r="A27" s="180" t="s">
        <v>112</v>
      </c>
      <c r="B27" s="180" t="s">
        <v>113</v>
      </c>
      <c r="C27" s="145">
        <v>502155</v>
      </c>
      <c r="D27" s="145">
        <v>502155</v>
      </c>
      <c r="E27" s="145">
        <v>502155</v>
      </c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  <row r="28" ht="24" customHeight="1" spans="1:15">
      <c r="A28" s="181" t="s">
        <v>114</v>
      </c>
      <c r="B28" s="181" t="s">
        <v>115</v>
      </c>
      <c r="C28" s="145">
        <v>502155</v>
      </c>
      <c r="D28" s="145">
        <v>502155</v>
      </c>
      <c r="E28" s="145">
        <v>502155</v>
      </c>
      <c r="F28" s="145"/>
      <c r="G28" s="145"/>
      <c r="H28" s="145"/>
      <c r="I28" s="145"/>
      <c r="J28" s="145"/>
      <c r="K28" s="145"/>
      <c r="L28" s="145"/>
      <c r="M28" s="145"/>
      <c r="N28" s="145"/>
      <c r="O28" s="145"/>
    </row>
    <row r="29" ht="24" customHeight="1" spans="1:15">
      <c r="A29" s="178" t="s">
        <v>30</v>
      </c>
      <c r="B29" s="178"/>
      <c r="C29" s="145">
        <v>19996290.11</v>
      </c>
      <c r="D29" s="145">
        <v>6026290.11</v>
      </c>
      <c r="E29" s="145">
        <v>5920889.1</v>
      </c>
      <c r="F29" s="145">
        <v>105401.01</v>
      </c>
      <c r="G29" s="145"/>
      <c r="H29" s="145"/>
      <c r="I29" s="145"/>
      <c r="J29" s="145">
        <v>13970000</v>
      </c>
      <c r="K29" s="145">
        <v>13970000</v>
      </c>
      <c r="L29" s="145"/>
      <c r="M29" s="145"/>
      <c r="N29" s="145"/>
      <c r="O29" s="145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5" workbookViewId="0">
      <selection activeCell="C31" sqref="C3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8"/>
      <c r="B1" s="48"/>
      <c r="C1" s="48"/>
      <c r="D1" s="94" t="s">
        <v>116</v>
      </c>
    </row>
    <row r="2" ht="30.75" customHeight="1" spans="1:4">
      <c r="A2" s="168" t="str">
        <f>"2026"&amp;"年部门财政拨款收支预算总表"</f>
        <v>2026年部门财政拨款收支预算总表</v>
      </c>
      <c r="B2" s="168"/>
      <c r="C2" s="168"/>
      <c r="D2" s="168"/>
    </row>
    <row r="3" ht="18.75" customHeight="1" spans="1:4">
      <c r="A3" s="31" t="str">
        <f>"单位名称："&amp;"盈江县平原镇卫生院"</f>
        <v>单位名称：盈江县平原镇卫生院</v>
      </c>
      <c r="B3" s="169"/>
      <c r="C3" s="169"/>
      <c r="D3" s="95" t="s">
        <v>1</v>
      </c>
    </row>
    <row r="4" ht="19.5" customHeight="1" spans="1:4">
      <c r="A4" s="12" t="s">
        <v>117</v>
      </c>
      <c r="B4" s="14"/>
      <c r="C4" s="12" t="s">
        <v>118</v>
      </c>
      <c r="D4" s="14"/>
    </row>
    <row r="5" ht="21.75" customHeight="1" spans="1:4">
      <c r="A5" s="80" t="s">
        <v>119</v>
      </c>
      <c r="B5" s="11" t="s">
        <v>5</v>
      </c>
      <c r="C5" s="80" t="s">
        <v>120</v>
      </c>
      <c r="D5" s="11" t="s">
        <v>5</v>
      </c>
    </row>
    <row r="6" ht="17.25" customHeight="1" spans="1:4">
      <c r="A6" s="82"/>
      <c r="B6" s="18"/>
      <c r="C6" s="82"/>
      <c r="D6" s="18"/>
    </row>
    <row r="7" ht="19.5" customHeight="1" spans="1:4">
      <c r="A7" s="96" t="s">
        <v>121</v>
      </c>
      <c r="B7" s="23">
        <v>6026290.11</v>
      </c>
      <c r="C7" s="96" t="s">
        <v>122</v>
      </c>
      <c r="D7" s="23">
        <v>6026290.11</v>
      </c>
    </row>
    <row r="8" ht="19.5" customHeight="1" spans="1:4">
      <c r="A8" s="96" t="s">
        <v>123</v>
      </c>
      <c r="B8" s="23">
        <v>6026290.11</v>
      </c>
      <c r="C8" s="170" t="str">
        <f>"（"&amp;"一"&amp;"）"&amp;"社会保障和就业支出"</f>
        <v>（一）社会保障和就业支出</v>
      </c>
      <c r="D8" s="23">
        <v>822953.13</v>
      </c>
    </row>
    <row r="9" ht="19.5" customHeight="1" spans="1:4">
      <c r="A9" s="171" t="s">
        <v>124</v>
      </c>
      <c r="B9" s="23"/>
      <c r="C9" s="170" t="str">
        <f>"（"&amp;"二"&amp;"）"&amp;"卫生健康支出"</f>
        <v>（二）卫生健康支出</v>
      </c>
      <c r="D9" s="23">
        <v>4701181.98</v>
      </c>
    </row>
    <row r="10" ht="19.5" customHeight="1" spans="1:4">
      <c r="A10" s="171" t="s">
        <v>125</v>
      </c>
      <c r="B10" s="23"/>
      <c r="C10" s="170" t="str">
        <f>"（"&amp;"三"&amp;"）"&amp;"住房保障支出"</f>
        <v>（三）住房保障支出</v>
      </c>
      <c r="D10" s="23">
        <v>502155</v>
      </c>
    </row>
    <row r="11" ht="19.5" customHeight="1" spans="1:4">
      <c r="A11" s="171" t="s">
        <v>126</v>
      </c>
      <c r="B11" s="23"/>
      <c r="C11" s="170"/>
      <c r="D11" s="23"/>
    </row>
    <row r="12" ht="19.5" customHeight="1" spans="1:4">
      <c r="A12" s="171" t="s">
        <v>123</v>
      </c>
      <c r="B12" s="23"/>
      <c r="C12" s="170"/>
      <c r="D12" s="23"/>
    </row>
    <row r="13" ht="19.5" customHeight="1" spans="1:4">
      <c r="A13" s="171" t="s">
        <v>124</v>
      </c>
      <c r="B13" s="23"/>
      <c r="C13" s="170"/>
      <c r="D13" s="23"/>
    </row>
    <row r="14" ht="19.5" customHeight="1" spans="1:4">
      <c r="A14" s="171" t="s">
        <v>125</v>
      </c>
      <c r="B14" s="23"/>
      <c r="C14" s="170"/>
      <c r="D14" s="23"/>
    </row>
    <row r="15" ht="19.5" customHeight="1" spans="1:4">
      <c r="A15" s="172"/>
      <c r="B15" s="23"/>
      <c r="C15" s="170"/>
      <c r="D15" s="23"/>
    </row>
    <row r="16" ht="19.5" customHeight="1" spans="1:4">
      <c r="A16" s="172"/>
      <c r="B16" s="23"/>
      <c r="C16" s="170"/>
      <c r="D16" s="23"/>
    </row>
    <row r="17" ht="19.5" customHeight="1" spans="1:4">
      <c r="A17" s="172"/>
      <c r="B17" s="23"/>
      <c r="C17" s="170"/>
      <c r="D17" s="23"/>
    </row>
    <row r="18" ht="19.5" customHeight="1" spans="1:4">
      <c r="A18" s="172"/>
      <c r="B18" s="23"/>
      <c r="C18" s="170"/>
      <c r="D18" s="23"/>
    </row>
    <row r="19" ht="19.5" customHeight="1" spans="1:4">
      <c r="A19" s="172"/>
      <c r="B19" s="23"/>
      <c r="C19" s="170"/>
      <c r="D19" s="23"/>
    </row>
    <row r="20" ht="19.5" customHeight="1" spans="1:4">
      <c r="A20" s="96"/>
      <c r="B20" s="23"/>
      <c r="C20" s="170"/>
      <c r="D20" s="23"/>
    </row>
    <row r="21" ht="19.5" customHeight="1" spans="1:4">
      <c r="A21" s="96"/>
      <c r="B21" s="23"/>
      <c r="C21" s="96"/>
      <c r="D21" s="23"/>
    </row>
    <row r="22" ht="19.5" customHeight="1" spans="1:4">
      <c r="A22" s="96"/>
      <c r="B22" s="23"/>
      <c r="C22" s="96"/>
      <c r="D22" s="23"/>
    </row>
    <row r="23" ht="19.5" customHeight="1" spans="1:4">
      <c r="A23" s="96"/>
      <c r="B23" s="23"/>
      <c r="C23" s="96"/>
      <c r="D23" s="23"/>
    </row>
    <row r="24" ht="19.5" customHeight="1" spans="1:4">
      <c r="A24" s="96"/>
      <c r="B24" s="23"/>
      <c r="C24" s="96"/>
      <c r="D24" s="23"/>
    </row>
    <row r="25" ht="19.5" customHeight="1" spans="1:4">
      <c r="A25" s="96"/>
      <c r="B25" s="23"/>
      <c r="C25" s="96"/>
      <c r="D25" s="23"/>
    </row>
    <row r="26" ht="19.5" customHeight="1" spans="1:4">
      <c r="A26" s="170"/>
      <c r="B26" s="23"/>
      <c r="C26" s="96"/>
      <c r="D26" s="23"/>
    </row>
    <row r="27" ht="19.5" customHeight="1" spans="1:4">
      <c r="A27" s="96"/>
      <c r="B27" s="23"/>
      <c r="C27" s="96"/>
      <c r="D27" s="23"/>
    </row>
    <row r="28" customHeight="1" spans="1:4">
      <c r="A28" s="96"/>
      <c r="B28" s="23"/>
      <c r="C28" s="171"/>
      <c r="D28" s="23"/>
    </row>
    <row r="29" ht="19.5" customHeight="1" spans="1:4">
      <c r="A29" s="96"/>
      <c r="B29" s="23"/>
      <c r="C29" s="96"/>
      <c r="D29" s="23"/>
    </row>
    <row r="30" ht="19.5" customHeight="1" spans="1:4">
      <c r="A30" s="170"/>
      <c r="B30" s="23"/>
      <c r="C30" s="96"/>
      <c r="D30" s="23"/>
    </row>
    <row r="31" ht="18" customHeight="1" spans="1:4">
      <c r="A31" s="170"/>
      <c r="B31" s="23"/>
      <c r="C31" s="96"/>
      <c r="D31" s="23"/>
    </row>
    <row r="32" ht="18" customHeight="1" spans="1:4">
      <c r="A32" s="170"/>
      <c r="B32" s="23"/>
      <c r="C32" s="171"/>
      <c r="D32" s="23"/>
    </row>
    <row r="33" ht="18" customHeight="1" spans="1:4">
      <c r="A33" s="170"/>
      <c r="B33" s="23"/>
      <c r="C33" s="171"/>
      <c r="D33" s="23"/>
    </row>
    <row r="34" ht="19.5" customHeight="1" spans="1:4">
      <c r="A34" s="170"/>
      <c r="B34" s="173"/>
      <c r="C34" s="96"/>
      <c r="D34" s="173"/>
    </row>
    <row r="35" ht="19.5" customHeight="1" spans="1:4">
      <c r="A35" s="170"/>
      <c r="B35" s="23"/>
      <c r="C35" s="96" t="s">
        <v>127</v>
      </c>
      <c r="D35" s="23"/>
    </row>
    <row r="36" ht="19.5" customHeight="1" spans="1:4">
      <c r="A36" s="174" t="s">
        <v>24</v>
      </c>
      <c r="B36" s="23">
        <v>6026290.11</v>
      </c>
      <c r="C36" s="174" t="s">
        <v>25</v>
      </c>
      <c r="D36" s="23">
        <v>6026290.11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topLeftCell="A9" workbookViewId="0">
      <selection activeCell="E26" sqref="E26"/>
    </sheetView>
  </sheetViews>
  <sheetFormatPr defaultColWidth="10.2857142857143" defaultRowHeight="15" customHeight="1" outlineLevelCol="6"/>
  <cols>
    <col min="1" max="1" width="26.3428571428571" customWidth="1"/>
    <col min="2" max="2" width="35.5714285714286" customWidth="1"/>
    <col min="3" max="3" width="20.2857142857143" customWidth="1"/>
    <col min="4" max="4" width="20" customWidth="1"/>
    <col min="5" max="5" width="20.5714285714286" customWidth="1"/>
    <col min="6" max="6" width="20.1428571428571" customWidth="1"/>
    <col min="7" max="7" width="19.2857142857143" customWidth="1"/>
  </cols>
  <sheetData>
    <row r="1" ht="18.75" customHeight="1" spans="1:7">
      <c r="A1" s="135"/>
      <c r="B1" s="135"/>
      <c r="C1" s="135"/>
      <c r="D1" s="135"/>
      <c r="E1" s="135"/>
      <c r="F1" s="135"/>
      <c r="G1" s="136" t="s">
        <v>128</v>
      </c>
    </row>
    <row r="2" ht="33" customHeight="1" spans="1:7">
      <c r="A2" s="161" t="str">
        <f>"2026"&amp;"年一般公共预算支出预算表（按功能科目分类）"</f>
        <v>2026年一般公共预算支出预算表（按功能科目分类）</v>
      </c>
      <c r="B2" s="161"/>
      <c r="C2" s="161"/>
      <c r="D2" s="161"/>
      <c r="E2" s="161"/>
      <c r="F2" s="161"/>
      <c r="G2" s="161"/>
    </row>
    <row r="3" ht="18.75" customHeight="1" spans="1:7">
      <c r="A3" s="162" t="str">
        <f>"单位名称："&amp;"盈江县平原镇卫生院"</f>
        <v>单位名称：盈江县平原镇卫生院</v>
      </c>
      <c r="B3" s="162"/>
      <c r="C3" s="135"/>
      <c r="D3" s="135"/>
      <c r="E3" s="135"/>
      <c r="F3" s="135"/>
      <c r="G3" s="136" t="s">
        <v>1</v>
      </c>
    </row>
    <row r="4" ht="18.75" customHeight="1" spans="1:7">
      <c r="A4" s="163" t="s">
        <v>129</v>
      </c>
      <c r="B4" s="163"/>
      <c r="C4" s="163" t="s">
        <v>30</v>
      </c>
      <c r="D4" s="163" t="s">
        <v>52</v>
      </c>
      <c r="E4" s="163"/>
      <c r="F4" s="163"/>
      <c r="G4" s="163" t="s">
        <v>53</v>
      </c>
    </row>
    <row r="5" ht="18.75" customHeight="1" spans="1:7">
      <c r="A5" s="163" t="s">
        <v>48</v>
      </c>
      <c r="B5" s="163" t="s">
        <v>49</v>
      </c>
      <c r="C5" s="163"/>
      <c r="D5" s="163" t="s">
        <v>33</v>
      </c>
      <c r="E5" s="163" t="s">
        <v>130</v>
      </c>
      <c r="F5" s="163" t="s">
        <v>131</v>
      </c>
      <c r="G5" s="163"/>
    </row>
    <row r="6" ht="18.75" customHeight="1" spans="1:7">
      <c r="A6" s="163" t="s">
        <v>59</v>
      </c>
      <c r="B6" s="163" t="s">
        <v>60</v>
      </c>
      <c r="C6" s="163" t="s">
        <v>61</v>
      </c>
      <c r="D6" s="163" t="s">
        <v>62</v>
      </c>
      <c r="E6" s="163" t="s">
        <v>63</v>
      </c>
      <c r="F6" s="163" t="s">
        <v>64</v>
      </c>
      <c r="G6" s="163" t="s">
        <v>65</v>
      </c>
    </row>
    <row r="7" ht="18.75" customHeight="1" spans="1:7">
      <c r="A7" s="164" t="s">
        <v>74</v>
      </c>
      <c r="B7" s="164" t="s">
        <v>75</v>
      </c>
      <c r="C7" s="165">
        <v>822953.13</v>
      </c>
      <c r="D7" s="165">
        <v>822953.13</v>
      </c>
      <c r="E7" s="165">
        <v>798953.13</v>
      </c>
      <c r="F7" s="165">
        <v>24000</v>
      </c>
      <c r="G7" s="165"/>
    </row>
    <row r="8" ht="18.75" customHeight="1" spans="1:7">
      <c r="A8" s="166" t="s">
        <v>76</v>
      </c>
      <c r="B8" s="166" t="s">
        <v>77</v>
      </c>
      <c r="C8" s="165">
        <v>793660.75</v>
      </c>
      <c r="D8" s="165">
        <v>793660.75</v>
      </c>
      <c r="E8" s="165">
        <v>769660.75</v>
      </c>
      <c r="F8" s="165">
        <v>24000</v>
      </c>
      <c r="G8" s="165"/>
    </row>
    <row r="9" ht="18.75" customHeight="1" spans="1:7">
      <c r="A9" s="167" t="s">
        <v>78</v>
      </c>
      <c r="B9" s="167" t="s">
        <v>79</v>
      </c>
      <c r="C9" s="165">
        <v>24000</v>
      </c>
      <c r="D9" s="165">
        <v>24000</v>
      </c>
      <c r="E9" s="165"/>
      <c r="F9" s="165">
        <v>24000</v>
      </c>
      <c r="G9" s="165"/>
    </row>
    <row r="10" ht="30" customHeight="1" spans="1:7">
      <c r="A10" s="167" t="s">
        <v>80</v>
      </c>
      <c r="B10" s="167" t="s">
        <v>81</v>
      </c>
      <c r="C10" s="165">
        <v>669540</v>
      </c>
      <c r="D10" s="165">
        <v>669540</v>
      </c>
      <c r="E10" s="165">
        <v>669540</v>
      </c>
      <c r="F10" s="165"/>
      <c r="G10" s="165"/>
    </row>
    <row r="11" ht="26" customHeight="1" spans="1:7">
      <c r="A11" s="167" t="s">
        <v>82</v>
      </c>
      <c r="B11" s="167" t="s">
        <v>83</v>
      </c>
      <c r="C11" s="165">
        <v>100120.75</v>
      </c>
      <c r="D11" s="165">
        <v>100120.75</v>
      </c>
      <c r="E11" s="165">
        <v>100120.75</v>
      </c>
      <c r="F11" s="165"/>
      <c r="G11" s="165"/>
    </row>
    <row r="12" ht="18.75" customHeight="1" spans="1:7">
      <c r="A12" s="166" t="s">
        <v>84</v>
      </c>
      <c r="B12" s="166" t="s">
        <v>85</v>
      </c>
      <c r="C12" s="165">
        <v>29292.38</v>
      </c>
      <c r="D12" s="165">
        <v>29292.38</v>
      </c>
      <c r="E12" s="165">
        <v>29292.38</v>
      </c>
      <c r="F12" s="165"/>
      <c r="G12" s="165"/>
    </row>
    <row r="13" ht="25" customHeight="1" spans="1:7">
      <c r="A13" s="167" t="s">
        <v>86</v>
      </c>
      <c r="B13" s="167" t="s">
        <v>85</v>
      </c>
      <c r="C13" s="165">
        <v>29292.38</v>
      </c>
      <c r="D13" s="165">
        <v>29292.38</v>
      </c>
      <c r="E13" s="165">
        <v>29292.38</v>
      </c>
      <c r="F13" s="165"/>
      <c r="G13" s="165"/>
    </row>
    <row r="14" ht="18.75" customHeight="1" spans="1:7">
      <c r="A14" s="164" t="s">
        <v>87</v>
      </c>
      <c r="B14" s="164" t="s">
        <v>88</v>
      </c>
      <c r="C14" s="165">
        <v>4701181.98</v>
      </c>
      <c r="D14" s="165">
        <v>4595780.97</v>
      </c>
      <c r="E14" s="165">
        <v>4520810.25</v>
      </c>
      <c r="F14" s="165">
        <v>74970.72</v>
      </c>
      <c r="G14" s="165">
        <v>105401.01</v>
      </c>
    </row>
    <row r="15" ht="18.75" customHeight="1" spans="1:7">
      <c r="A15" s="166" t="s">
        <v>89</v>
      </c>
      <c r="B15" s="166" t="s">
        <v>90</v>
      </c>
      <c r="C15" s="165">
        <v>4336465.72</v>
      </c>
      <c r="D15" s="165">
        <v>4301595.72</v>
      </c>
      <c r="E15" s="165">
        <v>4226625</v>
      </c>
      <c r="F15" s="165">
        <v>74970.72</v>
      </c>
      <c r="G15" s="165">
        <v>34870</v>
      </c>
    </row>
    <row r="16" ht="18.75" customHeight="1" spans="1:7">
      <c r="A16" s="167" t="s">
        <v>91</v>
      </c>
      <c r="B16" s="167" t="s">
        <v>92</v>
      </c>
      <c r="C16" s="165">
        <v>4301595.72</v>
      </c>
      <c r="D16" s="165">
        <v>4301595.72</v>
      </c>
      <c r="E16" s="165">
        <v>4226625</v>
      </c>
      <c r="F16" s="165">
        <v>74970.72</v>
      </c>
      <c r="G16" s="165"/>
    </row>
    <row r="17" ht="24" customHeight="1" spans="1:7">
      <c r="A17" s="167" t="s">
        <v>93</v>
      </c>
      <c r="B17" s="167" t="s">
        <v>94</v>
      </c>
      <c r="C17" s="165">
        <v>34870</v>
      </c>
      <c r="D17" s="165"/>
      <c r="E17" s="165"/>
      <c r="F17" s="165"/>
      <c r="G17" s="165">
        <v>34870</v>
      </c>
    </row>
    <row r="18" ht="18.75" customHeight="1" spans="1:7">
      <c r="A18" s="166" t="s">
        <v>95</v>
      </c>
      <c r="B18" s="166" t="s">
        <v>96</v>
      </c>
      <c r="C18" s="165">
        <v>70000.01</v>
      </c>
      <c r="D18" s="165"/>
      <c r="E18" s="165"/>
      <c r="F18" s="165"/>
      <c r="G18" s="165">
        <v>70000.01</v>
      </c>
    </row>
    <row r="19" ht="18.75" customHeight="1" spans="1:7">
      <c r="A19" s="167" t="s">
        <v>97</v>
      </c>
      <c r="B19" s="167" t="s">
        <v>98</v>
      </c>
      <c r="C19" s="165">
        <v>70000.01</v>
      </c>
      <c r="D19" s="165"/>
      <c r="E19" s="165"/>
      <c r="F19" s="165"/>
      <c r="G19" s="165">
        <v>70000.01</v>
      </c>
    </row>
    <row r="20" ht="18.75" customHeight="1" spans="1:7">
      <c r="A20" s="166" t="s">
        <v>99</v>
      </c>
      <c r="B20" s="166" t="s">
        <v>100</v>
      </c>
      <c r="C20" s="165">
        <v>294185.25</v>
      </c>
      <c r="D20" s="165">
        <v>294185.25</v>
      </c>
      <c r="E20" s="165">
        <v>294185.25</v>
      </c>
      <c r="F20" s="165"/>
      <c r="G20" s="165"/>
    </row>
    <row r="21" ht="18.75" customHeight="1" spans="1:7">
      <c r="A21" s="167" t="s">
        <v>103</v>
      </c>
      <c r="B21" s="167" t="s">
        <v>104</v>
      </c>
      <c r="C21" s="165">
        <v>259446.75</v>
      </c>
      <c r="D21" s="165">
        <v>259446.75</v>
      </c>
      <c r="E21" s="165">
        <v>259446.75</v>
      </c>
      <c r="F21" s="165"/>
      <c r="G21" s="165"/>
    </row>
    <row r="22" ht="26" customHeight="1" spans="1:7">
      <c r="A22" s="167" t="s">
        <v>105</v>
      </c>
      <c r="B22" s="167" t="s">
        <v>106</v>
      </c>
      <c r="C22" s="165">
        <v>34738.5</v>
      </c>
      <c r="D22" s="165">
        <v>34738.5</v>
      </c>
      <c r="E22" s="165">
        <v>34738.5</v>
      </c>
      <c r="F22" s="165"/>
      <c r="G22" s="165"/>
    </row>
    <row r="23" ht="18.75" customHeight="1" spans="1:7">
      <c r="A23" s="166" t="s">
        <v>107</v>
      </c>
      <c r="B23" s="166" t="s">
        <v>108</v>
      </c>
      <c r="C23" s="165">
        <v>531</v>
      </c>
      <c r="D23" s="165"/>
      <c r="E23" s="165"/>
      <c r="F23" s="165"/>
      <c r="G23" s="165">
        <v>531</v>
      </c>
    </row>
    <row r="24" ht="18.75" customHeight="1" spans="1:7">
      <c r="A24" s="167" t="s">
        <v>109</v>
      </c>
      <c r="B24" s="167" t="s">
        <v>108</v>
      </c>
      <c r="C24" s="165">
        <v>531</v>
      </c>
      <c r="D24" s="165"/>
      <c r="E24" s="165"/>
      <c r="F24" s="165"/>
      <c r="G24" s="165">
        <v>531</v>
      </c>
    </row>
    <row r="25" ht="18.75" customHeight="1" spans="1:7">
      <c r="A25" s="164" t="s">
        <v>110</v>
      </c>
      <c r="B25" s="164" t="s">
        <v>111</v>
      </c>
      <c r="C25" s="165">
        <v>502155</v>
      </c>
      <c r="D25" s="165">
        <v>502155</v>
      </c>
      <c r="E25" s="165">
        <v>502155</v>
      </c>
      <c r="F25" s="165"/>
      <c r="G25" s="165"/>
    </row>
    <row r="26" ht="18.75" customHeight="1" spans="1:7">
      <c r="A26" s="166" t="s">
        <v>112</v>
      </c>
      <c r="B26" s="166" t="s">
        <v>113</v>
      </c>
      <c r="C26" s="165">
        <v>502155</v>
      </c>
      <c r="D26" s="165">
        <v>502155</v>
      </c>
      <c r="E26" s="165">
        <v>502155</v>
      </c>
      <c r="F26" s="165"/>
      <c r="G26" s="165"/>
    </row>
    <row r="27" ht="18.75" customHeight="1" spans="1:7">
      <c r="A27" s="167" t="s">
        <v>114</v>
      </c>
      <c r="B27" s="167" t="s">
        <v>115</v>
      </c>
      <c r="C27" s="165">
        <v>502155</v>
      </c>
      <c r="D27" s="165">
        <v>502155</v>
      </c>
      <c r="E27" s="165">
        <v>502155</v>
      </c>
      <c r="F27" s="165"/>
      <c r="G27" s="165"/>
    </row>
    <row r="28" ht="18.75" customHeight="1" spans="1:7">
      <c r="A28" s="163" t="s">
        <v>30</v>
      </c>
      <c r="B28" s="163"/>
      <c r="C28" s="165">
        <v>6026290.11</v>
      </c>
      <c r="D28" s="165">
        <v>5920889.1</v>
      </c>
      <c r="E28" s="165">
        <v>5821918.38</v>
      </c>
      <c r="F28" s="165">
        <v>98970.72</v>
      </c>
      <c r="G28" s="165">
        <v>105401.01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21" sqref="D21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2"/>
      <c r="B1" s="152"/>
      <c r="C1" s="153"/>
      <c r="D1" s="1"/>
      <c r="E1" s="1"/>
      <c r="F1" s="154" t="s">
        <v>132</v>
      </c>
    </row>
    <row r="2" ht="33.75" customHeight="1" spans="1:6">
      <c r="A2" s="155" t="str">
        <f>"2026"&amp;"年一般公共预算“三公”经费支出预算表"</f>
        <v>2026年一般公共预算“三公”经费支出预算表</v>
      </c>
      <c r="B2" s="155"/>
      <c r="C2" s="155"/>
      <c r="D2" s="155"/>
      <c r="E2" s="155"/>
      <c r="F2" s="155"/>
    </row>
    <row r="3" ht="21.75" customHeight="1" spans="1:6">
      <c r="A3" s="156" t="str">
        <f>"单位名称："&amp;"盈江县平原镇卫生院"</f>
        <v>单位名称：盈江县平原镇卫生院</v>
      </c>
      <c r="B3" s="152"/>
      <c r="C3" s="153"/>
      <c r="D3" s="3"/>
      <c r="E3" s="1"/>
      <c r="F3" s="154" t="s">
        <v>27</v>
      </c>
    </row>
    <row r="4" ht="19.5" customHeight="1" spans="1:6">
      <c r="A4" s="11" t="s">
        <v>133</v>
      </c>
      <c r="B4" s="80" t="s">
        <v>134</v>
      </c>
      <c r="C4" s="12" t="s">
        <v>135</v>
      </c>
      <c r="D4" s="13"/>
      <c r="E4" s="14"/>
      <c r="F4" s="80" t="s">
        <v>136</v>
      </c>
    </row>
    <row r="5" ht="19.5" customHeight="1" spans="1:6">
      <c r="A5" s="18"/>
      <c r="B5" s="82"/>
      <c r="C5" s="36" t="s">
        <v>33</v>
      </c>
      <c r="D5" s="36" t="s">
        <v>137</v>
      </c>
      <c r="E5" s="36" t="s">
        <v>138</v>
      </c>
      <c r="F5" s="82"/>
    </row>
    <row r="6" ht="18.75" customHeight="1" spans="1:6">
      <c r="A6" s="157">
        <v>1</v>
      </c>
      <c r="B6" s="157">
        <v>2</v>
      </c>
      <c r="C6" s="158">
        <v>3</v>
      </c>
      <c r="D6" s="157">
        <v>4</v>
      </c>
      <c r="E6" s="157">
        <v>5</v>
      </c>
      <c r="F6" s="157">
        <v>6</v>
      </c>
    </row>
    <row r="7" ht="24.75" customHeight="1" spans="1:6">
      <c r="A7" s="159"/>
      <c r="B7" s="159"/>
      <c r="C7" s="160"/>
      <c r="D7" s="159"/>
      <c r="E7" s="159"/>
      <c r="F7" s="159"/>
    </row>
    <row r="8" customHeight="1" spans="1:6">
      <c r="A8" s="42" t="s">
        <v>139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workbookViewId="0">
      <selection activeCell="C4" sqref="C4:C7"/>
    </sheetView>
  </sheetViews>
  <sheetFormatPr defaultColWidth="10.2857142857143" defaultRowHeight="15" customHeight="1"/>
  <cols>
    <col min="1" max="1" width="17.8571428571429" customWidth="1"/>
    <col min="2" max="2" width="20" customWidth="1"/>
    <col min="3" max="3" width="36.4285714285714" customWidth="1"/>
    <col min="4" max="4" width="14" customWidth="1"/>
    <col min="5" max="5" width="30.2857142857143" customWidth="1"/>
    <col min="6" max="6" width="18.2857142857143" customWidth="1"/>
    <col min="7" max="7" width="31.4285714285714" customWidth="1"/>
    <col min="8" max="8" width="14.4285714285714" customWidth="1"/>
    <col min="9" max="9" width="14.7142857142857" customWidth="1"/>
    <col min="10" max="10" width="14" customWidth="1"/>
    <col min="11" max="11" width="20.5714285714286" customWidth="1"/>
    <col min="12" max="12" width="14" customWidth="1"/>
    <col min="13" max="13" width="12.1428571428571" customWidth="1"/>
    <col min="14" max="14" width="13.7142857142857" customWidth="1"/>
    <col min="15" max="15" width="16.7142857142857" customWidth="1"/>
    <col min="16" max="16" width="19.5714285714286" customWidth="1"/>
    <col min="17" max="17" width="18.8571428571429" customWidth="1"/>
    <col min="18" max="18" width="13.4285714285714" customWidth="1"/>
    <col min="19" max="19" width="14.5714285714286" customWidth="1"/>
    <col min="20" max="20" width="19.5714285714286" customWidth="1"/>
    <col min="21" max="21" width="14.7142857142857" customWidth="1"/>
    <col min="22" max="22" width="18.7142857142857" customWidth="1"/>
    <col min="23" max="23" width="10.1428571428571" customWidth="1"/>
  </cols>
  <sheetData>
    <row r="1" ht="18.75" customHeight="1" spans="1:23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8" t="s">
        <v>140</v>
      </c>
      <c r="U1" s="148"/>
      <c r="V1" s="148"/>
      <c r="W1" s="148"/>
    </row>
    <row r="2" ht="45.75" customHeight="1" spans="1:23">
      <c r="A2" s="149" t="str">
        <f>"2026"&amp;"年部门基本支出预算表"</f>
        <v>2026年部门基本支出预算表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8.75" customHeight="1" spans="1:23">
      <c r="A3" s="147" t="str">
        <f>"单位名称："&amp;"盈江县平原镇卫生院"</f>
        <v>单位名称：盈江县平原镇卫生院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8" t="s">
        <v>27</v>
      </c>
      <c r="U3" s="148"/>
      <c r="V3" s="148"/>
      <c r="W3" s="148"/>
    </row>
    <row r="4" ht="18.75" customHeight="1" spans="1:23">
      <c r="A4" s="150" t="s">
        <v>141</v>
      </c>
      <c r="B4" s="150" t="s">
        <v>142</v>
      </c>
      <c r="C4" s="150" t="s">
        <v>143</v>
      </c>
      <c r="D4" s="150" t="s">
        <v>144</v>
      </c>
      <c r="E4" s="150" t="s">
        <v>145</v>
      </c>
      <c r="F4" s="150" t="s">
        <v>146</v>
      </c>
      <c r="G4" s="150" t="s">
        <v>147</v>
      </c>
      <c r="H4" s="150" t="s">
        <v>148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28.3" customHeight="1" spans="1:23">
      <c r="A5" s="150"/>
      <c r="B5" s="150"/>
      <c r="C5" s="150"/>
      <c r="D5" s="150"/>
      <c r="E5" s="150"/>
      <c r="F5" s="150"/>
      <c r="G5" s="150"/>
      <c r="H5" s="150" t="s">
        <v>149</v>
      </c>
      <c r="I5" s="150" t="s">
        <v>34</v>
      </c>
      <c r="J5" s="150" t="s">
        <v>150</v>
      </c>
      <c r="K5" s="150" t="s">
        <v>151</v>
      </c>
      <c r="L5" s="150" t="s">
        <v>152</v>
      </c>
      <c r="M5" s="150" t="s">
        <v>153</v>
      </c>
      <c r="N5" s="150" t="s">
        <v>154</v>
      </c>
      <c r="O5" s="150" t="s">
        <v>35</v>
      </c>
      <c r="P5" s="150" t="s">
        <v>36</v>
      </c>
      <c r="Q5" s="150" t="s">
        <v>37</v>
      </c>
      <c r="R5" s="150" t="s">
        <v>51</v>
      </c>
      <c r="S5" s="150"/>
      <c r="T5" s="150"/>
      <c r="U5" s="150"/>
      <c r="V5" s="150"/>
      <c r="W5" s="150"/>
    </row>
    <row r="6" ht="24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155</v>
      </c>
      <c r="J6" s="150" t="s">
        <v>150</v>
      </c>
      <c r="K6" s="150" t="s">
        <v>151</v>
      </c>
      <c r="L6" s="150" t="s">
        <v>152</v>
      </c>
      <c r="M6" s="150" t="s">
        <v>153</v>
      </c>
      <c r="N6" s="150" t="s">
        <v>34</v>
      </c>
      <c r="O6" s="150" t="s">
        <v>35</v>
      </c>
      <c r="P6" s="150" t="s">
        <v>36</v>
      </c>
      <c r="Q6" s="150"/>
      <c r="R6" s="150" t="s">
        <v>33</v>
      </c>
      <c r="S6" s="150" t="s">
        <v>40</v>
      </c>
      <c r="T6" s="150" t="s">
        <v>41</v>
      </c>
      <c r="U6" s="150" t="s">
        <v>42</v>
      </c>
      <c r="V6" s="150" t="s">
        <v>43</v>
      </c>
      <c r="W6" s="150" t="s">
        <v>44</v>
      </c>
    </row>
    <row r="7" ht="18" customHeight="1" spans="1:23">
      <c r="A7" s="150"/>
      <c r="B7" s="150"/>
      <c r="C7" s="150"/>
      <c r="D7" s="150"/>
      <c r="E7" s="150"/>
      <c r="F7" s="150"/>
      <c r="G7" s="150"/>
      <c r="H7" s="150"/>
      <c r="I7" s="150" t="s">
        <v>33</v>
      </c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</row>
    <row r="8" ht="18.75" customHeight="1" spans="1:23">
      <c r="A8" s="150" t="s">
        <v>59</v>
      </c>
      <c r="B8" s="150" t="s">
        <v>60</v>
      </c>
      <c r="C8" s="150" t="s">
        <v>61</v>
      </c>
      <c r="D8" s="150" t="s">
        <v>62</v>
      </c>
      <c r="E8" s="150" t="s">
        <v>63</v>
      </c>
      <c r="F8" s="150" t="s">
        <v>64</v>
      </c>
      <c r="G8" s="150" t="s">
        <v>65</v>
      </c>
      <c r="H8" s="150" t="s">
        <v>66</v>
      </c>
      <c r="I8" s="150" t="s">
        <v>67</v>
      </c>
      <c r="J8" s="150" t="s">
        <v>68</v>
      </c>
      <c r="K8" s="150" t="s">
        <v>69</v>
      </c>
      <c r="L8" s="150" t="s">
        <v>70</v>
      </c>
      <c r="M8" s="150" t="s">
        <v>71</v>
      </c>
      <c r="N8" s="150" t="s">
        <v>72</v>
      </c>
      <c r="O8" s="150" t="s">
        <v>73</v>
      </c>
      <c r="P8" s="150" t="s">
        <v>156</v>
      </c>
      <c r="Q8" s="150" t="s">
        <v>157</v>
      </c>
      <c r="R8" s="150" t="s">
        <v>158</v>
      </c>
      <c r="S8" s="150" t="s">
        <v>159</v>
      </c>
      <c r="T8" s="150" t="s">
        <v>160</v>
      </c>
      <c r="U8" s="150" t="s">
        <v>161</v>
      </c>
      <c r="V8" s="150" t="s">
        <v>162</v>
      </c>
      <c r="W8" s="150" t="s">
        <v>163</v>
      </c>
    </row>
    <row r="9" ht="33" customHeight="1" spans="1:23">
      <c r="A9" s="144" t="s">
        <v>46</v>
      </c>
      <c r="B9" s="144"/>
      <c r="C9" s="144"/>
      <c r="D9" s="144"/>
      <c r="E9" s="144"/>
      <c r="F9" s="144"/>
      <c r="G9" s="144"/>
      <c r="H9" s="145">
        <v>9850889.1</v>
      </c>
      <c r="I9" s="145">
        <v>5920889.1</v>
      </c>
      <c r="J9" s="145"/>
      <c r="K9" s="145"/>
      <c r="L9" s="145">
        <v>5920889.1</v>
      </c>
      <c r="M9" s="145"/>
      <c r="N9" s="145"/>
      <c r="O9" s="145"/>
      <c r="P9" s="145"/>
      <c r="Q9" s="145"/>
      <c r="R9" s="145">
        <v>3930000</v>
      </c>
      <c r="S9" s="145">
        <v>3930000</v>
      </c>
      <c r="T9" s="145"/>
      <c r="U9" s="145"/>
      <c r="V9" s="145"/>
      <c r="W9" s="145"/>
    </row>
    <row r="10" ht="33" customHeight="1" spans="1:23">
      <c r="A10" s="144" t="s">
        <v>46</v>
      </c>
      <c r="B10" s="144" t="s">
        <v>164</v>
      </c>
      <c r="C10" s="144" t="s">
        <v>165</v>
      </c>
      <c r="D10" s="144" t="s">
        <v>91</v>
      </c>
      <c r="E10" s="144" t="s">
        <v>92</v>
      </c>
      <c r="F10" s="144" t="s">
        <v>166</v>
      </c>
      <c r="G10" s="144" t="s">
        <v>167</v>
      </c>
      <c r="H10" s="145">
        <v>1794924</v>
      </c>
      <c r="I10" s="145">
        <v>1794924</v>
      </c>
      <c r="J10" s="145"/>
      <c r="K10" s="145"/>
      <c r="L10" s="145">
        <v>1794924</v>
      </c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</row>
    <row r="11" ht="33" customHeight="1" spans="1:23">
      <c r="A11" s="144" t="s">
        <v>46</v>
      </c>
      <c r="B11" s="144" t="s">
        <v>164</v>
      </c>
      <c r="C11" s="144" t="s">
        <v>165</v>
      </c>
      <c r="D11" s="144" t="s">
        <v>91</v>
      </c>
      <c r="E11" s="144" t="s">
        <v>92</v>
      </c>
      <c r="F11" s="144" t="s">
        <v>168</v>
      </c>
      <c r="G11" s="144" t="s">
        <v>169</v>
      </c>
      <c r="H11" s="145">
        <v>432396</v>
      </c>
      <c r="I11" s="145">
        <v>432396</v>
      </c>
      <c r="J11" s="145"/>
      <c r="K11" s="145"/>
      <c r="L11" s="145">
        <v>432396</v>
      </c>
      <c r="M11" s="144"/>
      <c r="N11" s="145"/>
      <c r="O11" s="145"/>
      <c r="P11" s="145"/>
      <c r="Q11" s="145"/>
      <c r="R11" s="145"/>
      <c r="S11" s="145"/>
      <c r="T11" s="145"/>
      <c r="U11" s="145"/>
      <c r="V11" s="145"/>
      <c r="W11" s="145"/>
    </row>
    <row r="12" ht="33" customHeight="1" spans="1:23">
      <c r="A12" s="144" t="s">
        <v>46</v>
      </c>
      <c r="B12" s="144" t="s">
        <v>164</v>
      </c>
      <c r="C12" s="144" t="s">
        <v>165</v>
      </c>
      <c r="D12" s="144" t="s">
        <v>91</v>
      </c>
      <c r="E12" s="144" t="s">
        <v>92</v>
      </c>
      <c r="F12" s="144" t="s">
        <v>170</v>
      </c>
      <c r="G12" s="144" t="s">
        <v>171</v>
      </c>
      <c r="H12" s="145">
        <v>149577</v>
      </c>
      <c r="I12" s="145">
        <v>149577</v>
      </c>
      <c r="J12" s="145"/>
      <c r="K12" s="145"/>
      <c r="L12" s="145">
        <v>149577</v>
      </c>
      <c r="M12" s="144"/>
      <c r="N12" s="145"/>
      <c r="O12" s="145"/>
      <c r="P12" s="145"/>
      <c r="Q12" s="145"/>
      <c r="R12" s="145"/>
      <c r="S12" s="145"/>
      <c r="T12" s="145"/>
      <c r="U12" s="145"/>
      <c r="V12" s="145"/>
      <c r="W12" s="145"/>
    </row>
    <row r="13" ht="33" customHeight="1" spans="1:23">
      <c r="A13" s="144" t="s">
        <v>46</v>
      </c>
      <c r="B13" s="144" t="s">
        <v>172</v>
      </c>
      <c r="C13" s="144" t="s">
        <v>173</v>
      </c>
      <c r="D13" s="144" t="s">
        <v>91</v>
      </c>
      <c r="E13" s="144" t="s">
        <v>92</v>
      </c>
      <c r="F13" s="144" t="s">
        <v>170</v>
      </c>
      <c r="G13" s="144" t="s">
        <v>171</v>
      </c>
      <c r="H13" s="145">
        <v>432000</v>
      </c>
      <c r="I13" s="145">
        <v>432000</v>
      </c>
      <c r="J13" s="145"/>
      <c r="K13" s="145"/>
      <c r="L13" s="145">
        <v>432000</v>
      </c>
      <c r="M13" s="144"/>
      <c r="N13" s="145"/>
      <c r="O13" s="145"/>
      <c r="P13" s="145"/>
      <c r="Q13" s="145"/>
      <c r="R13" s="145"/>
      <c r="S13" s="145"/>
      <c r="T13" s="145"/>
      <c r="U13" s="145"/>
      <c r="V13" s="145"/>
      <c r="W13" s="145"/>
    </row>
    <row r="14" ht="33" customHeight="1" spans="1:23">
      <c r="A14" s="144" t="s">
        <v>46</v>
      </c>
      <c r="B14" s="144" t="s">
        <v>164</v>
      </c>
      <c r="C14" s="144" t="s">
        <v>165</v>
      </c>
      <c r="D14" s="144" t="s">
        <v>91</v>
      </c>
      <c r="E14" s="144" t="s">
        <v>92</v>
      </c>
      <c r="F14" s="144" t="s">
        <v>170</v>
      </c>
      <c r="G14" s="144" t="s">
        <v>171</v>
      </c>
      <c r="H14" s="145">
        <v>432000</v>
      </c>
      <c r="I14" s="145">
        <v>432000</v>
      </c>
      <c r="J14" s="145"/>
      <c r="K14" s="145"/>
      <c r="L14" s="145">
        <v>432000</v>
      </c>
      <c r="M14" s="144"/>
      <c r="N14" s="145"/>
      <c r="O14" s="145"/>
      <c r="P14" s="145"/>
      <c r="Q14" s="145"/>
      <c r="R14" s="145"/>
      <c r="S14" s="145"/>
      <c r="T14" s="145"/>
      <c r="U14" s="145"/>
      <c r="V14" s="145"/>
      <c r="W14" s="145"/>
    </row>
    <row r="15" ht="33" customHeight="1" spans="1:23">
      <c r="A15" s="144" t="s">
        <v>46</v>
      </c>
      <c r="B15" s="144" t="s">
        <v>164</v>
      </c>
      <c r="C15" s="144" t="s">
        <v>165</v>
      </c>
      <c r="D15" s="144" t="s">
        <v>91</v>
      </c>
      <c r="E15" s="144" t="s">
        <v>92</v>
      </c>
      <c r="F15" s="144" t="s">
        <v>170</v>
      </c>
      <c r="G15" s="144" t="s">
        <v>171</v>
      </c>
      <c r="H15" s="145">
        <v>482400</v>
      </c>
      <c r="I15" s="145">
        <v>482400</v>
      </c>
      <c r="J15" s="145"/>
      <c r="K15" s="145"/>
      <c r="L15" s="145">
        <v>482400</v>
      </c>
      <c r="M15" s="144"/>
      <c r="N15" s="145"/>
      <c r="O15" s="145"/>
      <c r="P15" s="145"/>
      <c r="Q15" s="145"/>
      <c r="R15" s="145"/>
      <c r="S15" s="145"/>
      <c r="T15" s="145"/>
      <c r="U15" s="145"/>
      <c r="V15" s="145"/>
      <c r="W15" s="145"/>
    </row>
    <row r="16" ht="33" customHeight="1" spans="1:23">
      <c r="A16" s="144" t="s">
        <v>46</v>
      </c>
      <c r="B16" s="144" t="s">
        <v>174</v>
      </c>
      <c r="C16" s="144" t="s">
        <v>175</v>
      </c>
      <c r="D16" s="144" t="s">
        <v>91</v>
      </c>
      <c r="E16" s="144" t="s">
        <v>92</v>
      </c>
      <c r="F16" s="144" t="s">
        <v>170</v>
      </c>
      <c r="G16" s="144" t="s">
        <v>171</v>
      </c>
      <c r="H16" s="145">
        <v>503328</v>
      </c>
      <c r="I16" s="145">
        <v>503328</v>
      </c>
      <c r="J16" s="145"/>
      <c r="K16" s="145"/>
      <c r="L16" s="145">
        <v>503328</v>
      </c>
      <c r="M16" s="144"/>
      <c r="N16" s="145"/>
      <c r="O16" s="145"/>
      <c r="P16" s="145"/>
      <c r="Q16" s="145"/>
      <c r="R16" s="145"/>
      <c r="S16" s="145"/>
      <c r="T16" s="145"/>
      <c r="U16" s="145"/>
      <c r="V16" s="145"/>
      <c r="W16" s="145"/>
    </row>
    <row r="17" ht="33" customHeight="1" spans="1:23">
      <c r="A17" s="144" t="s">
        <v>46</v>
      </c>
      <c r="B17" s="144" t="s">
        <v>176</v>
      </c>
      <c r="C17" s="144" t="s">
        <v>177</v>
      </c>
      <c r="D17" s="144" t="s">
        <v>80</v>
      </c>
      <c r="E17" s="144" t="s">
        <v>81</v>
      </c>
      <c r="F17" s="144" t="s">
        <v>178</v>
      </c>
      <c r="G17" s="144" t="s">
        <v>179</v>
      </c>
      <c r="H17" s="145"/>
      <c r="I17" s="145"/>
      <c r="J17" s="145"/>
      <c r="K17" s="145"/>
      <c r="L17" s="145"/>
      <c r="M17" s="144"/>
      <c r="N17" s="145"/>
      <c r="O17" s="145"/>
      <c r="P17" s="145"/>
      <c r="Q17" s="145"/>
      <c r="R17" s="145"/>
      <c r="S17" s="145"/>
      <c r="T17" s="145"/>
      <c r="U17" s="145"/>
      <c r="V17" s="145"/>
      <c r="W17" s="145"/>
    </row>
    <row r="18" ht="33" customHeight="1" spans="1:23">
      <c r="A18" s="144" t="s">
        <v>46</v>
      </c>
      <c r="B18" s="144" t="s">
        <v>176</v>
      </c>
      <c r="C18" s="144" t="s">
        <v>177</v>
      </c>
      <c r="D18" s="144" t="s">
        <v>80</v>
      </c>
      <c r="E18" s="144" t="s">
        <v>81</v>
      </c>
      <c r="F18" s="144" t="s">
        <v>178</v>
      </c>
      <c r="G18" s="144" t="s">
        <v>179</v>
      </c>
      <c r="H18" s="145">
        <v>669540</v>
      </c>
      <c r="I18" s="145">
        <v>669540</v>
      </c>
      <c r="J18" s="145"/>
      <c r="K18" s="145"/>
      <c r="L18" s="145">
        <v>669540</v>
      </c>
      <c r="M18" s="144"/>
      <c r="N18" s="145"/>
      <c r="O18" s="145"/>
      <c r="P18" s="145"/>
      <c r="Q18" s="145"/>
      <c r="R18" s="145"/>
      <c r="S18" s="145"/>
      <c r="T18" s="145"/>
      <c r="U18" s="145"/>
      <c r="V18" s="145"/>
      <c r="W18" s="145"/>
    </row>
    <row r="19" ht="33" customHeight="1" spans="1:23">
      <c r="A19" s="144" t="s">
        <v>46</v>
      </c>
      <c r="B19" s="144" t="s">
        <v>176</v>
      </c>
      <c r="C19" s="144" t="s">
        <v>177</v>
      </c>
      <c r="D19" s="144" t="s">
        <v>82</v>
      </c>
      <c r="E19" s="144" t="s">
        <v>83</v>
      </c>
      <c r="F19" s="144" t="s">
        <v>180</v>
      </c>
      <c r="G19" s="144" t="s">
        <v>181</v>
      </c>
      <c r="H19" s="145">
        <v>100120.75</v>
      </c>
      <c r="I19" s="145">
        <v>100120.75</v>
      </c>
      <c r="J19" s="145"/>
      <c r="K19" s="145"/>
      <c r="L19" s="145">
        <v>100120.75</v>
      </c>
      <c r="M19" s="144"/>
      <c r="N19" s="145"/>
      <c r="O19" s="145"/>
      <c r="P19" s="145"/>
      <c r="Q19" s="145"/>
      <c r="R19" s="145"/>
      <c r="S19" s="145"/>
      <c r="T19" s="145"/>
      <c r="U19" s="145"/>
      <c r="V19" s="145"/>
      <c r="W19" s="145"/>
    </row>
    <row r="20" ht="33" customHeight="1" spans="1:23">
      <c r="A20" s="144" t="s">
        <v>46</v>
      </c>
      <c r="B20" s="144" t="s">
        <v>176</v>
      </c>
      <c r="C20" s="144" t="s">
        <v>177</v>
      </c>
      <c r="D20" s="144" t="s">
        <v>101</v>
      </c>
      <c r="E20" s="144" t="s">
        <v>102</v>
      </c>
      <c r="F20" s="144" t="s">
        <v>182</v>
      </c>
      <c r="G20" s="144" t="s">
        <v>183</v>
      </c>
      <c r="H20" s="145"/>
      <c r="I20" s="145"/>
      <c r="J20" s="145"/>
      <c r="K20" s="145"/>
      <c r="L20" s="145"/>
      <c r="M20" s="144"/>
      <c r="N20" s="145"/>
      <c r="O20" s="145"/>
      <c r="P20" s="145"/>
      <c r="Q20" s="145"/>
      <c r="R20" s="145"/>
      <c r="S20" s="145"/>
      <c r="T20" s="145"/>
      <c r="U20" s="145"/>
      <c r="V20" s="145"/>
      <c r="W20" s="145"/>
    </row>
    <row r="21" ht="33" customHeight="1" spans="1:23">
      <c r="A21" s="144" t="s">
        <v>46</v>
      </c>
      <c r="B21" s="144" t="s">
        <v>184</v>
      </c>
      <c r="C21" s="144" t="s">
        <v>185</v>
      </c>
      <c r="D21" s="144" t="s">
        <v>103</v>
      </c>
      <c r="E21" s="144" t="s">
        <v>104</v>
      </c>
      <c r="F21" s="144" t="s">
        <v>182</v>
      </c>
      <c r="G21" s="144" t="s">
        <v>183</v>
      </c>
      <c r="H21" s="145">
        <v>251077.5</v>
      </c>
      <c r="I21" s="145">
        <v>251077.5</v>
      </c>
      <c r="J21" s="145"/>
      <c r="K21" s="145"/>
      <c r="L21" s="145">
        <v>251077.5</v>
      </c>
      <c r="M21" s="144"/>
      <c r="N21" s="145"/>
      <c r="O21" s="145"/>
      <c r="P21" s="145"/>
      <c r="Q21" s="145"/>
      <c r="R21" s="145"/>
      <c r="S21" s="145"/>
      <c r="T21" s="145"/>
      <c r="U21" s="145"/>
      <c r="V21" s="145"/>
      <c r="W21" s="145"/>
    </row>
    <row r="22" ht="33" customHeight="1" spans="1:23">
      <c r="A22" s="144" t="s">
        <v>46</v>
      </c>
      <c r="B22" s="144" t="s">
        <v>176</v>
      </c>
      <c r="C22" s="144" t="s">
        <v>177</v>
      </c>
      <c r="D22" s="144" t="s">
        <v>103</v>
      </c>
      <c r="E22" s="144" t="s">
        <v>104</v>
      </c>
      <c r="F22" s="144" t="s">
        <v>182</v>
      </c>
      <c r="G22" s="144" t="s">
        <v>183</v>
      </c>
      <c r="H22" s="145">
        <v>8369.25</v>
      </c>
      <c r="I22" s="145">
        <v>8369.25</v>
      </c>
      <c r="J22" s="145"/>
      <c r="K22" s="145"/>
      <c r="L22" s="145">
        <v>8369.25</v>
      </c>
      <c r="M22" s="144"/>
      <c r="N22" s="145"/>
      <c r="O22" s="145"/>
      <c r="P22" s="145"/>
      <c r="Q22" s="145"/>
      <c r="R22" s="145"/>
      <c r="S22" s="145"/>
      <c r="T22" s="145"/>
      <c r="U22" s="145"/>
      <c r="V22" s="145"/>
      <c r="W22" s="145"/>
    </row>
    <row r="23" ht="33" customHeight="1" spans="1:23">
      <c r="A23" s="144" t="s">
        <v>46</v>
      </c>
      <c r="B23" s="144" t="s">
        <v>176</v>
      </c>
      <c r="C23" s="144" t="s">
        <v>177</v>
      </c>
      <c r="D23" s="144" t="s">
        <v>101</v>
      </c>
      <c r="E23" s="144" t="s">
        <v>102</v>
      </c>
      <c r="F23" s="144" t="s">
        <v>182</v>
      </c>
      <c r="G23" s="144" t="s">
        <v>183</v>
      </c>
      <c r="H23" s="145"/>
      <c r="I23" s="145"/>
      <c r="J23" s="145"/>
      <c r="K23" s="145"/>
      <c r="L23" s="145"/>
      <c r="M23" s="144"/>
      <c r="N23" s="145"/>
      <c r="O23" s="145"/>
      <c r="P23" s="145"/>
      <c r="Q23" s="145"/>
      <c r="R23" s="145"/>
      <c r="S23" s="145"/>
      <c r="T23" s="145"/>
      <c r="U23" s="145"/>
      <c r="V23" s="145"/>
      <c r="W23" s="145"/>
    </row>
    <row r="24" ht="33" customHeight="1" spans="1:23">
      <c r="A24" s="144" t="s">
        <v>46</v>
      </c>
      <c r="B24" s="144" t="s">
        <v>176</v>
      </c>
      <c r="C24" s="144" t="s">
        <v>177</v>
      </c>
      <c r="D24" s="144" t="s">
        <v>105</v>
      </c>
      <c r="E24" s="144" t="s">
        <v>106</v>
      </c>
      <c r="F24" s="144" t="s">
        <v>186</v>
      </c>
      <c r="G24" s="144" t="s">
        <v>187</v>
      </c>
      <c r="H24" s="145">
        <v>18000</v>
      </c>
      <c r="I24" s="145">
        <v>18000</v>
      </c>
      <c r="J24" s="145"/>
      <c r="K24" s="145"/>
      <c r="L24" s="145">
        <v>18000</v>
      </c>
      <c r="M24" s="144"/>
      <c r="N24" s="145"/>
      <c r="O24" s="145"/>
      <c r="P24" s="145"/>
      <c r="Q24" s="145"/>
      <c r="R24" s="145"/>
      <c r="S24" s="145"/>
      <c r="T24" s="145"/>
      <c r="U24" s="145"/>
      <c r="V24" s="145"/>
      <c r="W24" s="145"/>
    </row>
    <row r="25" ht="33" customHeight="1" spans="1:23">
      <c r="A25" s="144" t="s">
        <v>46</v>
      </c>
      <c r="B25" s="144" t="s">
        <v>176</v>
      </c>
      <c r="C25" s="144" t="s">
        <v>177</v>
      </c>
      <c r="D25" s="144" t="s">
        <v>86</v>
      </c>
      <c r="E25" s="144" t="s">
        <v>85</v>
      </c>
      <c r="F25" s="144" t="s">
        <v>186</v>
      </c>
      <c r="G25" s="144" t="s">
        <v>187</v>
      </c>
      <c r="H25" s="145">
        <v>29292.38</v>
      </c>
      <c r="I25" s="145">
        <v>29292.38</v>
      </c>
      <c r="J25" s="145"/>
      <c r="K25" s="145"/>
      <c r="L25" s="145">
        <v>29292.38</v>
      </c>
      <c r="M25" s="144"/>
      <c r="N25" s="145"/>
      <c r="O25" s="145"/>
      <c r="P25" s="145"/>
      <c r="Q25" s="145"/>
      <c r="R25" s="145"/>
      <c r="S25" s="145"/>
      <c r="T25" s="145"/>
      <c r="U25" s="145"/>
      <c r="V25" s="145"/>
      <c r="W25" s="145"/>
    </row>
    <row r="26" ht="33" customHeight="1" spans="1:23">
      <c r="A26" s="144" t="s">
        <v>46</v>
      </c>
      <c r="B26" s="144" t="s">
        <v>176</v>
      </c>
      <c r="C26" s="144" t="s">
        <v>177</v>
      </c>
      <c r="D26" s="144" t="s">
        <v>105</v>
      </c>
      <c r="E26" s="144" t="s">
        <v>106</v>
      </c>
      <c r="F26" s="144" t="s">
        <v>186</v>
      </c>
      <c r="G26" s="144" t="s">
        <v>187</v>
      </c>
      <c r="H26" s="145">
        <v>16738.5</v>
      </c>
      <c r="I26" s="145">
        <v>16738.5</v>
      </c>
      <c r="J26" s="145"/>
      <c r="K26" s="145"/>
      <c r="L26" s="145">
        <v>16738.5</v>
      </c>
      <c r="M26" s="144"/>
      <c r="N26" s="145"/>
      <c r="O26" s="145"/>
      <c r="P26" s="145"/>
      <c r="Q26" s="145"/>
      <c r="R26" s="145"/>
      <c r="S26" s="145"/>
      <c r="T26" s="145"/>
      <c r="U26" s="145"/>
      <c r="V26" s="145"/>
      <c r="W26" s="145"/>
    </row>
    <row r="27" ht="33" customHeight="1" spans="1:23">
      <c r="A27" s="144" t="s">
        <v>46</v>
      </c>
      <c r="B27" s="144" t="s">
        <v>176</v>
      </c>
      <c r="C27" s="144" t="s">
        <v>177</v>
      </c>
      <c r="D27" s="144" t="s">
        <v>105</v>
      </c>
      <c r="E27" s="144" t="s">
        <v>106</v>
      </c>
      <c r="F27" s="144" t="s">
        <v>186</v>
      </c>
      <c r="G27" s="144" t="s">
        <v>187</v>
      </c>
      <c r="H27" s="145"/>
      <c r="I27" s="145"/>
      <c r="J27" s="145"/>
      <c r="K27" s="145"/>
      <c r="L27" s="145"/>
      <c r="M27" s="144"/>
      <c r="N27" s="145"/>
      <c r="O27" s="145"/>
      <c r="P27" s="145"/>
      <c r="Q27" s="145"/>
      <c r="R27" s="145"/>
      <c r="S27" s="145"/>
      <c r="T27" s="145"/>
      <c r="U27" s="145"/>
      <c r="V27" s="145"/>
      <c r="W27" s="145"/>
    </row>
    <row r="28" ht="33" customHeight="1" spans="1:23">
      <c r="A28" s="144" t="s">
        <v>46</v>
      </c>
      <c r="B28" s="144" t="s">
        <v>176</v>
      </c>
      <c r="C28" s="144" t="s">
        <v>177</v>
      </c>
      <c r="D28" s="144" t="s">
        <v>86</v>
      </c>
      <c r="E28" s="144" t="s">
        <v>85</v>
      </c>
      <c r="F28" s="144" t="s">
        <v>186</v>
      </c>
      <c r="G28" s="144" t="s">
        <v>187</v>
      </c>
      <c r="H28" s="145"/>
      <c r="I28" s="145"/>
      <c r="J28" s="145"/>
      <c r="K28" s="145"/>
      <c r="L28" s="145"/>
      <c r="M28" s="144"/>
      <c r="N28" s="145"/>
      <c r="O28" s="145"/>
      <c r="P28" s="145"/>
      <c r="Q28" s="145"/>
      <c r="R28" s="145"/>
      <c r="S28" s="145"/>
      <c r="T28" s="145"/>
      <c r="U28" s="145"/>
      <c r="V28" s="145"/>
      <c r="W28" s="145"/>
    </row>
    <row r="29" ht="33" customHeight="1" spans="1:23">
      <c r="A29" s="144" t="s">
        <v>46</v>
      </c>
      <c r="B29" s="144" t="s">
        <v>176</v>
      </c>
      <c r="C29" s="144" t="s">
        <v>177</v>
      </c>
      <c r="D29" s="144" t="s">
        <v>105</v>
      </c>
      <c r="E29" s="144" t="s">
        <v>106</v>
      </c>
      <c r="F29" s="144" t="s">
        <v>186</v>
      </c>
      <c r="G29" s="144" t="s">
        <v>187</v>
      </c>
      <c r="H29" s="145"/>
      <c r="I29" s="145"/>
      <c r="J29" s="145"/>
      <c r="K29" s="145"/>
      <c r="L29" s="145"/>
      <c r="M29" s="144"/>
      <c r="N29" s="145"/>
      <c r="O29" s="145"/>
      <c r="P29" s="145"/>
      <c r="Q29" s="145"/>
      <c r="R29" s="145"/>
      <c r="S29" s="145"/>
      <c r="T29" s="145"/>
      <c r="U29" s="145"/>
      <c r="V29" s="145"/>
      <c r="W29" s="145"/>
    </row>
    <row r="30" ht="33" customHeight="1" spans="1:23">
      <c r="A30" s="144" t="s">
        <v>46</v>
      </c>
      <c r="B30" s="144" t="s">
        <v>188</v>
      </c>
      <c r="C30" s="144" t="s">
        <v>115</v>
      </c>
      <c r="D30" s="144" t="s">
        <v>114</v>
      </c>
      <c r="E30" s="144" t="s">
        <v>115</v>
      </c>
      <c r="F30" s="144" t="s">
        <v>189</v>
      </c>
      <c r="G30" s="144" t="s">
        <v>115</v>
      </c>
      <c r="H30" s="145">
        <v>502155</v>
      </c>
      <c r="I30" s="145">
        <v>502155</v>
      </c>
      <c r="J30" s="145"/>
      <c r="K30" s="145"/>
      <c r="L30" s="145">
        <v>502155</v>
      </c>
      <c r="M30" s="144"/>
      <c r="N30" s="145"/>
      <c r="O30" s="145"/>
      <c r="P30" s="145"/>
      <c r="Q30" s="145"/>
      <c r="R30" s="145"/>
      <c r="S30" s="145"/>
      <c r="T30" s="145"/>
      <c r="U30" s="145"/>
      <c r="V30" s="145"/>
      <c r="W30" s="145"/>
    </row>
    <row r="31" ht="33" customHeight="1" spans="1:23">
      <c r="A31" s="144" t="s">
        <v>46</v>
      </c>
      <c r="B31" s="144" t="s">
        <v>190</v>
      </c>
      <c r="C31" s="144" t="s">
        <v>191</v>
      </c>
      <c r="D31" s="144" t="s">
        <v>78</v>
      </c>
      <c r="E31" s="144" t="s">
        <v>79</v>
      </c>
      <c r="F31" s="144" t="s">
        <v>192</v>
      </c>
      <c r="G31" s="144" t="s">
        <v>193</v>
      </c>
      <c r="H31" s="145">
        <v>24000</v>
      </c>
      <c r="I31" s="145">
        <v>24000</v>
      </c>
      <c r="J31" s="145"/>
      <c r="K31" s="145"/>
      <c r="L31" s="145">
        <v>24000</v>
      </c>
      <c r="M31" s="144"/>
      <c r="N31" s="145"/>
      <c r="O31" s="145"/>
      <c r="P31" s="145"/>
      <c r="Q31" s="145"/>
      <c r="R31" s="145"/>
      <c r="S31" s="145"/>
      <c r="T31" s="145"/>
      <c r="U31" s="145"/>
      <c r="V31" s="145"/>
      <c r="W31" s="145"/>
    </row>
    <row r="32" ht="33" customHeight="1" spans="1:23">
      <c r="A32" s="144" t="s">
        <v>46</v>
      </c>
      <c r="B32" s="144" t="s">
        <v>194</v>
      </c>
      <c r="C32" s="144" t="s">
        <v>195</v>
      </c>
      <c r="D32" s="144" t="s">
        <v>91</v>
      </c>
      <c r="E32" s="144" t="s">
        <v>92</v>
      </c>
      <c r="F32" s="144" t="s">
        <v>196</v>
      </c>
      <c r="G32" s="144" t="s">
        <v>195</v>
      </c>
      <c r="H32" s="145">
        <v>74970.72</v>
      </c>
      <c r="I32" s="145">
        <v>74970.72</v>
      </c>
      <c r="J32" s="145"/>
      <c r="K32" s="145"/>
      <c r="L32" s="145">
        <v>74970.72</v>
      </c>
      <c r="M32" s="144"/>
      <c r="N32" s="145"/>
      <c r="O32" s="145"/>
      <c r="P32" s="145"/>
      <c r="Q32" s="145"/>
      <c r="R32" s="145"/>
      <c r="S32" s="145"/>
      <c r="T32" s="145"/>
      <c r="U32" s="145"/>
      <c r="V32" s="145"/>
      <c r="W32" s="145"/>
    </row>
    <row r="33" ht="33" customHeight="1" spans="1:23">
      <c r="A33" s="144" t="s">
        <v>46</v>
      </c>
      <c r="B33" s="144" t="s">
        <v>197</v>
      </c>
      <c r="C33" s="144" t="s">
        <v>198</v>
      </c>
      <c r="D33" s="144" t="s">
        <v>91</v>
      </c>
      <c r="E33" s="144" t="s">
        <v>92</v>
      </c>
      <c r="F33" s="144" t="s">
        <v>199</v>
      </c>
      <c r="G33" s="144" t="s">
        <v>200</v>
      </c>
      <c r="H33" s="145">
        <v>2000000</v>
      </c>
      <c r="I33" s="145"/>
      <c r="J33" s="145"/>
      <c r="K33" s="145"/>
      <c r="L33" s="145"/>
      <c r="M33" s="144"/>
      <c r="N33" s="145"/>
      <c r="O33" s="145"/>
      <c r="P33" s="145"/>
      <c r="Q33" s="145"/>
      <c r="R33" s="145">
        <v>2000000</v>
      </c>
      <c r="S33" s="145">
        <v>2000000</v>
      </c>
      <c r="T33" s="145"/>
      <c r="U33" s="145"/>
      <c r="V33" s="145"/>
      <c r="W33" s="145"/>
    </row>
    <row r="34" ht="33" customHeight="1" spans="1:23">
      <c r="A34" s="144" t="s">
        <v>46</v>
      </c>
      <c r="B34" s="144" t="s">
        <v>201</v>
      </c>
      <c r="C34" s="144" t="s">
        <v>202</v>
      </c>
      <c r="D34" s="144" t="s">
        <v>91</v>
      </c>
      <c r="E34" s="144" t="s">
        <v>92</v>
      </c>
      <c r="F34" s="144" t="s">
        <v>170</v>
      </c>
      <c r="G34" s="144" t="s">
        <v>171</v>
      </c>
      <c r="H34" s="145">
        <v>1500000</v>
      </c>
      <c r="I34" s="145"/>
      <c r="J34" s="145"/>
      <c r="K34" s="145"/>
      <c r="L34" s="145"/>
      <c r="M34" s="144"/>
      <c r="N34" s="145"/>
      <c r="O34" s="145"/>
      <c r="P34" s="145"/>
      <c r="Q34" s="145"/>
      <c r="R34" s="145">
        <v>1500000</v>
      </c>
      <c r="S34" s="145">
        <v>1500000</v>
      </c>
      <c r="T34" s="145"/>
      <c r="U34" s="145"/>
      <c r="V34" s="145"/>
      <c r="W34" s="145"/>
    </row>
    <row r="35" ht="33" customHeight="1" spans="1:23">
      <c r="A35" s="144" t="s">
        <v>46</v>
      </c>
      <c r="B35" s="144" t="s">
        <v>203</v>
      </c>
      <c r="C35" s="144" t="s">
        <v>204</v>
      </c>
      <c r="D35" s="144" t="s">
        <v>80</v>
      </c>
      <c r="E35" s="144" t="s">
        <v>81</v>
      </c>
      <c r="F35" s="144" t="s">
        <v>178</v>
      </c>
      <c r="G35" s="144" t="s">
        <v>179</v>
      </c>
      <c r="H35" s="145">
        <v>310000</v>
      </c>
      <c r="I35" s="145"/>
      <c r="J35" s="145"/>
      <c r="K35" s="145"/>
      <c r="L35" s="145"/>
      <c r="M35" s="144"/>
      <c r="N35" s="145"/>
      <c r="O35" s="145"/>
      <c r="P35" s="145"/>
      <c r="Q35" s="145"/>
      <c r="R35" s="145">
        <v>310000</v>
      </c>
      <c r="S35" s="145">
        <v>310000</v>
      </c>
      <c r="T35" s="145"/>
      <c r="U35" s="145"/>
      <c r="V35" s="145"/>
      <c r="W35" s="145"/>
    </row>
    <row r="36" ht="33" customHeight="1" spans="1:23">
      <c r="A36" s="144" t="s">
        <v>46</v>
      </c>
      <c r="B36" s="144" t="s">
        <v>203</v>
      </c>
      <c r="C36" s="144" t="s">
        <v>204</v>
      </c>
      <c r="D36" s="144" t="s">
        <v>86</v>
      </c>
      <c r="E36" s="144" t="s">
        <v>85</v>
      </c>
      <c r="F36" s="144" t="s">
        <v>186</v>
      </c>
      <c r="G36" s="144" t="s">
        <v>187</v>
      </c>
      <c r="H36" s="145">
        <v>85000</v>
      </c>
      <c r="I36" s="145"/>
      <c r="J36" s="145"/>
      <c r="K36" s="145"/>
      <c r="L36" s="145"/>
      <c r="M36" s="144"/>
      <c r="N36" s="145"/>
      <c r="O36" s="145"/>
      <c r="P36" s="145"/>
      <c r="Q36" s="145"/>
      <c r="R36" s="145">
        <v>85000</v>
      </c>
      <c r="S36" s="145">
        <v>85000</v>
      </c>
      <c r="T36" s="145"/>
      <c r="U36" s="145"/>
      <c r="V36" s="145"/>
      <c r="W36" s="145"/>
    </row>
    <row r="37" ht="33" customHeight="1" spans="1:23">
      <c r="A37" s="144" t="s">
        <v>46</v>
      </c>
      <c r="B37" s="144" t="s">
        <v>203</v>
      </c>
      <c r="C37" s="144" t="s">
        <v>204</v>
      </c>
      <c r="D37" s="144" t="s">
        <v>105</v>
      </c>
      <c r="E37" s="144" t="s">
        <v>106</v>
      </c>
      <c r="F37" s="144" t="s">
        <v>186</v>
      </c>
      <c r="G37" s="144" t="s">
        <v>187</v>
      </c>
      <c r="H37" s="145">
        <v>35000</v>
      </c>
      <c r="I37" s="145"/>
      <c r="J37" s="145"/>
      <c r="K37" s="145"/>
      <c r="L37" s="145"/>
      <c r="M37" s="144"/>
      <c r="N37" s="145"/>
      <c r="O37" s="145"/>
      <c r="P37" s="145"/>
      <c r="Q37" s="145"/>
      <c r="R37" s="145">
        <v>35000</v>
      </c>
      <c r="S37" s="145">
        <v>35000</v>
      </c>
      <c r="T37" s="145"/>
      <c r="U37" s="145"/>
      <c r="V37" s="145"/>
      <c r="W37" s="145"/>
    </row>
    <row r="38" ht="33" customHeight="1" spans="1:23">
      <c r="A38" s="151" t="s">
        <v>30</v>
      </c>
      <c r="B38" s="151"/>
      <c r="C38" s="151"/>
      <c r="D38" s="151"/>
      <c r="E38" s="151"/>
      <c r="F38" s="151"/>
      <c r="G38" s="151"/>
      <c r="H38" s="145">
        <v>9850889.1</v>
      </c>
      <c r="I38" s="145">
        <v>5920889.1</v>
      </c>
      <c r="J38" s="145"/>
      <c r="K38" s="145"/>
      <c r="L38" s="145">
        <v>5920889.1</v>
      </c>
      <c r="M38" s="145"/>
      <c r="N38" s="145"/>
      <c r="O38" s="145"/>
      <c r="P38" s="145"/>
      <c r="Q38" s="145"/>
      <c r="R38" s="145">
        <v>3930000</v>
      </c>
      <c r="S38" s="145">
        <v>3930000</v>
      </c>
      <c r="T38" s="145"/>
      <c r="U38" s="145"/>
      <c r="V38" s="145"/>
      <c r="W38" s="14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2"/>
  <sheetViews>
    <sheetView showZeros="0" workbookViewId="0">
      <pane ySplit="6" topLeftCell="A7" activePane="bottomLeft" state="frozen"/>
      <selection/>
      <selection pane="bottomLeft" activeCell="F20" sqref="F20"/>
    </sheetView>
  </sheetViews>
  <sheetFormatPr defaultColWidth="10.2857142857143" defaultRowHeight="15" customHeight="1"/>
  <cols>
    <col min="1" max="1" width="10.8571428571429" customWidth="1"/>
    <col min="2" max="2" width="20.8571428571429" customWidth="1"/>
    <col min="3" max="3" width="44.7142857142857" customWidth="1"/>
    <col min="4" max="4" width="18.1428571428571" customWidth="1"/>
    <col min="5" max="5" width="11.2857142857143" customWidth="1"/>
    <col min="6" max="6" width="23.2857142857143" customWidth="1"/>
    <col min="7" max="7" width="11.1428571428571" customWidth="1"/>
    <col min="8" max="8" width="23.2857142857143" customWidth="1"/>
    <col min="9" max="11" width="12.847619047619" customWidth="1"/>
    <col min="12" max="12" width="13.1428571428571" customWidth="1"/>
    <col min="13" max="13" width="15.5714285714286" customWidth="1"/>
    <col min="14" max="14" width="12.7142857142857" customWidth="1"/>
    <col min="15" max="15" width="14" customWidth="1"/>
    <col min="16" max="16" width="15.7142857142857" customWidth="1"/>
    <col min="17" max="17" width="15.1428571428571" customWidth="1"/>
    <col min="18" max="18" width="14" customWidth="1"/>
    <col min="19" max="19" width="14.7142857142857" customWidth="1"/>
    <col min="20" max="20" width="14.8571428571429" customWidth="1"/>
    <col min="21" max="21" width="12.2857142857143" customWidth="1"/>
    <col min="22" max="22" width="15.8571428571429" customWidth="1"/>
    <col min="23" max="23" width="11" customWidth="1"/>
  </cols>
  <sheetData>
    <row r="1" ht="18.75" customHeight="1" spans="1:23">
      <c r="A1" s="140" t="s">
        <v>205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ht="26.25" customHeight="1" spans="1:23">
      <c r="A2" s="137" t="str">
        <f>"2026"&amp;"年部门项目支出预算表"</f>
        <v>2026年部门项目支出预算表</v>
      </c>
      <c r="B2" s="137"/>
      <c r="C2" s="137" t="s">
        <v>59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41" t="str">
        <f>"单位名称："&amp;"盈江县平原镇卫生院"</f>
        <v>单位名称：盈江县平原镇卫生院</v>
      </c>
      <c r="B3" s="141"/>
      <c r="C3" s="141"/>
      <c r="D3" s="141"/>
      <c r="E3" s="141"/>
      <c r="F3" s="141"/>
      <c r="G3" s="141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0" t="s">
        <v>27</v>
      </c>
      <c r="W3" s="140"/>
    </row>
    <row r="4" ht="26.25" customHeight="1" spans="1:23">
      <c r="A4" s="143" t="s">
        <v>206</v>
      </c>
      <c r="B4" s="143" t="s">
        <v>142</v>
      </c>
      <c r="C4" s="143" t="s">
        <v>143</v>
      </c>
      <c r="D4" s="143" t="s">
        <v>207</v>
      </c>
      <c r="E4" s="143" t="s">
        <v>144</v>
      </c>
      <c r="F4" s="143" t="s">
        <v>145</v>
      </c>
      <c r="G4" s="143" t="s">
        <v>208</v>
      </c>
      <c r="H4" s="143" t="s">
        <v>209</v>
      </c>
      <c r="I4" s="143" t="s">
        <v>30</v>
      </c>
      <c r="J4" s="143" t="s">
        <v>210</v>
      </c>
      <c r="K4" s="143"/>
      <c r="L4" s="143"/>
      <c r="M4" s="143"/>
      <c r="N4" s="143" t="s">
        <v>154</v>
      </c>
      <c r="O4" s="143"/>
      <c r="P4" s="143"/>
      <c r="Q4" s="143" t="s">
        <v>37</v>
      </c>
      <c r="R4" s="143" t="s">
        <v>51</v>
      </c>
      <c r="S4" s="143"/>
      <c r="T4" s="143"/>
      <c r="U4" s="143"/>
      <c r="V4" s="143"/>
      <c r="W4" s="143"/>
    </row>
    <row r="5" ht="26.25" customHeight="1" spans="1:23">
      <c r="A5" s="143"/>
      <c r="B5" s="143"/>
      <c r="C5" s="143"/>
      <c r="D5" s="143"/>
      <c r="E5" s="143"/>
      <c r="F5" s="143"/>
      <c r="G5" s="143"/>
      <c r="H5" s="143"/>
      <c r="I5" s="143"/>
      <c r="J5" s="143" t="s">
        <v>34</v>
      </c>
      <c r="K5" s="143"/>
      <c r="L5" s="143" t="s">
        <v>35</v>
      </c>
      <c r="M5" s="143" t="s">
        <v>36</v>
      </c>
      <c r="N5" s="143" t="s">
        <v>34</v>
      </c>
      <c r="O5" s="143" t="s">
        <v>35</v>
      </c>
      <c r="P5" s="143" t="s">
        <v>36</v>
      </c>
      <c r="Q5" s="143"/>
      <c r="R5" s="143" t="s">
        <v>33</v>
      </c>
      <c r="S5" s="143" t="s">
        <v>40</v>
      </c>
      <c r="T5" s="143" t="s">
        <v>41</v>
      </c>
      <c r="U5" s="143" t="s">
        <v>42</v>
      </c>
      <c r="V5" s="143" t="s">
        <v>43</v>
      </c>
      <c r="W5" s="143" t="s">
        <v>44</v>
      </c>
    </row>
    <row r="6" ht="26.25" customHeight="1" spans="1:23">
      <c r="A6" s="143"/>
      <c r="B6" s="143"/>
      <c r="C6" s="143"/>
      <c r="D6" s="143"/>
      <c r="E6" s="143"/>
      <c r="F6" s="143"/>
      <c r="G6" s="143"/>
      <c r="H6" s="143"/>
      <c r="I6" s="143"/>
      <c r="J6" s="143" t="s">
        <v>33</v>
      </c>
      <c r="K6" s="143" t="s">
        <v>211</v>
      </c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</row>
    <row r="7" ht="18.75" customHeight="1" spans="1:23">
      <c r="A7" s="143" t="s">
        <v>59</v>
      </c>
      <c r="B7" s="143" t="s">
        <v>60</v>
      </c>
      <c r="C7" s="143" t="s">
        <v>61</v>
      </c>
      <c r="D7" s="143" t="s">
        <v>62</v>
      </c>
      <c r="E7" s="143" t="s">
        <v>63</v>
      </c>
      <c r="F7" s="143" t="s">
        <v>64</v>
      </c>
      <c r="G7" s="143" t="s">
        <v>65</v>
      </c>
      <c r="H7" s="143" t="s">
        <v>66</v>
      </c>
      <c r="I7" s="143" t="s">
        <v>67</v>
      </c>
      <c r="J7" s="143" t="s">
        <v>68</v>
      </c>
      <c r="K7" s="143" t="s">
        <v>69</v>
      </c>
      <c r="L7" s="143" t="s">
        <v>70</v>
      </c>
      <c r="M7" s="143" t="s">
        <v>71</v>
      </c>
      <c r="N7" s="143" t="s">
        <v>72</v>
      </c>
      <c r="O7" s="143" t="s">
        <v>73</v>
      </c>
      <c r="P7" s="143" t="s">
        <v>156</v>
      </c>
      <c r="Q7" s="143" t="s">
        <v>157</v>
      </c>
      <c r="R7" s="143" t="s">
        <v>158</v>
      </c>
      <c r="S7" s="143" t="s">
        <v>159</v>
      </c>
      <c r="T7" s="143" t="s">
        <v>160</v>
      </c>
      <c r="U7" s="143" t="s">
        <v>161</v>
      </c>
      <c r="V7" s="143" t="s">
        <v>162</v>
      </c>
      <c r="W7" s="143" t="s">
        <v>163</v>
      </c>
    </row>
    <row r="8" ht="26" customHeight="1" spans="1:23">
      <c r="A8" s="144"/>
      <c r="B8" s="144"/>
      <c r="C8" s="144" t="s">
        <v>212</v>
      </c>
      <c r="D8" s="144"/>
      <c r="E8" s="144"/>
      <c r="F8" s="144"/>
      <c r="G8" s="144"/>
      <c r="H8" s="144"/>
      <c r="I8" s="145">
        <v>1460000</v>
      </c>
      <c r="J8" s="145"/>
      <c r="K8" s="145"/>
      <c r="L8" s="145"/>
      <c r="M8" s="145"/>
      <c r="N8" s="145"/>
      <c r="O8" s="145"/>
      <c r="P8" s="145"/>
      <c r="Q8" s="145"/>
      <c r="R8" s="145">
        <v>1460000</v>
      </c>
      <c r="S8" s="145">
        <v>1460000</v>
      </c>
      <c r="T8" s="145"/>
      <c r="U8" s="145"/>
      <c r="V8" s="145"/>
      <c r="W8" s="145"/>
    </row>
    <row r="9" ht="26" customHeight="1" spans="1:23">
      <c r="A9" s="144" t="s">
        <v>213</v>
      </c>
      <c r="B9" s="144" t="s">
        <v>214</v>
      </c>
      <c r="C9" s="144" t="s">
        <v>212</v>
      </c>
      <c r="D9" s="144" t="s">
        <v>46</v>
      </c>
      <c r="E9" s="144" t="s">
        <v>91</v>
      </c>
      <c r="F9" s="144" t="s">
        <v>92</v>
      </c>
      <c r="G9" s="144" t="s">
        <v>215</v>
      </c>
      <c r="H9" s="144" t="s">
        <v>216</v>
      </c>
      <c r="I9" s="145">
        <v>100000</v>
      </c>
      <c r="J9" s="145"/>
      <c r="K9" s="145"/>
      <c r="L9" s="145"/>
      <c r="M9" s="145"/>
      <c r="N9" s="145"/>
      <c r="O9" s="145"/>
      <c r="P9" s="145"/>
      <c r="Q9" s="145"/>
      <c r="R9" s="145">
        <v>100000</v>
      </c>
      <c r="S9" s="145">
        <v>100000</v>
      </c>
      <c r="T9" s="145"/>
      <c r="U9" s="145"/>
      <c r="V9" s="145"/>
      <c r="W9" s="145"/>
    </row>
    <row r="10" ht="26" customHeight="1" spans="1:23">
      <c r="A10" s="144" t="s">
        <v>213</v>
      </c>
      <c r="B10" s="144" t="s">
        <v>214</v>
      </c>
      <c r="C10" s="144" t="s">
        <v>212</v>
      </c>
      <c r="D10" s="144" t="s">
        <v>46</v>
      </c>
      <c r="E10" s="144" t="s">
        <v>91</v>
      </c>
      <c r="F10" s="144" t="s">
        <v>92</v>
      </c>
      <c r="G10" s="144" t="s">
        <v>217</v>
      </c>
      <c r="H10" s="144" t="s">
        <v>218</v>
      </c>
      <c r="I10" s="145">
        <v>50000</v>
      </c>
      <c r="J10" s="145"/>
      <c r="K10" s="145"/>
      <c r="L10" s="145"/>
      <c r="M10" s="145"/>
      <c r="N10" s="144"/>
      <c r="O10" s="144"/>
      <c r="P10" s="144"/>
      <c r="Q10" s="145"/>
      <c r="R10" s="145">
        <v>50000</v>
      </c>
      <c r="S10" s="145">
        <v>50000</v>
      </c>
      <c r="T10" s="145"/>
      <c r="U10" s="145"/>
      <c r="V10" s="145"/>
      <c r="W10" s="145"/>
    </row>
    <row r="11" ht="26" customHeight="1" spans="1:23">
      <c r="A11" s="144" t="s">
        <v>213</v>
      </c>
      <c r="B11" s="144" t="s">
        <v>214</v>
      </c>
      <c r="C11" s="144" t="s">
        <v>212</v>
      </c>
      <c r="D11" s="144" t="s">
        <v>46</v>
      </c>
      <c r="E11" s="144" t="s">
        <v>91</v>
      </c>
      <c r="F11" s="144" t="s">
        <v>92</v>
      </c>
      <c r="G11" s="144" t="s">
        <v>219</v>
      </c>
      <c r="H11" s="144" t="s">
        <v>220</v>
      </c>
      <c r="I11" s="145">
        <v>20000</v>
      </c>
      <c r="J11" s="145"/>
      <c r="K11" s="145"/>
      <c r="L11" s="145"/>
      <c r="M11" s="145"/>
      <c r="N11" s="144"/>
      <c r="O11" s="144"/>
      <c r="P11" s="144"/>
      <c r="Q11" s="145"/>
      <c r="R11" s="145">
        <v>20000</v>
      </c>
      <c r="S11" s="145">
        <v>20000</v>
      </c>
      <c r="T11" s="145"/>
      <c r="U11" s="145"/>
      <c r="V11" s="145"/>
      <c r="W11" s="145"/>
    </row>
    <row r="12" ht="26" customHeight="1" spans="1:23">
      <c r="A12" s="144" t="s">
        <v>213</v>
      </c>
      <c r="B12" s="144" t="s">
        <v>214</v>
      </c>
      <c r="C12" s="144" t="s">
        <v>212</v>
      </c>
      <c r="D12" s="144" t="s">
        <v>46</v>
      </c>
      <c r="E12" s="144" t="s">
        <v>91</v>
      </c>
      <c r="F12" s="144" t="s">
        <v>92</v>
      </c>
      <c r="G12" s="144" t="s">
        <v>221</v>
      </c>
      <c r="H12" s="144" t="s">
        <v>222</v>
      </c>
      <c r="I12" s="145">
        <v>120000</v>
      </c>
      <c r="J12" s="145"/>
      <c r="K12" s="145"/>
      <c r="L12" s="145"/>
      <c r="M12" s="145"/>
      <c r="N12" s="144"/>
      <c r="O12" s="144"/>
      <c r="P12" s="144"/>
      <c r="Q12" s="145"/>
      <c r="R12" s="145">
        <v>120000</v>
      </c>
      <c r="S12" s="145">
        <v>120000</v>
      </c>
      <c r="T12" s="145"/>
      <c r="U12" s="145"/>
      <c r="V12" s="145"/>
      <c r="W12" s="145"/>
    </row>
    <row r="13" ht="26" customHeight="1" spans="1:23">
      <c r="A13" s="144" t="s">
        <v>213</v>
      </c>
      <c r="B13" s="144" t="s">
        <v>214</v>
      </c>
      <c r="C13" s="144" t="s">
        <v>212</v>
      </c>
      <c r="D13" s="144" t="s">
        <v>46</v>
      </c>
      <c r="E13" s="144" t="s">
        <v>91</v>
      </c>
      <c r="F13" s="144" t="s">
        <v>92</v>
      </c>
      <c r="G13" s="144" t="s">
        <v>223</v>
      </c>
      <c r="H13" s="144" t="s">
        <v>224</v>
      </c>
      <c r="I13" s="145">
        <v>50000</v>
      </c>
      <c r="J13" s="145"/>
      <c r="K13" s="145"/>
      <c r="L13" s="145"/>
      <c r="M13" s="145"/>
      <c r="N13" s="144"/>
      <c r="O13" s="144"/>
      <c r="P13" s="144"/>
      <c r="Q13" s="145"/>
      <c r="R13" s="145">
        <v>50000</v>
      </c>
      <c r="S13" s="145">
        <v>50000</v>
      </c>
      <c r="T13" s="145"/>
      <c r="U13" s="145"/>
      <c r="V13" s="145"/>
      <c r="W13" s="145"/>
    </row>
    <row r="14" ht="26" customHeight="1" spans="1:23">
      <c r="A14" s="144" t="s">
        <v>213</v>
      </c>
      <c r="B14" s="144" t="s">
        <v>214</v>
      </c>
      <c r="C14" s="144" t="s">
        <v>212</v>
      </c>
      <c r="D14" s="144" t="s">
        <v>46</v>
      </c>
      <c r="E14" s="144" t="s">
        <v>91</v>
      </c>
      <c r="F14" s="144" t="s">
        <v>92</v>
      </c>
      <c r="G14" s="144" t="s">
        <v>225</v>
      </c>
      <c r="H14" s="144" t="s">
        <v>226</v>
      </c>
      <c r="I14" s="145">
        <v>100000</v>
      </c>
      <c r="J14" s="145"/>
      <c r="K14" s="145"/>
      <c r="L14" s="145"/>
      <c r="M14" s="145"/>
      <c r="N14" s="144"/>
      <c r="O14" s="144"/>
      <c r="P14" s="144"/>
      <c r="Q14" s="145"/>
      <c r="R14" s="145">
        <v>100000</v>
      </c>
      <c r="S14" s="145">
        <v>100000</v>
      </c>
      <c r="T14" s="145"/>
      <c r="U14" s="145"/>
      <c r="V14" s="145"/>
      <c r="W14" s="145"/>
    </row>
    <row r="15" ht="26" customHeight="1" spans="1:23">
      <c r="A15" s="144" t="s">
        <v>213</v>
      </c>
      <c r="B15" s="144" t="s">
        <v>214</v>
      </c>
      <c r="C15" s="144" t="s">
        <v>212</v>
      </c>
      <c r="D15" s="144" t="s">
        <v>46</v>
      </c>
      <c r="E15" s="144" t="s">
        <v>91</v>
      </c>
      <c r="F15" s="144" t="s">
        <v>92</v>
      </c>
      <c r="G15" s="144" t="s">
        <v>227</v>
      </c>
      <c r="H15" s="144" t="s">
        <v>228</v>
      </c>
      <c r="I15" s="145">
        <v>1000000</v>
      </c>
      <c r="J15" s="145"/>
      <c r="K15" s="145"/>
      <c r="L15" s="145"/>
      <c r="M15" s="145"/>
      <c r="N15" s="144"/>
      <c r="O15" s="144"/>
      <c r="P15" s="144"/>
      <c r="Q15" s="145"/>
      <c r="R15" s="145">
        <v>1000000</v>
      </c>
      <c r="S15" s="145">
        <v>1000000</v>
      </c>
      <c r="T15" s="145"/>
      <c r="U15" s="145"/>
      <c r="V15" s="145"/>
      <c r="W15" s="145"/>
    </row>
    <row r="16" ht="26" customHeight="1" spans="1:23">
      <c r="A16" s="144" t="s">
        <v>213</v>
      </c>
      <c r="B16" s="144" t="s">
        <v>214</v>
      </c>
      <c r="C16" s="144" t="s">
        <v>212</v>
      </c>
      <c r="D16" s="144" t="s">
        <v>46</v>
      </c>
      <c r="E16" s="144" t="s">
        <v>91</v>
      </c>
      <c r="F16" s="144" t="s">
        <v>92</v>
      </c>
      <c r="G16" s="144" t="s">
        <v>229</v>
      </c>
      <c r="H16" s="144" t="s">
        <v>230</v>
      </c>
      <c r="I16" s="145">
        <v>20000</v>
      </c>
      <c r="J16" s="145"/>
      <c r="K16" s="145"/>
      <c r="L16" s="145"/>
      <c r="M16" s="145"/>
      <c r="N16" s="144"/>
      <c r="O16" s="144"/>
      <c r="P16" s="144"/>
      <c r="Q16" s="145"/>
      <c r="R16" s="145">
        <v>20000</v>
      </c>
      <c r="S16" s="145">
        <v>20000</v>
      </c>
      <c r="T16" s="145"/>
      <c r="U16" s="145"/>
      <c r="V16" s="145"/>
      <c r="W16" s="145"/>
    </row>
    <row r="17" ht="26" customHeight="1" spans="1:23">
      <c r="A17" s="144"/>
      <c r="B17" s="144"/>
      <c r="C17" s="144" t="s">
        <v>231</v>
      </c>
      <c r="D17" s="144"/>
      <c r="E17" s="144"/>
      <c r="F17" s="144"/>
      <c r="G17" s="144"/>
      <c r="H17" s="144"/>
      <c r="I17" s="145">
        <v>8580000</v>
      </c>
      <c r="J17" s="145"/>
      <c r="K17" s="145"/>
      <c r="L17" s="145"/>
      <c r="M17" s="145"/>
      <c r="N17" s="144"/>
      <c r="O17" s="144"/>
      <c r="P17" s="144"/>
      <c r="Q17" s="145"/>
      <c r="R17" s="145">
        <v>8580000</v>
      </c>
      <c r="S17" s="145">
        <v>8580000</v>
      </c>
      <c r="T17" s="145"/>
      <c r="U17" s="145"/>
      <c r="V17" s="145"/>
      <c r="W17" s="145"/>
    </row>
    <row r="18" ht="26" customHeight="1" spans="1:23">
      <c r="A18" s="144" t="s">
        <v>213</v>
      </c>
      <c r="B18" s="144" t="s">
        <v>232</v>
      </c>
      <c r="C18" s="144" t="s">
        <v>231</v>
      </c>
      <c r="D18" s="144" t="s">
        <v>46</v>
      </c>
      <c r="E18" s="144" t="s">
        <v>91</v>
      </c>
      <c r="F18" s="144" t="s">
        <v>92</v>
      </c>
      <c r="G18" s="144" t="s">
        <v>215</v>
      </c>
      <c r="H18" s="144" t="s">
        <v>216</v>
      </c>
      <c r="I18" s="145">
        <v>300000</v>
      </c>
      <c r="J18" s="145"/>
      <c r="K18" s="145"/>
      <c r="L18" s="145"/>
      <c r="M18" s="145"/>
      <c r="N18" s="144"/>
      <c r="O18" s="144"/>
      <c r="P18" s="144"/>
      <c r="Q18" s="145"/>
      <c r="R18" s="145">
        <v>300000</v>
      </c>
      <c r="S18" s="145">
        <v>300000</v>
      </c>
      <c r="T18" s="145"/>
      <c r="U18" s="145"/>
      <c r="V18" s="145"/>
      <c r="W18" s="145"/>
    </row>
    <row r="19" ht="26" customHeight="1" spans="1:23">
      <c r="A19" s="144" t="s">
        <v>213</v>
      </c>
      <c r="B19" s="144" t="s">
        <v>232</v>
      </c>
      <c r="C19" s="144" t="s">
        <v>231</v>
      </c>
      <c r="D19" s="144" t="s">
        <v>46</v>
      </c>
      <c r="E19" s="144" t="s">
        <v>91</v>
      </c>
      <c r="F19" s="144" t="s">
        <v>92</v>
      </c>
      <c r="G19" s="144" t="s">
        <v>217</v>
      </c>
      <c r="H19" s="144" t="s">
        <v>218</v>
      </c>
      <c r="I19" s="145">
        <v>30000</v>
      </c>
      <c r="J19" s="145"/>
      <c r="K19" s="145"/>
      <c r="L19" s="145"/>
      <c r="M19" s="145"/>
      <c r="N19" s="144"/>
      <c r="O19" s="144"/>
      <c r="P19" s="144"/>
      <c r="Q19" s="145"/>
      <c r="R19" s="145">
        <v>30000</v>
      </c>
      <c r="S19" s="145">
        <v>30000</v>
      </c>
      <c r="T19" s="145"/>
      <c r="U19" s="145"/>
      <c r="V19" s="145"/>
      <c r="W19" s="145"/>
    </row>
    <row r="20" ht="26" customHeight="1" spans="1:23">
      <c r="A20" s="144" t="s">
        <v>213</v>
      </c>
      <c r="B20" s="144" t="s">
        <v>232</v>
      </c>
      <c r="C20" s="144" t="s">
        <v>231</v>
      </c>
      <c r="D20" s="144" t="s">
        <v>46</v>
      </c>
      <c r="E20" s="144" t="s">
        <v>91</v>
      </c>
      <c r="F20" s="144" t="s">
        <v>92</v>
      </c>
      <c r="G20" s="144" t="s">
        <v>233</v>
      </c>
      <c r="H20" s="144" t="s">
        <v>234</v>
      </c>
      <c r="I20" s="145">
        <v>10000</v>
      </c>
      <c r="J20" s="145"/>
      <c r="K20" s="145"/>
      <c r="L20" s="145"/>
      <c r="M20" s="145"/>
      <c r="N20" s="144"/>
      <c r="O20" s="144"/>
      <c r="P20" s="144"/>
      <c r="Q20" s="145"/>
      <c r="R20" s="145">
        <v>10000</v>
      </c>
      <c r="S20" s="145">
        <v>10000</v>
      </c>
      <c r="T20" s="145"/>
      <c r="U20" s="145"/>
      <c r="V20" s="145"/>
      <c r="W20" s="145"/>
    </row>
    <row r="21" ht="26" customHeight="1" spans="1:23">
      <c r="A21" s="144" t="s">
        <v>213</v>
      </c>
      <c r="B21" s="144" t="s">
        <v>232</v>
      </c>
      <c r="C21" s="144" t="s">
        <v>231</v>
      </c>
      <c r="D21" s="144" t="s">
        <v>46</v>
      </c>
      <c r="E21" s="144" t="s">
        <v>91</v>
      </c>
      <c r="F21" s="144" t="s">
        <v>92</v>
      </c>
      <c r="G21" s="144" t="s">
        <v>235</v>
      </c>
      <c r="H21" s="144" t="s">
        <v>236</v>
      </c>
      <c r="I21" s="145">
        <v>20000</v>
      </c>
      <c r="J21" s="145"/>
      <c r="K21" s="145"/>
      <c r="L21" s="145"/>
      <c r="M21" s="145"/>
      <c r="N21" s="144"/>
      <c r="O21" s="144"/>
      <c r="P21" s="144"/>
      <c r="Q21" s="145"/>
      <c r="R21" s="145">
        <v>20000</v>
      </c>
      <c r="S21" s="145">
        <v>20000</v>
      </c>
      <c r="T21" s="145"/>
      <c r="U21" s="145"/>
      <c r="V21" s="145"/>
      <c r="W21" s="145"/>
    </row>
    <row r="22" ht="26" customHeight="1" spans="1:23">
      <c r="A22" s="144" t="s">
        <v>213</v>
      </c>
      <c r="B22" s="144" t="s">
        <v>232</v>
      </c>
      <c r="C22" s="144" t="s">
        <v>231</v>
      </c>
      <c r="D22" s="144" t="s">
        <v>46</v>
      </c>
      <c r="E22" s="144" t="s">
        <v>91</v>
      </c>
      <c r="F22" s="144" t="s">
        <v>92</v>
      </c>
      <c r="G22" s="144" t="s">
        <v>237</v>
      </c>
      <c r="H22" s="144" t="s">
        <v>238</v>
      </c>
      <c r="I22" s="145">
        <v>50000</v>
      </c>
      <c r="J22" s="145"/>
      <c r="K22" s="145"/>
      <c r="L22" s="145"/>
      <c r="M22" s="145"/>
      <c r="N22" s="144"/>
      <c r="O22" s="144"/>
      <c r="P22" s="144"/>
      <c r="Q22" s="145"/>
      <c r="R22" s="145">
        <v>50000</v>
      </c>
      <c r="S22" s="145">
        <v>50000</v>
      </c>
      <c r="T22" s="145"/>
      <c r="U22" s="145"/>
      <c r="V22" s="145"/>
      <c r="W22" s="145"/>
    </row>
    <row r="23" ht="26" customHeight="1" spans="1:23">
      <c r="A23" s="144" t="s">
        <v>213</v>
      </c>
      <c r="B23" s="144" t="s">
        <v>232</v>
      </c>
      <c r="C23" s="144" t="s">
        <v>231</v>
      </c>
      <c r="D23" s="144" t="s">
        <v>46</v>
      </c>
      <c r="E23" s="144" t="s">
        <v>91</v>
      </c>
      <c r="F23" s="144" t="s">
        <v>92</v>
      </c>
      <c r="G23" s="144" t="s">
        <v>239</v>
      </c>
      <c r="H23" s="144" t="s">
        <v>240</v>
      </c>
      <c r="I23" s="145">
        <v>100000</v>
      </c>
      <c r="J23" s="145"/>
      <c r="K23" s="145"/>
      <c r="L23" s="145"/>
      <c r="M23" s="145"/>
      <c r="N23" s="144"/>
      <c r="O23" s="144"/>
      <c r="P23" s="144"/>
      <c r="Q23" s="145"/>
      <c r="R23" s="145">
        <v>100000</v>
      </c>
      <c r="S23" s="145">
        <v>100000</v>
      </c>
      <c r="T23" s="145"/>
      <c r="U23" s="145"/>
      <c r="V23" s="145"/>
      <c r="W23" s="145"/>
    </row>
    <row r="24" ht="26" customHeight="1" spans="1:23">
      <c r="A24" s="144" t="s">
        <v>213</v>
      </c>
      <c r="B24" s="144" t="s">
        <v>232</v>
      </c>
      <c r="C24" s="144" t="s">
        <v>231</v>
      </c>
      <c r="D24" s="144" t="s">
        <v>46</v>
      </c>
      <c r="E24" s="144" t="s">
        <v>91</v>
      </c>
      <c r="F24" s="144" t="s">
        <v>92</v>
      </c>
      <c r="G24" s="144" t="s">
        <v>241</v>
      </c>
      <c r="H24" s="144" t="s">
        <v>242</v>
      </c>
      <c r="I24" s="145">
        <v>50000</v>
      </c>
      <c r="J24" s="145"/>
      <c r="K24" s="145"/>
      <c r="L24" s="145"/>
      <c r="M24" s="145"/>
      <c r="N24" s="144"/>
      <c r="O24" s="144"/>
      <c r="P24" s="144"/>
      <c r="Q24" s="145"/>
      <c r="R24" s="145">
        <v>50000</v>
      </c>
      <c r="S24" s="145">
        <v>50000</v>
      </c>
      <c r="T24" s="145"/>
      <c r="U24" s="145"/>
      <c r="V24" s="145"/>
      <c r="W24" s="145"/>
    </row>
    <row r="25" ht="26" customHeight="1" spans="1:23">
      <c r="A25" s="144" t="s">
        <v>213</v>
      </c>
      <c r="B25" s="144" t="s">
        <v>232</v>
      </c>
      <c r="C25" s="144" t="s">
        <v>231</v>
      </c>
      <c r="D25" s="144" t="s">
        <v>46</v>
      </c>
      <c r="E25" s="144" t="s">
        <v>91</v>
      </c>
      <c r="F25" s="144" t="s">
        <v>92</v>
      </c>
      <c r="G25" s="144" t="s">
        <v>243</v>
      </c>
      <c r="H25" s="144" t="s">
        <v>244</v>
      </c>
      <c r="I25" s="145">
        <v>200000</v>
      </c>
      <c r="J25" s="145"/>
      <c r="K25" s="145"/>
      <c r="L25" s="145"/>
      <c r="M25" s="145"/>
      <c r="N25" s="144"/>
      <c r="O25" s="144"/>
      <c r="P25" s="144"/>
      <c r="Q25" s="145"/>
      <c r="R25" s="145">
        <v>200000</v>
      </c>
      <c r="S25" s="145">
        <v>200000</v>
      </c>
      <c r="T25" s="145"/>
      <c r="U25" s="145"/>
      <c r="V25" s="145"/>
      <c r="W25" s="145"/>
    </row>
    <row r="26" ht="26" customHeight="1" spans="1:23">
      <c r="A26" s="144" t="s">
        <v>213</v>
      </c>
      <c r="B26" s="144" t="s">
        <v>232</v>
      </c>
      <c r="C26" s="144" t="s">
        <v>231</v>
      </c>
      <c r="D26" s="144" t="s">
        <v>46</v>
      </c>
      <c r="E26" s="144" t="s">
        <v>91</v>
      </c>
      <c r="F26" s="144" t="s">
        <v>92</v>
      </c>
      <c r="G26" s="144" t="s">
        <v>245</v>
      </c>
      <c r="H26" s="144" t="s">
        <v>246</v>
      </c>
      <c r="I26" s="145">
        <v>50000</v>
      </c>
      <c r="J26" s="145"/>
      <c r="K26" s="145"/>
      <c r="L26" s="145"/>
      <c r="M26" s="145"/>
      <c r="N26" s="144"/>
      <c r="O26" s="144"/>
      <c r="P26" s="144"/>
      <c r="Q26" s="145"/>
      <c r="R26" s="145">
        <v>50000</v>
      </c>
      <c r="S26" s="145">
        <v>50000</v>
      </c>
      <c r="T26" s="145"/>
      <c r="U26" s="145"/>
      <c r="V26" s="145"/>
      <c r="W26" s="145"/>
    </row>
    <row r="27" ht="26" customHeight="1" spans="1:23">
      <c r="A27" s="144" t="s">
        <v>213</v>
      </c>
      <c r="B27" s="144" t="s">
        <v>232</v>
      </c>
      <c r="C27" s="144" t="s">
        <v>231</v>
      </c>
      <c r="D27" s="144" t="s">
        <v>46</v>
      </c>
      <c r="E27" s="144" t="s">
        <v>91</v>
      </c>
      <c r="F27" s="144" t="s">
        <v>92</v>
      </c>
      <c r="G27" s="144" t="s">
        <v>247</v>
      </c>
      <c r="H27" s="144" t="s">
        <v>248</v>
      </c>
      <c r="I27" s="145">
        <v>20000</v>
      </c>
      <c r="J27" s="145"/>
      <c r="K27" s="145"/>
      <c r="L27" s="145"/>
      <c r="M27" s="145"/>
      <c r="N27" s="144"/>
      <c r="O27" s="144"/>
      <c r="P27" s="144"/>
      <c r="Q27" s="145"/>
      <c r="R27" s="145">
        <v>20000</v>
      </c>
      <c r="S27" s="145">
        <v>20000</v>
      </c>
      <c r="T27" s="145"/>
      <c r="U27" s="145"/>
      <c r="V27" s="145"/>
      <c r="W27" s="145"/>
    </row>
    <row r="28" ht="26" customHeight="1" spans="1:23">
      <c r="A28" s="144" t="s">
        <v>213</v>
      </c>
      <c r="B28" s="144" t="s">
        <v>232</v>
      </c>
      <c r="C28" s="144" t="s">
        <v>231</v>
      </c>
      <c r="D28" s="144" t="s">
        <v>46</v>
      </c>
      <c r="E28" s="144" t="s">
        <v>91</v>
      </c>
      <c r="F28" s="144" t="s">
        <v>92</v>
      </c>
      <c r="G28" s="144" t="s">
        <v>249</v>
      </c>
      <c r="H28" s="144" t="s">
        <v>250</v>
      </c>
      <c r="I28" s="145">
        <v>20000</v>
      </c>
      <c r="J28" s="145"/>
      <c r="K28" s="145"/>
      <c r="L28" s="145"/>
      <c r="M28" s="145"/>
      <c r="N28" s="144"/>
      <c r="O28" s="144"/>
      <c r="P28" s="144"/>
      <c r="Q28" s="145"/>
      <c r="R28" s="145">
        <v>20000</v>
      </c>
      <c r="S28" s="145">
        <v>20000</v>
      </c>
      <c r="T28" s="145"/>
      <c r="U28" s="145"/>
      <c r="V28" s="145"/>
      <c r="W28" s="145"/>
    </row>
    <row r="29" ht="26" customHeight="1" spans="1:23">
      <c r="A29" s="144" t="s">
        <v>213</v>
      </c>
      <c r="B29" s="144" t="s">
        <v>232</v>
      </c>
      <c r="C29" s="144" t="s">
        <v>231</v>
      </c>
      <c r="D29" s="144" t="s">
        <v>46</v>
      </c>
      <c r="E29" s="144" t="s">
        <v>91</v>
      </c>
      <c r="F29" s="144" t="s">
        <v>92</v>
      </c>
      <c r="G29" s="144" t="s">
        <v>251</v>
      </c>
      <c r="H29" s="144" t="s">
        <v>252</v>
      </c>
      <c r="I29" s="145">
        <v>5000000</v>
      </c>
      <c r="J29" s="145"/>
      <c r="K29" s="145"/>
      <c r="L29" s="145"/>
      <c r="M29" s="145"/>
      <c r="N29" s="144"/>
      <c r="O29" s="144"/>
      <c r="P29" s="144"/>
      <c r="Q29" s="145"/>
      <c r="R29" s="145">
        <v>5000000</v>
      </c>
      <c r="S29" s="145">
        <v>5000000</v>
      </c>
      <c r="T29" s="145"/>
      <c r="U29" s="145"/>
      <c r="V29" s="145"/>
      <c r="W29" s="145"/>
    </row>
    <row r="30" ht="26" customHeight="1" spans="1:23">
      <c r="A30" s="144" t="s">
        <v>213</v>
      </c>
      <c r="B30" s="144" t="s">
        <v>232</v>
      </c>
      <c r="C30" s="144" t="s">
        <v>231</v>
      </c>
      <c r="D30" s="144" t="s">
        <v>46</v>
      </c>
      <c r="E30" s="144" t="s">
        <v>91</v>
      </c>
      <c r="F30" s="144" t="s">
        <v>92</v>
      </c>
      <c r="G30" s="144" t="s">
        <v>219</v>
      </c>
      <c r="H30" s="144" t="s">
        <v>220</v>
      </c>
      <c r="I30" s="145">
        <v>50000</v>
      </c>
      <c r="J30" s="145"/>
      <c r="K30" s="145"/>
      <c r="L30" s="145"/>
      <c r="M30" s="145"/>
      <c r="N30" s="144"/>
      <c r="O30" s="144"/>
      <c r="P30" s="144"/>
      <c r="Q30" s="145"/>
      <c r="R30" s="145">
        <v>50000</v>
      </c>
      <c r="S30" s="145">
        <v>50000</v>
      </c>
      <c r="T30" s="145"/>
      <c r="U30" s="145"/>
      <c r="V30" s="145"/>
      <c r="W30" s="145"/>
    </row>
    <row r="31" ht="26" customHeight="1" spans="1:23">
      <c r="A31" s="144" t="s">
        <v>213</v>
      </c>
      <c r="B31" s="144" t="s">
        <v>232</v>
      </c>
      <c r="C31" s="144" t="s">
        <v>231</v>
      </c>
      <c r="D31" s="144" t="s">
        <v>46</v>
      </c>
      <c r="E31" s="144" t="s">
        <v>91</v>
      </c>
      <c r="F31" s="144" t="s">
        <v>92</v>
      </c>
      <c r="G31" s="144" t="s">
        <v>253</v>
      </c>
      <c r="H31" s="144" t="s">
        <v>254</v>
      </c>
      <c r="I31" s="145">
        <v>160000</v>
      </c>
      <c r="J31" s="145"/>
      <c r="K31" s="145"/>
      <c r="L31" s="145"/>
      <c r="M31" s="145"/>
      <c r="N31" s="144"/>
      <c r="O31" s="144"/>
      <c r="P31" s="144"/>
      <c r="Q31" s="145"/>
      <c r="R31" s="145">
        <v>160000</v>
      </c>
      <c r="S31" s="145">
        <v>160000</v>
      </c>
      <c r="T31" s="145"/>
      <c r="U31" s="145"/>
      <c r="V31" s="145"/>
      <c r="W31" s="145"/>
    </row>
    <row r="32" ht="26" customHeight="1" spans="1:23">
      <c r="A32" s="144" t="s">
        <v>213</v>
      </c>
      <c r="B32" s="144" t="s">
        <v>232</v>
      </c>
      <c r="C32" s="144" t="s">
        <v>231</v>
      </c>
      <c r="D32" s="144" t="s">
        <v>46</v>
      </c>
      <c r="E32" s="144" t="s">
        <v>91</v>
      </c>
      <c r="F32" s="144" t="s">
        <v>92</v>
      </c>
      <c r="G32" s="144" t="s">
        <v>221</v>
      </c>
      <c r="H32" s="144" t="s">
        <v>222</v>
      </c>
      <c r="I32" s="145">
        <v>100000</v>
      </c>
      <c r="J32" s="145"/>
      <c r="K32" s="145"/>
      <c r="L32" s="145"/>
      <c r="M32" s="145"/>
      <c r="N32" s="144"/>
      <c r="O32" s="144"/>
      <c r="P32" s="144"/>
      <c r="Q32" s="145"/>
      <c r="R32" s="145">
        <v>100000</v>
      </c>
      <c r="S32" s="145">
        <v>100000</v>
      </c>
      <c r="T32" s="145"/>
      <c r="U32" s="145"/>
      <c r="V32" s="145"/>
      <c r="W32" s="145"/>
    </row>
    <row r="33" ht="26" customHeight="1" spans="1:23">
      <c r="A33" s="144" t="s">
        <v>213</v>
      </c>
      <c r="B33" s="144" t="s">
        <v>232</v>
      </c>
      <c r="C33" s="144" t="s">
        <v>231</v>
      </c>
      <c r="D33" s="144" t="s">
        <v>46</v>
      </c>
      <c r="E33" s="144" t="s">
        <v>91</v>
      </c>
      <c r="F33" s="144" t="s">
        <v>92</v>
      </c>
      <c r="G33" s="144" t="s">
        <v>196</v>
      </c>
      <c r="H33" s="144" t="s">
        <v>195</v>
      </c>
      <c r="I33" s="145">
        <v>120000</v>
      </c>
      <c r="J33" s="145"/>
      <c r="K33" s="145"/>
      <c r="L33" s="145"/>
      <c r="M33" s="145"/>
      <c r="N33" s="144"/>
      <c r="O33" s="144"/>
      <c r="P33" s="144"/>
      <c r="Q33" s="145"/>
      <c r="R33" s="145">
        <v>120000</v>
      </c>
      <c r="S33" s="145">
        <v>120000</v>
      </c>
      <c r="T33" s="145"/>
      <c r="U33" s="145"/>
      <c r="V33" s="145"/>
      <c r="W33" s="145"/>
    </row>
    <row r="34" ht="26" customHeight="1" spans="1:23">
      <c r="A34" s="144" t="s">
        <v>213</v>
      </c>
      <c r="B34" s="144" t="s">
        <v>232</v>
      </c>
      <c r="C34" s="144" t="s">
        <v>231</v>
      </c>
      <c r="D34" s="144" t="s">
        <v>46</v>
      </c>
      <c r="E34" s="144" t="s">
        <v>91</v>
      </c>
      <c r="F34" s="144" t="s">
        <v>92</v>
      </c>
      <c r="G34" s="144" t="s">
        <v>223</v>
      </c>
      <c r="H34" s="144" t="s">
        <v>224</v>
      </c>
      <c r="I34" s="145">
        <v>80000</v>
      </c>
      <c r="J34" s="145"/>
      <c r="K34" s="145"/>
      <c r="L34" s="145"/>
      <c r="M34" s="145"/>
      <c r="N34" s="144"/>
      <c r="O34" s="144"/>
      <c r="P34" s="144"/>
      <c r="Q34" s="145"/>
      <c r="R34" s="145">
        <v>80000</v>
      </c>
      <c r="S34" s="145">
        <v>80000</v>
      </c>
      <c r="T34" s="145"/>
      <c r="U34" s="145"/>
      <c r="V34" s="145"/>
      <c r="W34" s="145"/>
    </row>
    <row r="35" ht="26" customHeight="1" spans="1:23">
      <c r="A35" s="144" t="s">
        <v>213</v>
      </c>
      <c r="B35" s="144" t="s">
        <v>232</v>
      </c>
      <c r="C35" s="144" t="s">
        <v>231</v>
      </c>
      <c r="D35" s="144" t="s">
        <v>46</v>
      </c>
      <c r="E35" s="144" t="s">
        <v>91</v>
      </c>
      <c r="F35" s="144" t="s">
        <v>92</v>
      </c>
      <c r="G35" s="144" t="s">
        <v>192</v>
      </c>
      <c r="H35" s="144" t="s">
        <v>193</v>
      </c>
      <c r="I35" s="145">
        <v>300000</v>
      </c>
      <c r="J35" s="145"/>
      <c r="K35" s="145"/>
      <c r="L35" s="145"/>
      <c r="M35" s="145"/>
      <c r="N35" s="144"/>
      <c r="O35" s="144"/>
      <c r="P35" s="144"/>
      <c r="Q35" s="145"/>
      <c r="R35" s="145">
        <v>300000</v>
      </c>
      <c r="S35" s="145">
        <v>300000</v>
      </c>
      <c r="T35" s="145"/>
      <c r="U35" s="145"/>
      <c r="V35" s="145"/>
      <c r="W35" s="145"/>
    </row>
    <row r="36" ht="26" customHeight="1" spans="1:23">
      <c r="A36" s="144" t="s">
        <v>213</v>
      </c>
      <c r="B36" s="144" t="s">
        <v>232</v>
      </c>
      <c r="C36" s="144" t="s">
        <v>231</v>
      </c>
      <c r="D36" s="144" t="s">
        <v>46</v>
      </c>
      <c r="E36" s="144" t="s">
        <v>91</v>
      </c>
      <c r="F36" s="144" t="s">
        <v>92</v>
      </c>
      <c r="G36" s="144" t="s">
        <v>255</v>
      </c>
      <c r="H36" s="144" t="s">
        <v>256</v>
      </c>
      <c r="I36" s="145">
        <v>300000</v>
      </c>
      <c r="J36" s="145"/>
      <c r="K36" s="145"/>
      <c r="L36" s="145"/>
      <c r="M36" s="145"/>
      <c r="N36" s="144"/>
      <c r="O36" s="144"/>
      <c r="P36" s="144"/>
      <c r="Q36" s="145"/>
      <c r="R36" s="145">
        <v>300000</v>
      </c>
      <c r="S36" s="145">
        <v>300000</v>
      </c>
      <c r="T36" s="145"/>
      <c r="U36" s="145"/>
      <c r="V36" s="145"/>
      <c r="W36" s="145"/>
    </row>
    <row r="37" ht="26" customHeight="1" spans="1:23">
      <c r="A37" s="144" t="s">
        <v>213</v>
      </c>
      <c r="B37" s="144" t="s">
        <v>232</v>
      </c>
      <c r="C37" s="144" t="s">
        <v>231</v>
      </c>
      <c r="D37" s="144" t="s">
        <v>46</v>
      </c>
      <c r="E37" s="144" t="s">
        <v>91</v>
      </c>
      <c r="F37" s="144" t="s">
        <v>92</v>
      </c>
      <c r="G37" s="144" t="s">
        <v>225</v>
      </c>
      <c r="H37" s="144" t="s">
        <v>226</v>
      </c>
      <c r="I37" s="145">
        <v>100000</v>
      </c>
      <c r="J37" s="145"/>
      <c r="K37" s="145"/>
      <c r="L37" s="145"/>
      <c r="M37" s="145"/>
      <c r="N37" s="144"/>
      <c r="O37" s="144"/>
      <c r="P37" s="144"/>
      <c r="Q37" s="145"/>
      <c r="R37" s="145">
        <v>100000</v>
      </c>
      <c r="S37" s="145">
        <v>100000</v>
      </c>
      <c r="T37" s="145"/>
      <c r="U37" s="145"/>
      <c r="V37" s="145"/>
      <c r="W37" s="145"/>
    </row>
    <row r="38" ht="26" customHeight="1" spans="1:23">
      <c r="A38" s="144" t="s">
        <v>213</v>
      </c>
      <c r="B38" s="144" t="s">
        <v>232</v>
      </c>
      <c r="C38" s="144" t="s">
        <v>231</v>
      </c>
      <c r="D38" s="144" t="s">
        <v>46</v>
      </c>
      <c r="E38" s="144" t="s">
        <v>91</v>
      </c>
      <c r="F38" s="144" t="s">
        <v>92</v>
      </c>
      <c r="G38" s="144" t="s">
        <v>227</v>
      </c>
      <c r="H38" s="144" t="s">
        <v>228</v>
      </c>
      <c r="I38" s="145">
        <v>1200000</v>
      </c>
      <c r="J38" s="145"/>
      <c r="K38" s="145"/>
      <c r="L38" s="145"/>
      <c r="M38" s="145"/>
      <c r="N38" s="144"/>
      <c r="O38" s="144"/>
      <c r="P38" s="144"/>
      <c r="Q38" s="145"/>
      <c r="R38" s="145">
        <v>1200000</v>
      </c>
      <c r="S38" s="145">
        <v>1200000</v>
      </c>
      <c r="T38" s="145"/>
      <c r="U38" s="145"/>
      <c r="V38" s="145"/>
      <c r="W38" s="145"/>
    </row>
    <row r="39" ht="26" customHeight="1" spans="1:23">
      <c r="A39" s="144" t="s">
        <v>213</v>
      </c>
      <c r="B39" s="144" t="s">
        <v>232</v>
      </c>
      <c r="C39" s="144" t="s">
        <v>231</v>
      </c>
      <c r="D39" s="144" t="s">
        <v>46</v>
      </c>
      <c r="E39" s="144" t="s">
        <v>91</v>
      </c>
      <c r="F39" s="144" t="s">
        <v>92</v>
      </c>
      <c r="G39" s="144" t="s">
        <v>257</v>
      </c>
      <c r="H39" s="144" t="s">
        <v>258</v>
      </c>
      <c r="I39" s="145">
        <v>120000</v>
      </c>
      <c r="J39" s="145"/>
      <c r="K39" s="145"/>
      <c r="L39" s="145"/>
      <c r="M39" s="145"/>
      <c r="N39" s="144"/>
      <c r="O39" s="144"/>
      <c r="P39" s="144"/>
      <c r="Q39" s="145"/>
      <c r="R39" s="145">
        <v>120000</v>
      </c>
      <c r="S39" s="145">
        <v>120000</v>
      </c>
      <c r="T39" s="145"/>
      <c r="U39" s="145"/>
      <c r="V39" s="145"/>
      <c r="W39" s="145"/>
    </row>
    <row r="40" ht="26" customHeight="1" spans="1:23">
      <c r="A40" s="144" t="s">
        <v>213</v>
      </c>
      <c r="B40" s="144" t="s">
        <v>232</v>
      </c>
      <c r="C40" s="144" t="s">
        <v>231</v>
      </c>
      <c r="D40" s="144" t="s">
        <v>46</v>
      </c>
      <c r="E40" s="144" t="s">
        <v>91</v>
      </c>
      <c r="F40" s="144" t="s">
        <v>92</v>
      </c>
      <c r="G40" s="144" t="s">
        <v>259</v>
      </c>
      <c r="H40" s="144" t="s">
        <v>260</v>
      </c>
      <c r="I40" s="145">
        <v>50000</v>
      </c>
      <c r="J40" s="145"/>
      <c r="K40" s="145"/>
      <c r="L40" s="145"/>
      <c r="M40" s="145"/>
      <c r="N40" s="144"/>
      <c r="O40" s="144"/>
      <c r="P40" s="144"/>
      <c r="Q40" s="145"/>
      <c r="R40" s="145">
        <v>50000</v>
      </c>
      <c r="S40" s="145">
        <v>50000</v>
      </c>
      <c r="T40" s="145"/>
      <c r="U40" s="145"/>
      <c r="V40" s="145"/>
      <c r="W40" s="145"/>
    </row>
    <row r="41" ht="26" customHeight="1" spans="1:23">
      <c r="A41" s="144" t="s">
        <v>213</v>
      </c>
      <c r="B41" s="144" t="s">
        <v>232</v>
      </c>
      <c r="C41" s="144" t="s">
        <v>231</v>
      </c>
      <c r="D41" s="144" t="s">
        <v>46</v>
      </c>
      <c r="E41" s="144" t="s">
        <v>91</v>
      </c>
      <c r="F41" s="144" t="s">
        <v>92</v>
      </c>
      <c r="G41" s="144" t="s">
        <v>229</v>
      </c>
      <c r="H41" s="144" t="s">
        <v>230</v>
      </c>
      <c r="I41" s="145">
        <v>150000</v>
      </c>
      <c r="J41" s="145"/>
      <c r="K41" s="145"/>
      <c r="L41" s="145"/>
      <c r="M41" s="145"/>
      <c r="N41" s="144"/>
      <c r="O41" s="144"/>
      <c r="P41" s="144"/>
      <c r="Q41" s="145"/>
      <c r="R41" s="145">
        <v>150000</v>
      </c>
      <c r="S41" s="145">
        <v>150000</v>
      </c>
      <c r="T41" s="145"/>
      <c r="U41" s="145"/>
      <c r="V41" s="145"/>
      <c r="W41" s="145"/>
    </row>
    <row r="42" ht="26" customHeight="1" spans="1:23">
      <c r="A42" s="144"/>
      <c r="B42" s="144"/>
      <c r="C42" s="144" t="s">
        <v>261</v>
      </c>
      <c r="D42" s="144"/>
      <c r="E42" s="144"/>
      <c r="F42" s="144"/>
      <c r="G42" s="144"/>
      <c r="H42" s="144"/>
      <c r="I42" s="145">
        <v>40000.01</v>
      </c>
      <c r="J42" s="145">
        <v>40000.01</v>
      </c>
      <c r="K42" s="145">
        <v>40000.01</v>
      </c>
      <c r="L42" s="145"/>
      <c r="M42" s="145"/>
      <c r="N42" s="144"/>
      <c r="O42" s="144"/>
      <c r="P42" s="144"/>
      <c r="Q42" s="145"/>
      <c r="R42" s="145"/>
      <c r="S42" s="145"/>
      <c r="T42" s="145"/>
      <c r="U42" s="145"/>
      <c r="V42" s="145"/>
      <c r="W42" s="145"/>
    </row>
    <row r="43" ht="26" customHeight="1" spans="1:23">
      <c r="A43" s="144" t="s">
        <v>262</v>
      </c>
      <c r="B43" s="144" t="s">
        <v>263</v>
      </c>
      <c r="C43" s="144" t="s">
        <v>261</v>
      </c>
      <c r="D43" s="144" t="s">
        <v>46</v>
      </c>
      <c r="E43" s="144" t="s">
        <v>97</v>
      </c>
      <c r="F43" s="144" t="s">
        <v>98</v>
      </c>
      <c r="G43" s="144" t="s">
        <v>253</v>
      </c>
      <c r="H43" s="144" t="s">
        <v>254</v>
      </c>
      <c r="I43" s="145">
        <v>40000.01</v>
      </c>
      <c r="J43" s="145">
        <v>40000.01</v>
      </c>
      <c r="K43" s="145">
        <v>40000.01</v>
      </c>
      <c r="L43" s="145"/>
      <c r="M43" s="145"/>
      <c r="N43" s="144"/>
      <c r="O43" s="144"/>
      <c r="P43" s="144"/>
      <c r="Q43" s="145"/>
      <c r="R43" s="145"/>
      <c r="S43" s="145"/>
      <c r="T43" s="145"/>
      <c r="U43" s="145"/>
      <c r="V43" s="145"/>
      <c r="W43" s="145"/>
    </row>
    <row r="44" ht="26" customHeight="1" spans="1:23">
      <c r="A44" s="144"/>
      <c r="B44" s="144"/>
      <c r="C44" s="144" t="s">
        <v>264</v>
      </c>
      <c r="D44" s="144"/>
      <c r="E44" s="144"/>
      <c r="F44" s="144"/>
      <c r="G44" s="144"/>
      <c r="H44" s="144"/>
      <c r="I44" s="145">
        <v>30000</v>
      </c>
      <c r="J44" s="145">
        <v>30000</v>
      </c>
      <c r="K44" s="145">
        <v>30000</v>
      </c>
      <c r="L44" s="145"/>
      <c r="M44" s="145"/>
      <c r="N44" s="144"/>
      <c r="O44" s="144"/>
      <c r="P44" s="144"/>
      <c r="Q44" s="145"/>
      <c r="R44" s="145"/>
      <c r="S44" s="145"/>
      <c r="T44" s="145"/>
      <c r="U44" s="145"/>
      <c r="V44" s="145"/>
      <c r="W44" s="145"/>
    </row>
    <row r="45" ht="26" customHeight="1" spans="1:23">
      <c r="A45" s="144" t="s">
        <v>262</v>
      </c>
      <c r="B45" s="144" t="s">
        <v>265</v>
      </c>
      <c r="C45" s="144" t="s">
        <v>264</v>
      </c>
      <c r="D45" s="144" t="s">
        <v>46</v>
      </c>
      <c r="E45" s="144" t="s">
        <v>97</v>
      </c>
      <c r="F45" s="144" t="s">
        <v>98</v>
      </c>
      <c r="G45" s="144" t="s">
        <v>253</v>
      </c>
      <c r="H45" s="144" t="s">
        <v>254</v>
      </c>
      <c r="I45" s="145">
        <v>30000</v>
      </c>
      <c r="J45" s="145">
        <v>30000</v>
      </c>
      <c r="K45" s="145">
        <v>30000</v>
      </c>
      <c r="L45" s="145"/>
      <c r="M45" s="145"/>
      <c r="N45" s="144"/>
      <c r="O45" s="144"/>
      <c r="P45" s="144"/>
      <c r="Q45" s="145"/>
      <c r="R45" s="145"/>
      <c r="S45" s="145"/>
      <c r="T45" s="145"/>
      <c r="U45" s="145"/>
      <c r="V45" s="145"/>
      <c r="W45" s="145"/>
    </row>
    <row r="46" ht="26" customHeight="1" spans="1:23">
      <c r="A46" s="144"/>
      <c r="B46" s="144"/>
      <c r="C46" s="144" t="s">
        <v>266</v>
      </c>
      <c r="D46" s="144"/>
      <c r="E46" s="144"/>
      <c r="F46" s="144"/>
      <c r="G46" s="144"/>
      <c r="H46" s="144"/>
      <c r="I46" s="145">
        <v>371.7</v>
      </c>
      <c r="J46" s="145">
        <v>371.7</v>
      </c>
      <c r="K46" s="145">
        <v>371.7</v>
      </c>
      <c r="L46" s="145"/>
      <c r="M46" s="145"/>
      <c r="N46" s="144"/>
      <c r="O46" s="144"/>
      <c r="P46" s="144"/>
      <c r="Q46" s="145"/>
      <c r="R46" s="145"/>
      <c r="S46" s="145"/>
      <c r="T46" s="145"/>
      <c r="U46" s="145"/>
      <c r="V46" s="145"/>
      <c r="W46" s="145"/>
    </row>
    <row r="47" ht="26" customHeight="1" spans="1:23">
      <c r="A47" s="144" t="s">
        <v>213</v>
      </c>
      <c r="B47" s="144" t="s">
        <v>267</v>
      </c>
      <c r="C47" s="144" t="s">
        <v>266</v>
      </c>
      <c r="D47" s="144" t="s">
        <v>46</v>
      </c>
      <c r="E47" s="144" t="s">
        <v>109</v>
      </c>
      <c r="F47" s="144" t="s">
        <v>108</v>
      </c>
      <c r="G47" s="144" t="s">
        <v>253</v>
      </c>
      <c r="H47" s="144" t="s">
        <v>254</v>
      </c>
      <c r="I47" s="145">
        <v>371.7</v>
      </c>
      <c r="J47" s="145">
        <v>371.7</v>
      </c>
      <c r="K47" s="145">
        <v>371.7</v>
      </c>
      <c r="L47" s="145"/>
      <c r="M47" s="145"/>
      <c r="N47" s="144"/>
      <c r="O47" s="144"/>
      <c r="P47" s="144"/>
      <c r="Q47" s="145"/>
      <c r="R47" s="145"/>
      <c r="S47" s="145"/>
      <c r="T47" s="145"/>
      <c r="U47" s="145"/>
      <c r="V47" s="145"/>
      <c r="W47" s="145"/>
    </row>
    <row r="48" ht="26" customHeight="1" spans="1:23">
      <c r="A48" s="144"/>
      <c r="B48" s="144"/>
      <c r="C48" s="144" t="s">
        <v>268</v>
      </c>
      <c r="D48" s="144"/>
      <c r="E48" s="144"/>
      <c r="F48" s="144"/>
      <c r="G48" s="144"/>
      <c r="H48" s="144"/>
      <c r="I48" s="145">
        <v>159.3</v>
      </c>
      <c r="J48" s="145">
        <v>159.3</v>
      </c>
      <c r="K48" s="145">
        <v>159.3</v>
      </c>
      <c r="L48" s="145"/>
      <c r="M48" s="145"/>
      <c r="N48" s="144"/>
      <c r="O48" s="144"/>
      <c r="P48" s="144"/>
      <c r="Q48" s="145"/>
      <c r="R48" s="145"/>
      <c r="S48" s="145"/>
      <c r="T48" s="145"/>
      <c r="U48" s="145"/>
      <c r="V48" s="145"/>
      <c r="W48" s="145"/>
    </row>
    <row r="49" ht="26" customHeight="1" spans="1:23">
      <c r="A49" s="144" t="s">
        <v>213</v>
      </c>
      <c r="B49" s="144" t="s">
        <v>269</v>
      </c>
      <c r="C49" s="144" t="s">
        <v>268</v>
      </c>
      <c r="D49" s="144" t="s">
        <v>46</v>
      </c>
      <c r="E49" s="144" t="s">
        <v>109</v>
      </c>
      <c r="F49" s="144" t="s">
        <v>108</v>
      </c>
      <c r="G49" s="144" t="s">
        <v>253</v>
      </c>
      <c r="H49" s="144" t="s">
        <v>254</v>
      </c>
      <c r="I49" s="145">
        <v>159.3</v>
      </c>
      <c r="J49" s="145">
        <v>159.3</v>
      </c>
      <c r="K49" s="145">
        <v>159.3</v>
      </c>
      <c r="L49" s="145"/>
      <c r="M49" s="145"/>
      <c r="N49" s="144"/>
      <c r="O49" s="144"/>
      <c r="P49" s="144"/>
      <c r="Q49" s="145"/>
      <c r="R49" s="145"/>
      <c r="S49" s="145"/>
      <c r="T49" s="145"/>
      <c r="U49" s="145"/>
      <c r="V49" s="145"/>
      <c r="W49" s="145"/>
    </row>
    <row r="50" ht="26" customHeight="1" spans="1:23">
      <c r="A50" s="144"/>
      <c r="B50" s="144"/>
      <c r="C50" s="144" t="s">
        <v>270</v>
      </c>
      <c r="D50" s="144"/>
      <c r="E50" s="144"/>
      <c r="F50" s="144"/>
      <c r="G50" s="144"/>
      <c r="H50" s="144"/>
      <c r="I50" s="145">
        <v>34870</v>
      </c>
      <c r="J50" s="145">
        <v>34870</v>
      </c>
      <c r="K50" s="145">
        <v>34870</v>
      </c>
      <c r="L50" s="145"/>
      <c r="M50" s="145"/>
      <c r="N50" s="144"/>
      <c r="O50" s="144"/>
      <c r="P50" s="144"/>
      <c r="Q50" s="145"/>
      <c r="R50" s="145"/>
      <c r="S50" s="145"/>
      <c r="T50" s="145"/>
      <c r="U50" s="145"/>
      <c r="V50" s="145"/>
      <c r="W50" s="145"/>
    </row>
    <row r="51" ht="26" customHeight="1" spans="1:23">
      <c r="A51" s="144" t="s">
        <v>213</v>
      </c>
      <c r="B51" s="144" t="s">
        <v>271</v>
      </c>
      <c r="C51" s="144" t="s">
        <v>270</v>
      </c>
      <c r="D51" s="144" t="s">
        <v>46</v>
      </c>
      <c r="E51" s="144" t="s">
        <v>93</v>
      </c>
      <c r="F51" s="144" t="s">
        <v>94</v>
      </c>
      <c r="G51" s="144" t="s">
        <v>215</v>
      </c>
      <c r="H51" s="144" t="s">
        <v>216</v>
      </c>
      <c r="I51" s="145">
        <v>34870</v>
      </c>
      <c r="J51" s="145">
        <v>34870</v>
      </c>
      <c r="K51" s="145">
        <v>34870</v>
      </c>
      <c r="L51" s="145"/>
      <c r="M51" s="145"/>
      <c r="N51" s="144"/>
      <c r="O51" s="144"/>
      <c r="P51" s="144"/>
      <c r="Q51" s="145"/>
      <c r="R51" s="145"/>
      <c r="S51" s="145"/>
      <c r="T51" s="145"/>
      <c r="U51" s="145"/>
      <c r="V51" s="145"/>
      <c r="W51" s="145"/>
    </row>
    <row r="52" ht="26" customHeight="1" spans="1:23">
      <c r="A52" s="146" t="s">
        <v>30</v>
      </c>
      <c r="B52" s="146"/>
      <c r="C52" s="146"/>
      <c r="D52" s="146"/>
      <c r="E52" s="146"/>
      <c r="F52" s="146"/>
      <c r="G52" s="146"/>
      <c r="H52" s="146"/>
      <c r="I52" s="145">
        <v>10145401.01</v>
      </c>
      <c r="J52" s="145">
        <v>105401.01</v>
      </c>
      <c r="K52" s="145">
        <v>105401.01</v>
      </c>
      <c r="L52" s="145"/>
      <c r="M52" s="145"/>
      <c r="N52" s="145"/>
      <c r="O52" s="145"/>
      <c r="P52" s="145"/>
      <c r="Q52" s="145"/>
      <c r="R52" s="145">
        <v>10040000</v>
      </c>
      <c r="S52" s="145">
        <v>10040000</v>
      </c>
      <c r="T52" s="145"/>
      <c r="U52" s="145"/>
      <c r="V52" s="145"/>
      <c r="W52" s="145"/>
    </row>
  </sheetData>
  <autoFilter xmlns:etc="http://www.wps.cn/officeDocument/2017/etCustomData" ref="A6:W52" etc:filterBottomFollowUsedRange="0">
    <extLst/>
  </autoFilter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2:H5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4"/>
  <sheetViews>
    <sheetView showZeros="0" topLeftCell="A22" workbookViewId="0">
      <selection activeCell="E33" sqref="E33"/>
    </sheetView>
  </sheetViews>
  <sheetFormatPr defaultColWidth="10.2857142857143" defaultRowHeight="15" customHeight="1"/>
  <cols>
    <col min="1" max="1" width="32.2857142857143" customWidth="1"/>
    <col min="2" max="2" width="37.2857142857143" customWidth="1"/>
    <col min="3" max="4" width="14.2857142857143" customWidth="1"/>
    <col min="5" max="5" width="28.7142857142857" customWidth="1"/>
    <col min="6" max="9" width="14.2857142857143" customWidth="1"/>
    <col min="10" max="10" width="37.8571428571429" customWidth="1"/>
  </cols>
  <sheetData>
    <row r="1" ht="18.75" customHeight="1" spans="1:10">
      <c r="A1" s="135"/>
      <c r="B1" s="135"/>
      <c r="C1" s="135"/>
      <c r="D1" s="135"/>
      <c r="E1" s="135"/>
      <c r="F1" s="135"/>
      <c r="G1" s="135"/>
      <c r="H1" s="135"/>
      <c r="I1" s="135"/>
      <c r="J1" s="136" t="s">
        <v>272</v>
      </c>
    </row>
    <row r="2" ht="34.5" customHeight="1" spans="1:10">
      <c r="A2" s="137" t="str">
        <f>"2026"&amp;"年部门项目支出绩效目标表"</f>
        <v>2026年部门项目支出绩效目标表</v>
      </c>
      <c r="B2" s="137"/>
      <c r="C2" s="137"/>
      <c r="D2" s="137"/>
      <c r="E2" s="137"/>
      <c r="F2" s="137"/>
      <c r="G2" s="137"/>
      <c r="H2" s="137"/>
      <c r="I2" s="137"/>
      <c r="J2" s="137"/>
    </row>
    <row r="3" ht="18.75" customHeight="1" spans="1:10">
      <c r="A3" s="135" t="str">
        <f>"单位名称："&amp;"盈江县平原镇卫生院"</f>
        <v>单位名称：盈江县平原镇卫生院</v>
      </c>
      <c r="B3" s="135"/>
      <c r="C3" s="135"/>
      <c r="D3" s="135"/>
      <c r="E3" s="135"/>
      <c r="F3" s="135"/>
      <c r="G3" s="135"/>
      <c r="H3" s="135"/>
      <c r="I3" s="135"/>
      <c r="J3" s="135"/>
    </row>
    <row r="4" ht="22.5" customHeight="1" spans="1:10">
      <c r="A4" s="138" t="s">
        <v>273</v>
      </c>
      <c r="B4" s="138" t="s">
        <v>274</v>
      </c>
      <c r="C4" s="138" t="s">
        <v>275</v>
      </c>
      <c r="D4" s="138" t="s">
        <v>276</v>
      </c>
      <c r="E4" s="138" t="s">
        <v>277</v>
      </c>
      <c r="F4" s="138" t="s">
        <v>278</v>
      </c>
      <c r="G4" s="138" t="s">
        <v>279</v>
      </c>
      <c r="H4" s="138" t="s">
        <v>280</v>
      </c>
      <c r="I4" s="138" t="s">
        <v>281</v>
      </c>
      <c r="J4" s="138" t="s">
        <v>282</v>
      </c>
    </row>
    <row r="5" ht="22.5" customHeight="1" spans="1:10">
      <c r="A5" s="138" t="s">
        <v>59</v>
      </c>
      <c r="B5" s="138" t="s">
        <v>60</v>
      </c>
      <c r="C5" s="138" t="s">
        <v>61</v>
      </c>
      <c r="D5" s="138" t="s">
        <v>62</v>
      </c>
      <c r="E5" s="138" t="s">
        <v>63</v>
      </c>
      <c r="F5" s="138" t="s">
        <v>64</v>
      </c>
      <c r="G5" s="138" t="s">
        <v>65</v>
      </c>
      <c r="H5" s="138" t="s">
        <v>66</v>
      </c>
      <c r="I5" s="138" t="s">
        <v>67</v>
      </c>
      <c r="J5" s="138" t="s">
        <v>68</v>
      </c>
    </row>
    <row r="6" ht="31" customHeight="1" spans="1:10">
      <c r="A6" s="138" t="s">
        <v>46</v>
      </c>
      <c r="B6" s="138"/>
      <c r="C6" s="138"/>
      <c r="D6" s="138"/>
      <c r="E6" s="138"/>
      <c r="F6" s="138"/>
      <c r="G6" s="138"/>
      <c r="H6" s="138"/>
      <c r="I6" s="138"/>
      <c r="J6" s="138"/>
    </row>
    <row r="7" ht="31" customHeight="1" spans="1:10">
      <c r="A7" s="139" t="s">
        <v>266</v>
      </c>
      <c r="B7" s="139" t="s">
        <v>266</v>
      </c>
      <c r="C7" s="139" t="s">
        <v>283</v>
      </c>
      <c r="D7" s="139" t="s">
        <v>284</v>
      </c>
      <c r="E7" s="139" t="s">
        <v>285</v>
      </c>
      <c r="F7" s="139" t="s">
        <v>286</v>
      </c>
      <c r="G7" s="138" t="s">
        <v>287</v>
      </c>
      <c r="H7" s="138" t="s">
        <v>288</v>
      </c>
      <c r="I7" s="139" t="s">
        <v>289</v>
      </c>
      <c r="J7" s="139" t="s">
        <v>290</v>
      </c>
    </row>
    <row r="8" ht="31" customHeight="1" spans="1:10">
      <c r="A8" s="139" t="s">
        <v>266</v>
      </c>
      <c r="B8" s="139" t="s">
        <v>266</v>
      </c>
      <c r="C8" s="139" t="s">
        <v>283</v>
      </c>
      <c r="D8" s="139" t="s">
        <v>284</v>
      </c>
      <c r="E8" s="139" t="s">
        <v>291</v>
      </c>
      <c r="F8" s="139" t="s">
        <v>292</v>
      </c>
      <c r="G8" s="138" t="s">
        <v>293</v>
      </c>
      <c r="H8" s="138" t="s">
        <v>294</v>
      </c>
      <c r="I8" s="139" t="s">
        <v>289</v>
      </c>
      <c r="J8" s="139" t="s">
        <v>290</v>
      </c>
    </row>
    <row r="9" ht="31" customHeight="1" spans="1:10">
      <c r="A9" s="139" t="s">
        <v>266</v>
      </c>
      <c r="B9" s="139" t="s">
        <v>266</v>
      </c>
      <c r="C9" s="139" t="s">
        <v>283</v>
      </c>
      <c r="D9" s="139" t="s">
        <v>295</v>
      </c>
      <c r="E9" s="139" t="s">
        <v>296</v>
      </c>
      <c r="F9" s="139" t="s">
        <v>286</v>
      </c>
      <c r="G9" s="138" t="s">
        <v>297</v>
      </c>
      <c r="H9" s="138" t="s">
        <v>288</v>
      </c>
      <c r="I9" s="139" t="s">
        <v>289</v>
      </c>
      <c r="J9" s="139" t="s">
        <v>290</v>
      </c>
    </row>
    <row r="10" ht="31" customHeight="1" spans="1:10">
      <c r="A10" s="139" t="s">
        <v>266</v>
      </c>
      <c r="B10" s="139" t="s">
        <v>266</v>
      </c>
      <c r="C10" s="139" t="s">
        <v>283</v>
      </c>
      <c r="D10" s="139" t="s">
        <v>298</v>
      </c>
      <c r="E10" s="139" t="s">
        <v>299</v>
      </c>
      <c r="F10" s="139" t="s">
        <v>292</v>
      </c>
      <c r="G10" s="138" t="s">
        <v>300</v>
      </c>
      <c r="H10" s="138" t="s">
        <v>288</v>
      </c>
      <c r="I10" s="139" t="s">
        <v>289</v>
      </c>
      <c r="J10" s="139" t="s">
        <v>290</v>
      </c>
    </row>
    <row r="11" ht="31" customHeight="1" spans="1:10">
      <c r="A11" s="139" t="s">
        <v>266</v>
      </c>
      <c r="B11" s="139" t="s">
        <v>266</v>
      </c>
      <c r="C11" s="139" t="s">
        <v>301</v>
      </c>
      <c r="D11" s="139" t="s">
        <v>302</v>
      </c>
      <c r="E11" s="139" t="s">
        <v>303</v>
      </c>
      <c r="F11" s="139" t="s">
        <v>286</v>
      </c>
      <c r="G11" s="138" t="s">
        <v>304</v>
      </c>
      <c r="H11" s="138" t="s">
        <v>288</v>
      </c>
      <c r="I11" s="139" t="s">
        <v>289</v>
      </c>
      <c r="J11" s="139" t="s">
        <v>290</v>
      </c>
    </row>
    <row r="12" ht="31" customHeight="1" spans="1:10">
      <c r="A12" s="139" t="s">
        <v>266</v>
      </c>
      <c r="B12" s="139" t="s">
        <v>266</v>
      </c>
      <c r="C12" s="139" t="s">
        <v>305</v>
      </c>
      <c r="D12" s="139" t="s">
        <v>306</v>
      </c>
      <c r="E12" s="139" t="s">
        <v>307</v>
      </c>
      <c r="F12" s="139" t="s">
        <v>286</v>
      </c>
      <c r="G12" s="138" t="s">
        <v>304</v>
      </c>
      <c r="H12" s="138" t="s">
        <v>288</v>
      </c>
      <c r="I12" s="139" t="s">
        <v>289</v>
      </c>
      <c r="J12" s="139" t="s">
        <v>290</v>
      </c>
    </row>
    <row r="13" ht="31" customHeight="1" spans="1:10">
      <c r="A13" s="139" t="s">
        <v>268</v>
      </c>
      <c r="B13" s="139" t="s">
        <v>308</v>
      </c>
      <c r="C13" s="139" t="s">
        <v>283</v>
      </c>
      <c r="D13" s="139" t="s">
        <v>284</v>
      </c>
      <c r="E13" s="139" t="s">
        <v>285</v>
      </c>
      <c r="F13" s="139" t="s">
        <v>286</v>
      </c>
      <c r="G13" s="138" t="s">
        <v>287</v>
      </c>
      <c r="H13" s="138" t="s">
        <v>288</v>
      </c>
      <c r="I13" s="139" t="s">
        <v>289</v>
      </c>
      <c r="J13" s="139" t="s">
        <v>290</v>
      </c>
    </row>
    <row r="14" ht="31" customHeight="1" spans="1:10">
      <c r="A14" s="139" t="s">
        <v>268</v>
      </c>
      <c r="B14" s="139" t="s">
        <v>308</v>
      </c>
      <c r="C14" s="139" t="s">
        <v>283</v>
      </c>
      <c r="D14" s="139" t="s">
        <v>284</v>
      </c>
      <c r="E14" s="139" t="s">
        <v>291</v>
      </c>
      <c r="F14" s="139" t="s">
        <v>292</v>
      </c>
      <c r="G14" s="138" t="s">
        <v>293</v>
      </c>
      <c r="H14" s="138" t="s">
        <v>294</v>
      </c>
      <c r="I14" s="139" t="s">
        <v>289</v>
      </c>
      <c r="J14" s="139" t="s">
        <v>290</v>
      </c>
    </row>
    <row r="15" ht="31" customHeight="1" spans="1:10">
      <c r="A15" s="139" t="s">
        <v>268</v>
      </c>
      <c r="B15" s="139" t="s">
        <v>308</v>
      </c>
      <c r="C15" s="139" t="s">
        <v>283</v>
      </c>
      <c r="D15" s="139" t="s">
        <v>295</v>
      </c>
      <c r="E15" s="139" t="s">
        <v>296</v>
      </c>
      <c r="F15" s="139" t="s">
        <v>286</v>
      </c>
      <c r="G15" s="138" t="s">
        <v>297</v>
      </c>
      <c r="H15" s="138" t="s">
        <v>288</v>
      </c>
      <c r="I15" s="139" t="s">
        <v>289</v>
      </c>
      <c r="J15" s="139" t="s">
        <v>290</v>
      </c>
    </row>
    <row r="16" ht="31" customHeight="1" spans="1:10">
      <c r="A16" s="139" t="s">
        <v>268</v>
      </c>
      <c r="B16" s="139" t="s">
        <v>308</v>
      </c>
      <c r="C16" s="139" t="s">
        <v>283</v>
      </c>
      <c r="D16" s="139" t="s">
        <v>298</v>
      </c>
      <c r="E16" s="139" t="s">
        <v>299</v>
      </c>
      <c r="F16" s="139" t="s">
        <v>292</v>
      </c>
      <c r="G16" s="138" t="s">
        <v>300</v>
      </c>
      <c r="H16" s="138" t="s">
        <v>288</v>
      </c>
      <c r="I16" s="139" t="s">
        <v>289</v>
      </c>
      <c r="J16" s="139" t="s">
        <v>290</v>
      </c>
    </row>
    <row r="17" ht="31" customHeight="1" spans="1:10">
      <c r="A17" s="139" t="s">
        <v>268</v>
      </c>
      <c r="B17" s="139" t="s">
        <v>308</v>
      </c>
      <c r="C17" s="139" t="s">
        <v>301</v>
      </c>
      <c r="D17" s="139" t="s">
        <v>302</v>
      </c>
      <c r="E17" s="139" t="s">
        <v>309</v>
      </c>
      <c r="F17" s="139" t="s">
        <v>286</v>
      </c>
      <c r="G17" s="138" t="s">
        <v>304</v>
      </c>
      <c r="H17" s="138" t="s">
        <v>288</v>
      </c>
      <c r="I17" s="139" t="s">
        <v>289</v>
      </c>
      <c r="J17" s="139" t="s">
        <v>290</v>
      </c>
    </row>
    <row r="18" ht="31" customHeight="1" spans="1:10">
      <c r="A18" s="139" t="s">
        <v>268</v>
      </c>
      <c r="B18" s="139" t="s">
        <v>308</v>
      </c>
      <c r="C18" s="139" t="s">
        <v>305</v>
      </c>
      <c r="D18" s="139" t="s">
        <v>306</v>
      </c>
      <c r="E18" s="139" t="s">
        <v>307</v>
      </c>
      <c r="F18" s="139" t="s">
        <v>286</v>
      </c>
      <c r="G18" s="138" t="s">
        <v>304</v>
      </c>
      <c r="H18" s="138" t="s">
        <v>288</v>
      </c>
      <c r="I18" s="139" t="s">
        <v>289</v>
      </c>
      <c r="J18" s="139" t="s">
        <v>290</v>
      </c>
    </row>
    <row r="19" ht="31" customHeight="1" spans="1:10">
      <c r="A19" s="139" t="s">
        <v>270</v>
      </c>
      <c r="B19" s="139" t="s">
        <v>310</v>
      </c>
      <c r="C19" s="139" t="s">
        <v>283</v>
      </c>
      <c r="D19" s="139" t="s">
        <v>284</v>
      </c>
      <c r="E19" s="139" t="s">
        <v>311</v>
      </c>
      <c r="F19" s="139" t="s">
        <v>292</v>
      </c>
      <c r="G19" s="138" t="s">
        <v>300</v>
      </c>
      <c r="H19" s="138" t="s">
        <v>288</v>
      </c>
      <c r="I19" s="139" t="s">
        <v>289</v>
      </c>
      <c r="J19" s="139" t="s">
        <v>312</v>
      </c>
    </row>
    <row r="20" ht="31" customHeight="1" spans="1:10">
      <c r="A20" s="139" t="s">
        <v>270</v>
      </c>
      <c r="B20" s="139" t="s">
        <v>310</v>
      </c>
      <c r="C20" s="139" t="s">
        <v>283</v>
      </c>
      <c r="D20" s="139" t="s">
        <v>284</v>
      </c>
      <c r="E20" s="139" t="s">
        <v>313</v>
      </c>
      <c r="F20" s="139" t="s">
        <v>292</v>
      </c>
      <c r="G20" s="138" t="s">
        <v>300</v>
      </c>
      <c r="H20" s="138" t="s">
        <v>288</v>
      </c>
      <c r="I20" s="139" t="s">
        <v>289</v>
      </c>
      <c r="J20" s="139" t="s">
        <v>312</v>
      </c>
    </row>
    <row r="21" ht="31" customHeight="1" spans="1:10">
      <c r="A21" s="139" t="s">
        <v>270</v>
      </c>
      <c r="B21" s="139" t="s">
        <v>310</v>
      </c>
      <c r="C21" s="139" t="s">
        <v>301</v>
      </c>
      <c r="D21" s="139" t="s">
        <v>314</v>
      </c>
      <c r="E21" s="139" t="s">
        <v>315</v>
      </c>
      <c r="F21" s="139" t="s">
        <v>292</v>
      </c>
      <c r="G21" s="138" t="s">
        <v>316</v>
      </c>
      <c r="H21" s="138"/>
      <c r="I21" s="139" t="s">
        <v>317</v>
      </c>
      <c r="J21" s="139" t="s">
        <v>312</v>
      </c>
    </row>
    <row r="22" ht="31" customHeight="1" spans="1:10">
      <c r="A22" s="139" t="s">
        <v>270</v>
      </c>
      <c r="B22" s="139" t="s">
        <v>310</v>
      </c>
      <c r="C22" s="139" t="s">
        <v>301</v>
      </c>
      <c r="D22" s="139" t="s">
        <v>318</v>
      </c>
      <c r="E22" s="139" t="s">
        <v>319</v>
      </c>
      <c r="F22" s="139" t="s">
        <v>292</v>
      </c>
      <c r="G22" s="138" t="s">
        <v>320</v>
      </c>
      <c r="H22" s="138"/>
      <c r="I22" s="139" t="s">
        <v>317</v>
      </c>
      <c r="J22" s="139" t="s">
        <v>290</v>
      </c>
    </row>
    <row r="23" ht="31" customHeight="1" spans="1:10">
      <c r="A23" s="139" t="s">
        <v>270</v>
      </c>
      <c r="B23" s="139" t="s">
        <v>310</v>
      </c>
      <c r="C23" s="139" t="s">
        <v>301</v>
      </c>
      <c r="D23" s="139" t="s">
        <v>318</v>
      </c>
      <c r="E23" s="139" t="s">
        <v>321</v>
      </c>
      <c r="F23" s="139" t="s">
        <v>292</v>
      </c>
      <c r="G23" s="138" t="s">
        <v>320</v>
      </c>
      <c r="H23" s="138"/>
      <c r="I23" s="139" t="s">
        <v>317</v>
      </c>
      <c r="J23" s="139" t="s">
        <v>322</v>
      </c>
    </row>
    <row r="24" ht="31" customHeight="1" spans="1:10">
      <c r="A24" s="139" t="s">
        <v>270</v>
      </c>
      <c r="B24" s="139" t="s">
        <v>310</v>
      </c>
      <c r="C24" s="139" t="s">
        <v>305</v>
      </c>
      <c r="D24" s="139" t="s">
        <v>306</v>
      </c>
      <c r="E24" s="139" t="s">
        <v>323</v>
      </c>
      <c r="F24" s="139" t="s">
        <v>286</v>
      </c>
      <c r="G24" s="138" t="s">
        <v>304</v>
      </c>
      <c r="H24" s="138" t="s">
        <v>288</v>
      </c>
      <c r="I24" s="139" t="s">
        <v>289</v>
      </c>
      <c r="J24" s="139" t="s">
        <v>322</v>
      </c>
    </row>
    <row r="25" ht="31" customHeight="1" spans="1:10">
      <c r="A25" s="139" t="s">
        <v>261</v>
      </c>
      <c r="B25" s="139" t="s">
        <v>261</v>
      </c>
      <c r="C25" s="139" t="s">
        <v>283</v>
      </c>
      <c r="D25" s="139" t="s">
        <v>295</v>
      </c>
      <c r="E25" s="139" t="s">
        <v>324</v>
      </c>
      <c r="F25" s="139" t="s">
        <v>286</v>
      </c>
      <c r="G25" s="138" t="s">
        <v>304</v>
      </c>
      <c r="H25" s="138" t="s">
        <v>288</v>
      </c>
      <c r="I25" s="139" t="s">
        <v>289</v>
      </c>
      <c r="J25" s="139" t="s">
        <v>325</v>
      </c>
    </row>
    <row r="26" ht="31" customHeight="1" spans="1:10">
      <c r="A26" s="139" t="s">
        <v>261</v>
      </c>
      <c r="B26" s="139" t="s">
        <v>261</v>
      </c>
      <c r="C26" s="139" t="s">
        <v>283</v>
      </c>
      <c r="D26" s="139" t="s">
        <v>295</v>
      </c>
      <c r="E26" s="139" t="s">
        <v>326</v>
      </c>
      <c r="F26" s="139" t="s">
        <v>286</v>
      </c>
      <c r="G26" s="138" t="s">
        <v>287</v>
      </c>
      <c r="H26" s="138" t="s">
        <v>288</v>
      </c>
      <c r="I26" s="139" t="s">
        <v>289</v>
      </c>
      <c r="J26" s="139" t="s">
        <v>325</v>
      </c>
    </row>
    <row r="27" ht="31" customHeight="1" spans="1:10">
      <c r="A27" s="139" t="s">
        <v>261</v>
      </c>
      <c r="B27" s="139" t="s">
        <v>261</v>
      </c>
      <c r="C27" s="139" t="s">
        <v>283</v>
      </c>
      <c r="D27" s="139" t="s">
        <v>295</v>
      </c>
      <c r="E27" s="139" t="s">
        <v>327</v>
      </c>
      <c r="F27" s="139" t="s">
        <v>292</v>
      </c>
      <c r="G27" s="138" t="s">
        <v>300</v>
      </c>
      <c r="H27" s="138" t="s">
        <v>288</v>
      </c>
      <c r="I27" s="139" t="s">
        <v>289</v>
      </c>
      <c r="J27" s="139" t="s">
        <v>325</v>
      </c>
    </row>
    <row r="28" ht="31" customHeight="1" spans="1:10">
      <c r="A28" s="139" t="s">
        <v>261</v>
      </c>
      <c r="B28" s="139" t="s">
        <v>261</v>
      </c>
      <c r="C28" s="139" t="s">
        <v>283</v>
      </c>
      <c r="D28" s="139" t="s">
        <v>295</v>
      </c>
      <c r="E28" s="139" t="s">
        <v>328</v>
      </c>
      <c r="F28" s="139" t="s">
        <v>292</v>
      </c>
      <c r="G28" s="138" t="s">
        <v>300</v>
      </c>
      <c r="H28" s="138" t="s">
        <v>288</v>
      </c>
      <c r="I28" s="139" t="s">
        <v>289</v>
      </c>
      <c r="J28" s="139" t="s">
        <v>325</v>
      </c>
    </row>
    <row r="29" ht="31" customHeight="1" spans="1:10">
      <c r="A29" s="139" t="s">
        <v>261</v>
      </c>
      <c r="B29" s="139" t="s">
        <v>261</v>
      </c>
      <c r="C29" s="139" t="s">
        <v>283</v>
      </c>
      <c r="D29" s="139" t="s">
        <v>295</v>
      </c>
      <c r="E29" s="139" t="s">
        <v>329</v>
      </c>
      <c r="F29" s="139" t="s">
        <v>286</v>
      </c>
      <c r="G29" s="138" t="s">
        <v>304</v>
      </c>
      <c r="H29" s="138" t="s">
        <v>288</v>
      </c>
      <c r="I29" s="139" t="s">
        <v>289</v>
      </c>
      <c r="J29" s="139" t="s">
        <v>325</v>
      </c>
    </row>
    <row r="30" ht="31" customHeight="1" spans="1:10">
      <c r="A30" s="139" t="s">
        <v>261</v>
      </c>
      <c r="B30" s="139" t="s">
        <v>261</v>
      </c>
      <c r="C30" s="139" t="s">
        <v>283</v>
      </c>
      <c r="D30" s="139" t="s">
        <v>295</v>
      </c>
      <c r="E30" s="139" t="s">
        <v>330</v>
      </c>
      <c r="F30" s="139" t="s">
        <v>286</v>
      </c>
      <c r="G30" s="138" t="s">
        <v>304</v>
      </c>
      <c r="H30" s="138" t="s">
        <v>288</v>
      </c>
      <c r="I30" s="139" t="s">
        <v>289</v>
      </c>
      <c r="J30" s="139" t="s">
        <v>325</v>
      </c>
    </row>
    <row r="31" ht="31" customHeight="1" spans="1:10">
      <c r="A31" s="139" t="s">
        <v>261</v>
      </c>
      <c r="B31" s="139" t="s">
        <v>261</v>
      </c>
      <c r="C31" s="139" t="s">
        <v>283</v>
      </c>
      <c r="D31" s="139" t="s">
        <v>295</v>
      </c>
      <c r="E31" s="139" t="s">
        <v>331</v>
      </c>
      <c r="F31" s="139" t="s">
        <v>286</v>
      </c>
      <c r="G31" s="138" t="s">
        <v>332</v>
      </c>
      <c r="H31" s="138" t="s">
        <v>288</v>
      </c>
      <c r="I31" s="139" t="s">
        <v>289</v>
      </c>
      <c r="J31" s="139" t="s">
        <v>325</v>
      </c>
    </row>
    <row r="32" ht="31" customHeight="1" spans="1:10">
      <c r="A32" s="139" t="s">
        <v>261</v>
      </c>
      <c r="B32" s="139" t="s">
        <v>261</v>
      </c>
      <c r="C32" s="139" t="s">
        <v>283</v>
      </c>
      <c r="D32" s="139" t="s">
        <v>295</v>
      </c>
      <c r="E32" s="139" t="s">
        <v>333</v>
      </c>
      <c r="F32" s="139" t="s">
        <v>286</v>
      </c>
      <c r="G32" s="138" t="s">
        <v>334</v>
      </c>
      <c r="H32" s="138" t="s">
        <v>288</v>
      </c>
      <c r="I32" s="139" t="s">
        <v>289</v>
      </c>
      <c r="J32" s="139" t="s">
        <v>325</v>
      </c>
    </row>
    <row r="33" ht="31" customHeight="1" spans="1:10">
      <c r="A33" s="139" t="s">
        <v>261</v>
      </c>
      <c r="B33" s="139" t="s">
        <v>261</v>
      </c>
      <c r="C33" s="139" t="s">
        <v>283</v>
      </c>
      <c r="D33" s="139" t="s">
        <v>295</v>
      </c>
      <c r="E33" s="139" t="s">
        <v>335</v>
      </c>
      <c r="F33" s="139" t="s">
        <v>286</v>
      </c>
      <c r="G33" s="138" t="s">
        <v>336</v>
      </c>
      <c r="H33" s="138" t="s">
        <v>288</v>
      </c>
      <c r="I33" s="139" t="s">
        <v>289</v>
      </c>
      <c r="J33" s="139" t="s">
        <v>325</v>
      </c>
    </row>
    <row r="34" ht="31" customHeight="1" spans="1:10">
      <c r="A34" s="139" t="s">
        <v>261</v>
      </c>
      <c r="B34" s="139" t="s">
        <v>261</v>
      </c>
      <c r="C34" s="139" t="s">
        <v>283</v>
      </c>
      <c r="D34" s="139" t="s">
        <v>295</v>
      </c>
      <c r="E34" s="139" t="s">
        <v>337</v>
      </c>
      <c r="F34" s="139" t="s">
        <v>286</v>
      </c>
      <c r="G34" s="138" t="s">
        <v>297</v>
      </c>
      <c r="H34" s="138" t="s">
        <v>288</v>
      </c>
      <c r="I34" s="139" t="s">
        <v>289</v>
      </c>
      <c r="J34" s="139" t="s">
        <v>325</v>
      </c>
    </row>
    <row r="35" ht="31" customHeight="1" spans="1:10">
      <c r="A35" s="139" t="s">
        <v>261</v>
      </c>
      <c r="B35" s="139" t="s">
        <v>261</v>
      </c>
      <c r="C35" s="139" t="s">
        <v>301</v>
      </c>
      <c r="D35" s="139" t="s">
        <v>302</v>
      </c>
      <c r="E35" s="139" t="s">
        <v>338</v>
      </c>
      <c r="F35" s="139" t="s">
        <v>286</v>
      </c>
      <c r="G35" s="138" t="s">
        <v>334</v>
      </c>
      <c r="H35" s="138" t="s">
        <v>288</v>
      </c>
      <c r="I35" s="139" t="s">
        <v>289</v>
      </c>
      <c r="J35" s="139" t="s">
        <v>325</v>
      </c>
    </row>
    <row r="36" ht="31" customHeight="1" spans="1:10">
      <c r="A36" s="139" t="s">
        <v>261</v>
      </c>
      <c r="B36" s="139" t="s">
        <v>261</v>
      </c>
      <c r="C36" s="139" t="s">
        <v>305</v>
      </c>
      <c r="D36" s="139" t="s">
        <v>306</v>
      </c>
      <c r="E36" s="139" t="s">
        <v>339</v>
      </c>
      <c r="F36" s="139" t="s">
        <v>286</v>
      </c>
      <c r="G36" s="138" t="s">
        <v>287</v>
      </c>
      <c r="H36" s="138" t="s">
        <v>288</v>
      </c>
      <c r="I36" s="139" t="s">
        <v>289</v>
      </c>
      <c r="J36" s="139" t="s">
        <v>325</v>
      </c>
    </row>
    <row r="37" ht="31" customHeight="1" spans="1:10">
      <c r="A37" s="139" t="s">
        <v>212</v>
      </c>
      <c r="B37" s="139" t="s">
        <v>340</v>
      </c>
      <c r="C37" s="139" t="s">
        <v>283</v>
      </c>
      <c r="D37" s="139" t="s">
        <v>284</v>
      </c>
      <c r="E37" s="139" t="s">
        <v>341</v>
      </c>
      <c r="F37" s="139" t="s">
        <v>286</v>
      </c>
      <c r="G37" s="138" t="s">
        <v>342</v>
      </c>
      <c r="H37" s="138" t="s">
        <v>343</v>
      </c>
      <c r="I37" s="139" t="s">
        <v>289</v>
      </c>
      <c r="J37" s="139" t="s">
        <v>290</v>
      </c>
    </row>
    <row r="38" ht="31" customHeight="1" spans="1:10">
      <c r="A38" s="139" t="s">
        <v>212</v>
      </c>
      <c r="B38" s="139" t="s">
        <v>340</v>
      </c>
      <c r="C38" s="139" t="s">
        <v>283</v>
      </c>
      <c r="D38" s="139" t="s">
        <v>284</v>
      </c>
      <c r="E38" s="139" t="s">
        <v>344</v>
      </c>
      <c r="F38" s="139" t="s">
        <v>292</v>
      </c>
      <c r="G38" s="138" t="s">
        <v>157</v>
      </c>
      <c r="H38" s="138" t="s">
        <v>345</v>
      </c>
      <c r="I38" s="139" t="s">
        <v>289</v>
      </c>
      <c r="J38" s="139" t="s">
        <v>290</v>
      </c>
    </row>
    <row r="39" ht="31" customHeight="1" spans="1:10">
      <c r="A39" s="139" t="s">
        <v>212</v>
      </c>
      <c r="B39" s="139" t="s">
        <v>340</v>
      </c>
      <c r="C39" s="139" t="s">
        <v>283</v>
      </c>
      <c r="D39" s="139" t="s">
        <v>284</v>
      </c>
      <c r="E39" s="139" t="s">
        <v>346</v>
      </c>
      <c r="F39" s="139" t="s">
        <v>292</v>
      </c>
      <c r="G39" s="138" t="s">
        <v>65</v>
      </c>
      <c r="H39" s="138" t="s">
        <v>347</v>
      </c>
      <c r="I39" s="139" t="s">
        <v>289</v>
      </c>
      <c r="J39" s="139" t="s">
        <v>290</v>
      </c>
    </row>
    <row r="40" ht="31" customHeight="1" spans="1:10">
      <c r="A40" s="139" t="s">
        <v>212</v>
      </c>
      <c r="B40" s="139" t="s">
        <v>340</v>
      </c>
      <c r="C40" s="139" t="s">
        <v>283</v>
      </c>
      <c r="D40" s="139" t="s">
        <v>295</v>
      </c>
      <c r="E40" s="139" t="s">
        <v>348</v>
      </c>
      <c r="F40" s="139" t="s">
        <v>292</v>
      </c>
      <c r="G40" s="138" t="s">
        <v>300</v>
      </c>
      <c r="H40" s="138" t="s">
        <v>288</v>
      </c>
      <c r="I40" s="139" t="s">
        <v>289</v>
      </c>
      <c r="J40" s="139" t="s">
        <v>290</v>
      </c>
    </row>
    <row r="41" ht="31" customHeight="1" spans="1:10">
      <c r="A41" s="139" t="s">
        <v>212</v>
      </c>
      <c r="B41" s="139" t="s">
        <v>340</v>
      </c>
      <c r="C41" s="139" t="s">
        <v>283</v>
      </c>
      <c r="D41" s="139" t="s">
        <v>295</v>
      </c>
      <c r="E41" s="139" t="s">
        <v>349</v>
      </c>
      <c r="F41" s="139" t="s">
        <v>286</v>
      </c>
      <c r="G41" s="138" t="s">
        <v>304</v>
      </c>
      <c r="H41" s="138" t="s">
        <v>288</v>
      </c>
      <c r="I41" s="139" t="s">
        <v>289</v>
      </c>
      <c r="J41" s="139" t="s">
        <v>290</v>
      </c>
    </row>
    <row r="42" ht="31" customHeight="1" spans="1:10">
      <c r="A42" s="139" t="s">
        <v>212</v>
      </c>
      <c r="B42" s="139" t="s">
        <v>340</v>
      </c>
      <c r="C42" s="139" t="s">
        <v>283</v>
      </c>
      <c r="D42" s="139" t="s">
        <v>295</v>
      </c>
      <c r="E42" s="139" t="s">
        <v>350</v>
      </c>
      <c r="F42" s="139" t="s">
        <v>286</v>
      </c>
      <c r="G42" s="138" t="s">
        <v>304</v>
      </c>
      <c r="H42" s="138" t="s">
        <v>351</v>
      </c>
      <c r="I42" s="139" t="s">
        <v>289</v>
      </c>
      <c r="J42" s="139" t="s">
        <v>290</v>
      </c>
    </row>
    <row r="43" ht="31" customHeight="1" spans="1:10">
      <c r="A43" s="139" t="s">
        <v>212</v>
      </c>
      <c r="B43" s="139" t="s">
        <v>340</v>
      </c>
      <c r="C43" s="139" t="s">
        <v>283</v>
      </c>
      <c r="D43" s="139" t="s">
        <v>295</v>
      </c>
      <c r="E43" s="139" t="s">
        <v>352</v>
      </c>
      <c r="F43" s="139" t="s">
        <v>286</v>
      </c>
      <c r="G43" s="138" t="s">
        <v>353</v>
      </c>
      <c r="H43" s="138" t="s">
        <v>288</v>
      </c>
      <c r="I43" s="139" t="s">
        <v>289</v>
      </c>
      <c r="J43" s="139" t="s">
        <v>290</v>
      </c>
    </row>
    <row r="44" ht="31" customHeight="1" spans="1:10">
      <c r="A44" s="139" t="s">
        <v>212</v>
      </c>
      <c r="B44" s="139" t="s">
        <v>340</v>
      </c>
      <c r="C44" s="139" t="s">
        <v>283</v>
      </c>
      <c r="D44" s="139" t="s">
        <v>298</v>
      </c>
      <c r="E44" s="139" t="s">
        <v>354</v>
      </c>
      <c r="F44" s="139" t="s">
        <v>292</v>
      </c>
      <c r="G44" s="138" t="s">
        <v>300</v>
      </c>
      <c r="H44" s="138" t="s">
        <v>288</v>
      </c>
      <c r="I44" s="139" t="s">
        <v>289</v>
      </c>
      <c r="J44" s="139" t="s">
        <v>290</v>
      </c>
    </row>
    <row r="45" ht="31" customHeight="1" spans="1:10">
      <c r="A45" s="139" t="s">
        <v>212</v>
      </c>
      <c r="B45" s="139" t="s">
        <v>340</v>
      </c>
      <c r="C45" s="139" t="s">
        <v>283</v>
      </c>
      <c r="D45" s="139" t="s">
        <v>298</v>
      </c>
      <c r="E45" s="139" t="s">
        <v>355</v>
      </c>
      <c r="F45" s="139" t="s">
        <v>292</v>
      </c>
      <c r="G45" s="138" t="s">
        <v>300</v>
      </c>
      <c r="H45" s="138" t="s">
        <v>288</v>
      </c>
      <c r="I45" s="139" t="s">
        <v>289</v>
      </c>
      <c r="J45" s="139" t="s">
        <v>290</v>
      </c>
    </row>
    <row r="46" ht="31" customHeight="1" spans="1:10">
      <c r="A46" s="139" t="s">
        <v>212</v>
      </c>
      <c r="B46" s="139" t="s">
        <v>340</v>
      </c>
      <c r="C46" s="139" t="s">
        <v>283</v>
      </c>
      <c r="D46" s="139" t="s">
        <v>298</v>
      </c>
      <c r="E46" s="139" t="s">
        <v>356</v>
      </c>
      <c r="F46" s="139" t="s">
        <v>292</v>
      </c>
      <c r="G46" s="138" t="s">
        <v>300</v>
      </c>
      <c r="H46" s="138" t="s">
        <v>288</v>
      </c>
      <c r="I46" s="139" t="s">
        <v>289</v>
      </c>
      <c r="J46" s="139" t="s">
        <v>290</v>
      </c>
    </row>
    <row r="47" ht="31" customHeight="1" spans="1:10">
      <c r="A47" s="139" t="s">
        <v>212</v>
      </c>
      <c r="B47" s="139" t="s">
        <v>340</v>
      </c>
      <c r="C47" s="139" t="s">
        <v>301</v>
      </c>
      <c r="D47" s="139" t="s">
        <v>302</v>
      </c>
      <c r="E47" s="139" t="s">
        <v>357</v>
      </c>
      <c r="F47" s="139" t="s">
        <v>286</v>
      </c>
      <c r="G47" s="138" t="s">
        <v>358</v>
      </c>
      <c r="H47" s="138" t="s">
        <v>288</v>
      </c>
      <c r="I47" s="139" t="s">
        <v>289</v>
      </c>
      <c r="J47" s="139" t="s">
        <v>290</v>
      </c>
    </row>
    <row r="48" ht="31" customHeight="1" spans="1:10">
      <c r="A48" s="139" t="s">
        <v>212</v>
      </c>
      <c r="B48" s="139" t="s">
        <v>340</v>
      </c>
      <c r="C48" s="139" t="s">
        <v>301</v>
      </c>
      <c r="D48" s="139" t="s">
        <v>318</v>
      </c>
      <c r="E48" s="139" t="s">
        <v>359</v>
      </c>
      <c r="F48" s="139" t="s">
        <v>286</v>
      </c>
      <c r="G48" s="138" t="s">
        <v>360</v>
      </c>
      <c r="H48" s="138" t="s">
        <v>288</v>
      </c>
      <c r="I48" s="139" t="s">
        <v>289</v>
      </c>
      <c r="J48" s="139" t="s">
        <v>290</v>
      </c>
    </row>
    <row r="49" ht="31" customHeight="1" spans="1:10">
      <c r="A49" s="139" t="s">
        <v>212</v>
      </c>
      <c r="B49" s="139" t="s">
        <v>340</v>
      </c>
      <c r="C49" s="139" t="s">
        <v>305</v>
      </c>
      <c r="D49" s="139" t="s">
        <v>306</v>
      </c>
      <c r="E49" s="139" t="s">
        <v>306</v>
      </c>
      <c r="F49" s="139" t="s">
        <v>286</v>
      </c>
      <c r="G49" s="138" t="s">
        <v>297</v>
      </c>
      <c r="H49" s="138" t="s">
        <v>288</v>
      </c>
      <c r="I49" s="139" t="s">
        <v>289</v>
      </c>
      <c r="J49" s="139" t="s">
        <v>290</v>
      </c>
    </row>
    <row r="50" ht="31" customHeight="1" spans="1:10">
      <c r="A50" s="139" t="s">
        <v>264</v>
      </c>
      <c r="B50" s="139" t="s">
        <v>361</v>
      </c>
      <c r="C50" s="139" t="s">
        <v>283</v>
      </c>
      <c r="D50" s="139" t="s">
        <v>295</v>
      </c>
      <c r="E50" s="139" t="s">
        <v>324</v>
      </c>
      <c r="F50" s="139" t="s">
        <v>286</v>
      </c>
      <c r="G50" s="138" t="s">
        <v>304</v>
      </c>
      <c r="H50" s="138" t="s">
        <v>288</v>
      </c>
      <c r="I50" s="139" t="s">
        <v>289</v>
      </c>
      <c r="J50" s="139" t="s">
        <v>362</v>
      </c>
    </row>
    <row r="51" ht="31" customHeight="1" spans="1:10">
      <c r="A51" s="139" t="s">
        <v>264</v>
      </c>
      <c r="B51" s="139" t="s">
        <v>361</v>
      </c>
      <c r="C51" s="139" t="s">
        <v>283</v>
      </c>
      <c r="D51" s="139" t="s">
        <v>295</v>
      </c>
      <c r="E51" s="139" t="s">
        <v>326</v>
      </c>
      <c r="F51" s="139" t="s">
        <v>286</v>
      </c>
      <c r="G51" s="138" t="s">
        <v>287</v>
      </c>
      <c r="H51" s="138" t="s">
        <v>288</v>
      </c>
      <c r="I51" s="139" t="s">
        <v>289</v>
      </c>
      <c r="J51" s="139" t="s">
        <v>362</v>
      </c>
    </row>
    <row r="52" ht="31" customHeight="1" spans="1:10">
      <c r="A52" s="139" t="s">
        <v>264</v>
      </c>
      <c r="B52" s="139" t="s">
        <v>361</v>
      </c>
      <c r="C52" s="139" t="s">
        <v>283</v>
      </c>
      <c r="D52" s="139" t="s">
        <v>295</v>
      </c>
      <c r="E52" s="139" t="s">
        <v>327</v>
      </c>
      <c r="F52" s="139" t="s">
        <v>292</v>
      </c>
      <c r="G52" s="138" t="s">
        <v>300</v>
      </c>
      <c r="H52" s="138" t="s">
        <v>288</v>
      </c>
      <c r="I52" s="139" t="s">
        <v>289</v>
      </c>
      <c r="J52" s="139" t="s">
        <v>362</v>
      </c>
    </row>
    <row r="53" ht="31" customHeight="1" spans="1:10">
      <c r="A53" s="139" t="s">
        <v>264</v>
      </c>
      <c r="B53" s="139" t="s">
        <v>361</v>
      </c>
      <c r="C53" s="139" t="s">
        <v>283</v>
      </c>
      <c r="D53" s="139" t="s">
        <v>295</v>
      </c>
      <c r="E53" s="139" t="s">
        <v>328</v>
      </c>
      <c r="F53" s="139" t="s">
        <v>292</v>
      </c>
      <c r="G53" s="138" t="s">
        <v>300</v>
      </c>
      <c r="H53" s="138" t="s">
        <v>288</v>
      </c>
      <c r="I53" s="139" t="s">
        <v>289</v>
      </c>
      <c r="J53" s="139" t="s">
        <v>362</v>
      </c>
    </row>
    <row r="54" ht="31" customHeight="1" spans="1:10">
      <c r="A54" s="139" t="s">
        <v>264</v>
      </c>
      <c r="B54" s="139" t="s">
        <v>361</v>
      </c>
      <c r="C54" s="139" t="s">
        <v>283</v>
      </c>
      <c r="D54" s="139" t="s">
        <v>295</v>
      </c>
      <c r="E54" s="139" t="s">
        <v>329</v>
      </c>
      <c r="F54" s="139" t="s">
        <v>286</v>
      </c>
      <c r="G54" s="138" t="s">
        <v>304</v>
      </c>
      <c r="H54" s="138" t="s">
        <v>288</v>
      </c>
      <c r="I54" s="139" t="s">
        <v>289</v>
      </c>
      <c r="J54" s="139" t="s">
        <v>362</v>
      </c>
    </row>
    <row r="55" ht="31" customHeight="1" spans="1:10">
      <c r="A55" s="139" t="s">
        <v>264</v>
      </c>
      <c r="B55" s="139" t="s">
        <v>361</v>
      </c>
      <c r="C55" s="139" t="s">
        <v>283</v>
      </c>
      <c r="D55" s="139" t="s">
        <v>295</v>
      </c>
      <c r="E55" s="139" t="s">
        <v>330</v>
      </c>
      <c r="F55" s="139" t="s">
        <v>286</v>
      </c>
      <c r="G55" s="138" t="s">
        <v>304</v>
      </c>
      <c r="H55" s="138" t="s">
        <v>288</v>
      </c>
      <c r="I55" s="139" t="s">
        <v>289</v>
      </c>
      <c r="J55" s="139" t="s">
        <v>362</v>
      </c>
    </row>
    <row r="56" ht="31" customHeight="1" spans="1:10">
      <c r="A56" s="139" t="s">
        <v>264</v>
      </c>
      <c r="B56" s="139" t="s">
        <v>361</v>
      </c>
      <c r="C56" s="139" t="s">
        <v>283</v>
      </c>
      <c r="D56" s="139" t="s">
        <v>295</v>
      </c>
      <c r="E56" s="139" t="s">
        <v>331</v>
      </c>
      <c r="F56" s="139" t="s">
        <v>286</v>
      </c>
      <c r="G56" s="138" t="s">
        <v>332</v>
      </c>
      <c r="H56" s="138" t="s">
        <v>288</v>
      </c>
      <c r="I56" s="139" t="s">
        <v>289</v>
      </c>
      <c r="J56" s="139" t="s">
        <v>362</v>
      </c>
    </row>
    <row r="57" ht="31" customHeight="1" spans="1:10">
      <c r="A57" s="139" t="s">
        <v>264</v>
      </c>
      <c r="B57" s="139" t="s">
        <v>361</v>
      </c>
      <c r="C57" s="139" t="s">
        <v>283</v>
      </c>
      <c r="D57" s="139" t="s">
        <v>295</v>
      </c>
      <c r="E57" s="139" t="s">
        <v>363</v>
      </c>
      <c r="F57" s="139" t="s">
        <v>286</v>
      </c>
      <c r="G57" s="138" t="s">
        <v>334</v>
      </c>
      <c r="H57" s="138" t="s">
        <v>288</v>
      </c>
      <c r="I57" s="139" t="s">
        <v>289</v>
      </c>
      <c r="J57" s="139" t="s">
        <v>362</v>
      </c>
    </row>
    <row r="58" ht="31" customHeight="1" spans="1:10">
      <c r="A58" s="139" t="s">
        <v>264</v>
      </c>
      <c r="B58" s="139" t="s">
        <v>361</v>
      </c>
      <c r="C58" s="139" t="s">
        <v>283</v>
      </c>
      <c r="D58" s="139" t="s">
        <v>295</v>
      </c>
      <c r="E58" s="139" t="s">
        <v>335</v>
      </c>
      <c r="F58" s="139" t="s">
        <v>286</v>
      </c>
      <c r="G58" s="138" t="s">
        <v>336</v>
      </c>
      <c r="H58" s="138" t="s">
        <v>288</v>
      </c>
      <c r="I58" s="139" t="s">
        <v>289</v>
      </c>
      <c r="J58" s="139" t="s">
        <v>362</v>
      </c>
    </row>
    <row r="59" ht="31" customHeight="1" spans="1:10">
      <c r="A59" s="139" t="s">
        <v>264</v>
      </c>
      <c r="B59" s="139" t="s">
        <v>361</v>
      </c>
      <c r="C59" s="139" t="s">
        <v>283</v>
      </c>
      <c r="D59" s="139" t="s">
        <v>295</v>
      </c>
      <c r="E59" s="139" t="s">
        <v>364</v>
      </c>
      <c r="F59" s="139" t="s">
        <v>286</v>
      </c>
      <c r="G59" s="138" t="s">
        <v>297</v>
      </c>
      <c r="H59" s="138" t="s">
        <v>288</v>
      </c>
      <c r="I59" s="139" t="s">
        <v>289</v>
      </c>
      <c r="J59" s="139" t="s">
        <v>362</v>
      </c>
    </row>
    <row r="60" ht="31" customHeight="1" spans="1:10">
      <c r="A60" s="139" t="s">
        <v>264</v>
      </c>
      <c r="B60" s="139" t="s">
        <v>361</v>
      </c>
      <c r="C60" s="139" t="s">
        <v>301</v>
      </c>
      <c r="D60" s="139" t="s">
        <v>302</v>
      </c>
      <c r="E60" s="139" t="s">
        <v>338</v>
      </c>
      <c r="F60" s="139" t="s">
        <v>286</v>
      </c>
      <c r="G60" s="138" t="s">
        <v>334</v>
      </c>
      <c r="H60" s="138" t="s">
        <v>288</v>
      </c>
      <c r="I60" s="139" t="s">
        <v>289</v>
      </c>
      <c r="J60" s="139" t="s">
        <v>362</v>
      </c>
    </row>
    <row r="61" ht="31" customHeight="1" spans="1:10">
      <c r="A61" s="139" t="s">
        <v>264</v>
      </c>
      <c r="B61" s="139" t="s">
        <v>361</v>
      </c>
      <c r="C61" s="139" t="s">
        <v>305</v>
      </c>
      <c r="D61" s="139" t="s">
        <v>306</v>
      </c>
      <c r="E61" s="139" t="s">
        <v>339</v>
      </c>
      <c r="F61" s="139" t="s">
        <v>286</v>
      </c>
      <c r="G61" s="138" t="s">
        <v>287</v>
      </c>
      <c r="H61" s="138" t="s">
        <v>288</v>
      </c>
      <c r="I61" s="139" t="s">
        <v>289</v>
      </c>
      <c r="J61" s="139" t="s">
        <v>362</v>
      </c>
    </row>
    <row r="62" ht="31" customHeight="1" spans="1:10">
      <c r="A62" s="139" t="s">
        <v>231</v>
      </c>
      <c r="B62" s="139" t="s">
        <v>365</v>
      </c>
      <c r="C62" s="139" t="s">
        <v>283</v>
      </c>
      <c r="D62" s="139" t="s">
        <v>284</v>
      </c>
      <c r="E62" s="139" t="s">
        <v>341</v>
      </c>
      <c r="F62" s="139" t="s">
        <v>286</v>
      </c>
      <c r="G62" s="138" t="s">
        <v>342</v>
      </c>
      <c r="H62" s="138" t="s">
        <v>366</v>
      </c>
      <c r="I62" s="139" t="s">
        <v>289</v>
      </c>
      <c r="J62" s="139" t="s">
        <v>290</v>
      </c>
    </row>
    <row r="63" ht="31" customHeight="1" spans="1:10">
      <c r="A63" s="139" t="s">
        <v>231</v>
      </c>
      <c r="B63" s="139" t="s">
        <v>365</v>
      </c>
      <c r="C63" s="139" t="s">
        <v>283</v>
      </c>
      <c r="D63" s="139" t="s">
        <v>284</v>
      </c>
      <c r="E63" s="139" t="s">
        <v>344</v>
      </c>
      <c r="F63" s="139" t="s">
        <v>292</v>
      </c>
      <c r="G63" s="138" t="s">
        <v>157</v>
      </c>
      <c r="H63" s="138" t="s">
        <v>345</v>
      </c>
      <c r="I63" s="139" t="s">
        <v>289</v>
      </c>
      <c r="J63" s="139" t="s">
        <v>290</v>
      </c>
    </row>
    <row r="64" ht="31" customHeight="1" spans="1:10">
      <c r="A64" s="139" t="s">
        <v>231</v>
      </c>
      <c r="B64" s="139" t="s">
        <v>365</v>
      </c>
      <c r="C64" s="139" t="s">
        <v>283</v>
      </c>
      <c r="D64" s="139" t="s">
        <v>284</v>
      </c>
      <c r="E64" s="139" t="s">
        <v>346</v>
      </c>
      <c r="F64" s="139" t="s">
        <v>292</v>
      </c>
      <c r="G64" s="138" t="s">
        <v>65</v>
      </c>
      <c r="H64" s="138" t="s">
        <v>347</v>
      </c>
      <c r="I64" s="139" t="s">
        <v>289</v>
      </c>
      <c r="J64" s="139" t="s">
        <v>290</v>
      </c>
    </row>
    <row r="65" ht="31" customHeight="1" spans="1:10">
      <c r="A65" s="139" t="s">
        <v>231</v>
      </c>
      <c r="B65" s="139" t="s">
        <v>365</v>
      </c>
      <c r="C65" s="139" t="s">
        <v>283</v>
      </c>
      <c r="D65" s="139" t="s">
        <v>295</v>
      </c>
      <c r="E65" s="139" t="s">
        <v>348</v>
      </c>
      <c r="F65" s="139" t="s">
        <v>292</v>
      </c>
      <c r="G65" s="138" t="s">
        <v>300</v>
      </c>
      <c r="H65" s="138" t="s">
        <v>288</v>
      </c>
      <c r="I65" s="139" t="s">
        <v>289</v>
      </c>
      <c r="J65" s="139" t="s">
        <v>290</v>
      </c>
    </row>
    <row r="66" ht="31" customHeight="1" spans="1:10">
      <c r="A66" s="139" t="s">
        <v>231</v>
      </c>
      <c r="B66" s="139" t="s">
        <v>365</v>
      </c>
      <c r="C66" s="139" t="s">
        <v>283</v>
      </c>
      <c r="D66" s="139" t="s">
        <v>295</v>
      </c>
      <c r="E66" s="139" t="s">
        <v>349</v>
      </c>
      <c r="F66" s="139" t="s">
        <v>286</v>
      </c>
      <c r="G66" s="138" t="s">
        <v>304</v>
      </c>
      <c r="H66" s="138" t="s">
        <v>288</v>
      </c>
      <c r="I66" s="139" t="s">
        <v>289</v>
      </c>
      <c r="J66" s="139" t="s">
        <v>290</v>
      </c>
    </row>
    <row r="67" ht="31" customHeight="1" spans="1:10">
      <c r="A67" s="139" t="s">
        <v>231</v>
      </c>
      <c r="B67" s="139" t="s">
        <v>365</v>
      </c>
      <c r="C67" s="139" t="s">
        <v>283</v>
      </c>
      <c r="D67" s="139" t="s">
        <v>295</v>
      </c>
      <c r="E67" s="139" t="s">
        <v>350</v>
      </c>
      <c r="F67" s="139" t="s">
        <v>286</v>
      </c>
      <c r="G67" s="138" t="s">
        <v>304</v>
      </c>
      <c r="H67" s="138" t="s">
        <v>351</v>
      </c>
      <c r="I67" s="139" t="s">
        <v>289</v>
      </c>
      <c r="J67" s="139" t="s">
        <v>290</v>
      </c>
    </row>
    <row r="68" ht="31" customHeight="1" spans="1:10">
      <c r="A68" s="139" t="s">
        <v>231</v>
      </c>
      <c r="B68" s="139" t="s">
        <v>365</v>
      </c>
      <c r="C68" s="139" t="s">
        <v>283</v>
      </c>
      <c r="D68" s="139" t="s">
        <v>295</v>
      </c>
      <c r="E68" s="139" t="s">
        <v>352</v>
      </c>
      <c r="F68" s="139" t="s">
        <v>286</v>
      </c>
      <c r="G68" s="138" t="s">
        <v>353</v>
      </c>
      <c r="H68" s="138" t="s">
        <v>288</v>
      </c>
      <c r="I68" s="139" t="s">
        <v>289</v>
      </c>
      <c r="J68" s="139" t="s">
        <v>290</v>
      </c>
    </row>
    <row r="69" ht="31" customHeight="1" spans="1:10">
      <c r="A69" s="139" t="s">
        <v>231</v>
      </c>
      <c r="B69" s="139" t="s">
        <v>365</v>
      </c>
      <c r="C69" s="139" t="s">
        <v>283</v>
      </c>
      <c r="D69" s="139" t="s">
        <v>298</v>
      </c>
      <c r="E69" s="139" t="s">
        <v>367</v>
      </c>
      <c r="F69" s="139" t="s">
        <v>292</v>
      </c>
      <c r="G69" s="138" t="s">
        <v>300</v>
      </c>
      <c r="H69" s="138" t="s">
        <v>288</v>
      </c>
      <c r="I69" s="139" t="s">
        <v>289</v>
      </c>
      <c r="J69" s="139" t="s">
        <v>290</v>
      </c>
    </row>
    <row r="70" ht="31" customHeight="1" spans="1:10">
      <c r="A70" s="139" t="s">
        <v>231</v>
      </c>
      <c r="B70" s="139" t="s">
        <v>365</v>
      </c>
      <c r="C70" s="139" t="s">
        <v>283</v>
      </c>
      <c r="D70" s="139" t="s">
        <v>298</v>
      </c>
      <c r="E70" s="139" t="s">
        <v>355</v>
      </c>
      <c r="F70" s="139" t="s">
        <v>292</v>
      </c>
      <c r="G70" s="138" t="s">
        <v>300</v>
      </c>
      <c r="H70" s="138" t="s">
        <v>288</v>
      </c>
      <c r="I70" s="139" t="s">
        <v>289</v>
      </c>
      <c r="J70" s="139" t="s">
        <v>290</v>
      </c>
    </row>
    <row r="71" ht="31" customHeight="1" spans="1:10">
      <c r="A71" s="139" t="s">
        <v>231</v>
      </c>
      <c r="B71" s="139" t="s">
        <v>365</v>
      </c>
      <c r="C71" s="139" t="s">
        <v>283</v>
      </c>
      <c r="D71" s="139" t="s">
        <v>298</v>
      </c>
      <c r="E71" s="139" t="s">
        <v>356</v>
      </c>
      <c r="F71" s="139" t="s">
        <v>292</v>
      </c>
      <c r="G71" s="138" t="s">
        <v>300</v>
      </c>
      <c r="H71" s="138" t="s">
        <v>288</v>
      </c>
      <c r="I71" s="139" t="s">
        <v>289</v>
      </c>
      <c r="J71" s="139" t="s">
        <v>290</v>
      </c>
    </row>
    <row r="72" ht="31" customHeight="1" spans="1:10">
      <c r="A72" s="139" t="s">
        <v>231</v>
      </c>
      <c r="B72" s="139" t="s">
        <v>365</v>
      </c>
      <c r="C72" s="139" t="s">
        <v>301</v>
      </c>
      <c r="D72" s="139" t="s">
        <v>302</v>
      </c>
      <c r="E72" s="139" t="s">
        <v>357</v>
      </c>
      <c r="F72" s="139" t="s">
        <v>286</v>
      </c>
      <c r="G72" s="138" t="s">
        <v>360</v>
      </c>
      <c r="H72" s="138" t="s">
        <v>288</v>
      </c>
      <c r="I72" s="139" t="s">
        <v>289</v>
      </c>
      <c r="J72" s="139" t="s">
        <v>290</v>
      </c>
    </row>
    <row r="73" ht="31" customHeight="1" spans="1:10">
      <c r="A73" s="139" t="s">
        <v>231</v>
      </c>
      <c r="B73" s="139" t="s">
        <v>365</v>
      </c>
      <c r="C73" s="139" t="s">
        <v>301</v>
      </c>
      <c r="D73" s="139" t="s">
        <v>318</v>
      </c>
      <c r="E73" s="139" t="s">
        <v>359</v>
      </c>
      <c r="F73" s="139" t="s">
        <v>292</v>
      </c>
      <c r="G73" s="138" t="s">
        <v>304</v>
      </c>
      <c r="H73" s="138" t="s">
        <v>288</v>
      </c>
      <c r="I73" s="139" t="s">
        <v>289</v>
      </c>
      <c r="J73" s="139" t="s">
        <v>290</v>
      </c>
    </row>
    <row r="74" ht="31" customHeight="1" spans="1:10">
      <c r="A74" s="139" t="s">
        <v>231</v>
      </c>
      <c r="B74" s="139" t="s">
        <v>365</v>
      </c>
      <c r="C74" s="139" t="s">
        <v>305</v>
      </c>
      <c r="D74" s="139" t="s">
        <v>306</v>
      </c>
      <c r="E74" s="139" t="s">
        <v>306</v>
      </c>
      <c r="F74" s="139" t="s">
        <v>286</v>
      </c>
      <c r="G74" s="138" t="s">
        <v>297</v>
      </c>
      <c r="H74" s="138" t="s">
        <v>288</v>
      </c>
      <c r="I74" s="139" t="s">
        <v>289</v>
      </c>
      <c r="J74" s="139" t="s">
        <v>290</v>
      </c>
    </row>
  </sheetData>
  <mergeCells count="16">
    <mergeCell ref="A2:J2"/>
    <mergeCell ref="A3:E3"/>
    <mergeCell ref="A7:A12"/>
    <mergeCell ref="A13:A18"/>
    <mergeCell ref="A19:A24"/>
    <mergeCell ref="A25:A36"/>
    <mergeCell ref="A37:A49"/>
    <mergeCell ref="A50:A61"/>
    <mergeCell ref="A62:A74"/>
    <mergeCell ref="B7:B12"/>
    <mergeCell ref="B13:B18"/>
    <mergeCell ref="B19:B24"/>
    <mergeCell ref="B25:B36"/>
    <mergeCell ref="B37:B49"/>
    <mergeCell ref="B50:B61"/>
    <mergeCell ref="B62:B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子持年华</cp:lastModifiedBy>
  <dcterms:created xsi:type="dcterms:W3CDTF">2026-01-26T09:06:00Z</dcterms:created>
  <dcterms:modified xsi:type="dcterms:W3CDTF">2026-02-03T10:47:50Z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5A6D7BC6F92D4799979CD939F295B87C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