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<sst xmlns="http://schemas.openxmlformats.org/spreadsheetml/2006/main" count="2522" uniqueCount="540">
  <si>
    <t>预算01-1表</t>
  </si>
  <si>
    <t>单位名称：盈江县卫生健康局(本级）</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</si>
  <si>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</si>
  <si>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</si>
  <si>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</si>
  <si>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</si>
  <si>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</si>
  <si>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</si>
  <si>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</si>
  <si>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</si>
  <si>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</si>
  <si>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</si>
  <si>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</si>
  <si>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</si>
  <si>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</si>
  <si>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</si>
  <si>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</si>
  <si>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</si>
  <si>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</si>
  <si>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</si>
  <si>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</si>
  <si>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</si>
  <si>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</si>
  <si>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</si>
  <si>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</si>
  <si>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</si>
  <si>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</si>
  <si>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</si>
  <si>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</si>
  <si>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</si>
  <si>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</si>
  <si>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</si>
  <si>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</si>
  <si>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</si>
  <si>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</si>
  <si>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</si>
  <si>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</si>
  <si>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</si>
  <si>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</si>
  <si>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</si>
  <si>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</si>
  <si>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</si>
  <si>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</si>
  <si>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</si>
  <si>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</si>
  <si>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</si>
  <si>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</si>
  <si>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盈江县卫生健康局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</si>
  <si>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</si>
  <si>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</si>
  <si>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</si>
  <si>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</si>
  <si>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</si>
  <si>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</si>
  <si>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</si>
  <si>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</si>
  <si>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</si>
  <si>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</si>
  <si>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</si>
  <si>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</si>
  <si>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</si>
  <si>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</si>
  <si>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</si>
  <si>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</si>
  <si>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</si>
  <si>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</si>
  <si>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</si>
  <si>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</si>
  <si>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</si>
  <si>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</si>
  <si>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</si>
  <si>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</si>
  <si>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</si>
  <si>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</si>
  <si>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</si>
  <si>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</si>
  <si>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</si>
  <si>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</si>
  <si>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</si>
  <si>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</si>
  <si>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</si>
  <si>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</si>
  <si>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</si>
  <si>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</si>
  <si>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</si>
  <si>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</si>
  <si>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</si>
  <si>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</si>
  <si>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</si>
  <si>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</si>
  <si>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</si>
  <si>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</si>
  <si>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</si>
  <si>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</si>
  <si>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</si>
  <si>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</si>
  <si>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21001</t>
  </si>
  <si>
    <t>卫生健康管理事务</t>
  </si>
  <si>
    <t>2100101</t>
  </si>
  <si>
    <t>2100199</t>
  </si>
  <si>
    <t>其他卫生健康管理事务支出</t>
  </si>
  <si>
    <t>21003</t>
  </si>
  <si>
    <t>基层医疗卫生机构</t>
  </si>
  <si>
    <t>2100399</t>
  </si>
  <si>
    <t>其他基层医疗卫生机构支出</t>
  </si>
  <si>
    <t>21004</t>
  </si>
  <si>
    <t>公共卫生</t>
  </si>
  <si>
    <t>2100409</t>
  </si>
  <si>
    <t>重大公共卫生服务</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</si>
  <si>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</si>
  <si>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</si>
  <si>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</si>
  <si>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</si>
  <si>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</si>
  <si>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</si>
  <si>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</si>
  <si>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</si>
  <si>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</si>
  <si>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</si>
  <si>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</si>
  <si>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</si>
  <si>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</si>
  <si>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</si>
  <si>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</si>
  <si>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</si>
  <si>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</si>
  <si>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</si>
  <si>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</si>
  <si>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</si>
  <si>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</si>
  <si>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</si>
  <si>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</si>
  <si>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</si>
  <si>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</si>
  <si>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</si>
  <si>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</si>
  <si>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</si>
  <si>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</si>
  <si>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</si>
  <si>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</si>
  <si>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</si>
  <si>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</si>
  <si>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</si>
  <si>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</si>
  <si>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</si>
  <si>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</si>
  <si>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</si>
  <si>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</si>
  <si>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</si>
  <si>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</si>
  <si>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</si>
  <si>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</si>
  <si>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</si>
  <si>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</si>
  <si>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</si>
  <si>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</si>
  <si>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</si>
  <si>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</si>
  <si>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</si>
  <si>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</si>
  <si>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</si>
  <si>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</si>
  <si>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</si>
  <si>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</si>
  <si>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</si>
  <si>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</si>
  <si>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</si>
  <si>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</si>
  <si>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</si>
  <si>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</si>
  <si>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</si>
  <si>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</si>
  <si>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</si>
  <si>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</si>
  <si>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</si>
  <si>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</si>
  <si>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</si>
  <si>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</si>
  <si>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533123210000000003746</t>
  </si>
  <si>
    <t>行政人员支出工资</t>
  </si>
  <si>
    <t>30101</t>
  </si>
  <si>
    <t>基本工资</t>
  </si>
  <si>
    <t>533123210000000003747</t>
  </si>
  <si>
    <t>事业人员支出工资</t>
  </si>
  <si>
    <t>30102</t>
  </si>
  <si>
    <t>津贴补贴</t>
  </si>
  <si>
    <t>30103</t>
  </si>
  <si>
    <t>奖金</t>
  </si>
  <si>
    <t>533123231100001424214</t>
  </si>
  <si>
    <t>行政绩效奖励</t>
  </si>
  <si>
    <t>30107</t>
  </si>
  <si>
    <t>绩效工资</t>
  </si>
  <si>
    <t>533123231100001424229</t>
  </si>
  <si>
    <t>事业绩效奖励</t>
  </si>
  <si>
    <t>533123231100001424216</t>
  </si>
  <si>
    <t>事业人员奖励性绩效改革性补贴</t>
  </si>
  <si>
    <t>533123210000000003748</t>
  </si>
  <si>
    <t>社会保障缴费</t>
  </si>
  <si>
    <t>30108</t>
  </si>
  <si>
    <t>机关事业单位基本养老保险缴费</t>
  </si>
  <si>
    <t>30109</t>
  </si>
  <si>
    <t>职业年金缴费</t>
  </si>
  <si>
    <t>30110</t>
  </si>
  <si>
    <t>职工基本医疗保险缴费</t>
  </si>
  <si>
    <t>30112</t>
  </si>
  <si>
    <t>其他社会保障缴费</t>
  </si>
  <si>
    <t>533123210000000003749</t>
  </si>
  <si>
    <t>30113</t>
  </si>
  <si>
    <t>533123241100002288723</t>
  </si>
  <si>
    <t>编外人员经费</t>
  </si>
  <si>
    <t>30199</t>
  </si>
  <si>
    <t>其他工资福利支出</t>
  </si>
  <si>
    <t>533123210000000003753</t>
  </si>
  <si>
    <t>一般公用经费</t>
  </si>
  <si>
    <t>30205</t>
  </si>
  <si>
    <t>水费</t>
  </si>
  <si>
    <t>30206</t>
  </si>
  <si>
    <t>电费</t>
  </si>
  <si>
    <t>533123261100005038875</t>
  </si>
  <si>
    <t>公用经费安排的公务接待费</t>
  </si>
  <si>
    <t>30217</t>
  </si>
  <si>
    <t>30299</t>
  </si>
  <si>
    <t>其他商品和服务支出</t>
  </si>
  <si>
    <t>533123261100005038874</t>
  </si>
  <si>
    <t>公用经费安排的生活补助</t>
  </si>
  <si>
    <t>30305</t>
  </si>
  <si>
    <t>生活补助</t>
  </si>
  <si>
    <t>533123221100000390085</t>
  </si>
  <si>
    <t>公用经费安排的工会经费</t>
  </si>
  <si>
    <t>30228</t>
  </si>
  <si>
    <t>工会经费</t>
  </si>
  <si>
    <t>533123251100003765100</t>
  </si>
  <si>
    <t>公用经费安排的公车购置及运维费</t>
  </si>
  <si>
    <t>30231</t>
  </si>
  <si>
    <t>公务用车运行维护费</t>
  </si>
  <si>
    <t>30211</t>
  </si>
  <si>
    <t>差旅费</t>
  </si>
  <si>
    <t>30201</t>
  </si>
  <si>
    <t>办公费</t>
  </si>
  <si>
    <t>533123210000000003752</t>
  </si>
  <si>
    <t>退休公用经费</t>
  </si>
  <si>
    <t>533123221100000390084</t>
  </si>
  <si>
    <t>533123210000000003751</t>
  </si>
  <si>
    <t>公务交通补贴</t>
  </si>
  <si>
    <t>30239</t>
  </si>
  <si>
    <t>其他交通费用</t>
  </si>
  <si>
    <t>533123231100001155479</t>
  </si>
  <si>
    <t>离退休干部党组织书记工作补贴</t>
  </si>
  <si>
    <t>533123231100001537522</t>
  </si>
  <si>
    <t>离退休干部党组织副书记、委员工作补贴</t>
  </si>
  <si>
    <t>533123251100003765090</t>
  </si>
  <si>
    <t>乡村医生</t>
  </si>
  <si>
    <t>预算05-1表</t>
  </si>
  <si>
    <t>项目分类</t>
  </si>
  <si>
    <t>项目单位</t>
  </si>
  <si>
    <t>经济科目编码</t>
  </si>
  <si>
    <t>经济科目名称</t>
  </si>
  <si>
    <t>本年拨款</t>
  </si>
  <si>
    <t>其中：本次下达</t>
  </si>
  <si>
    <t>爱国卫生工作专项经费</t>
  </si>
  <si>
    <t>民生类</t>
  </si>
  <si>
    <t>533123231100001082497</t>
  </si>
  <si>
    <t>30207</t>
  </si>
  <si>
    <t>邮电费</t>
  </si>
  <si>
    <t>出生缺陷干预工作经费</t>
  </si>
  <si>
    <t>533123231100001082615</t>
  </si>
  <si>
    <t>30216</t>
  </si>
  <si>
    <t>培训费</t>
  </si>
  <si>
    <t>国家育儿补贴经费</t>
  </si>
  <si>
    <t>533123261100005036421</t>
  </si>
  <si>
    <t>机关事业单位党组织工作经费</t>
  </si>
  <si>
    <t>533123231100001083065</t>
  </si>
  <si>
    <t>计划生育系列保险县级经费</t>
  </si>
  <si>
    <t>533123231100001083663</t>
  </si>
  <si>
    <t>离退休干部党组织工作经费</t>
  </si>
  <si>
    <t>533123231100001123182</t>
  </si>
  <si>
    <t>生育支持项目经费</t>
  </si>
  <si>
    <t>533123251100003750041</t>
  </si>
  <si>
    <t>卫健系统专项经费</t>
  </si>
  <si>
    <t>533123231100001083851</t>
  </si>
  <si>
    <t>30213</t>
  </si>
  <si>
    <t>维修（护）费</t>
  </si>
  <si>
    <t>30226</t>
  </si>
  <si>
    <t>劳务费</t>
  </si>
  <si>
    <t>县级配套城乡居民基本医疗保险计生家庭助缴经费</t>
  </si>
  <si>
    <t>533123231100001083974</t>
  </si>
  <si>
    <t>县级配套城镇居民和农业人口独生子女保健经费</t>
  </si>
  <si>
    <t>533123231100001084627</t>
  </si>
  <si>
    <t>县级配套独生子女奖学金补助资金</t>
  </si>
  <si>
    <t>533123231100001084073</t>
  </si>
  <si>
    <t>30309</t>
  </si>
  <si>
    <t>奖励金</t>
  </si>
  <si>
    <t>县级配套防治艾滋病专项经费</t>
  </si>
  <si>
    <t>533123231100001084552</t>
  </si>
  <si>
    <t>30218</t>
  </si>
  <si>
    <t>专用材料费</t>
  </si>
  <si>
    <t>县级配套失独家庭一次性抚慰金补助资金</t>
  </si>
  <si>
    <t>533123231100001084690</t>
  </si>
  <si>
    <t>县级配套特别扶助金补助资金</t>
  </si>
  <si>
    <t>533123231100001084767</t>
  </si>
  <si>
    <t>盈江县创建国家卫生县城工作经费</t>
  </si>
  <si>
    <t>533123231100001085045</t>
  </si>
  <si>
    <t>州级2025年民族地区（独生子女保健费）转移支付资金</t>
  </si>
  <si>
    <t>事业发展类</t>
  </si>
  <si>
    <t>533123251100003749958</t>
  </si>
  <si>
    <t>州级2025年民族地区（防治艾滋病专项经费）转移支付资金</t>
  </si>
  <si>
    <t>533123251100003750582</t>
  </si>
  <si>
    <t>州级2025年民族地区（计划生育三项制度）转移支付资金</t>
  </si>
  <si>
    <t>533123251100003749111</t>
  </si>
  <si>
    <t>州级2025年民族地区（计划生育系列保险）转移支付资金</t>
  </si>
  <si>
    <t>533123251100003748877</t>
  </si>
  <si>
    <t>州级2025年民族地区（计生宣传员和社区流动人员管理员补助）转移支付资金</t>
  </si>
  <si>
    <t>533123251100003749199</t>
  </si>
  <si>
    <t>预算05-2表</t>
  </si>
  <si>
    <t>单位名称、项目名称</t>
  </si>
  <si>
    <t>项目年度绩效目标</t>
  </si>
  <si>
    <t>一级指标</t>
  </si>
  <si>
    <t>二级指标</t>
  </si>
  <si>
    <t>三级指标</t>
  </si>
  <si>
    <t>指标性质</t>
  </si>
  <si>
    <t>指标值</t>
  </si>
  <si>
    <t>度量单位</t>
  </si>
  <si>
    <t>指标属性</t>
  </si>
  <si>
    <t>指标内容</t>
  </si>
  <si>
    <t>达到政府、州计生协会目标要求，确保全年乡镇计生户参保率在95%以上。</t>
  </si>
  <si>
    <t>产出指标</t>
  </si>
  <si>
    <t>数量指标</t>
  </si>
  <si>
    <t>获补对象数</t>
  </si>
  <si>
    <t>=</t>
  </si>
  <si>
    <t>2020</t>
  </si>
  <si>
    <t>户</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</si>
  <si>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</si>
  <si>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</si>
  <si>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</si>
  <si>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</si>
  <si>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</si>
  <si>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</si>
  <si>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</si>
  <si>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</si>
  <si>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</si>
  <si>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</si>
  <si>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</si>
  <si>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</si>
  <si>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</si>
  <si>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</si>
  <si>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在特定地点公示</t>
  </si>
  <si>
    <t>定性指标</t>
  </si>
  <si>
    <t>"反映补助事项在特定办事大厅、官网、媒体或其他渠道按规定进行公示的情况。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</si>
  <si>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</si>
  <si>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</si>
  <si>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</si>
  <si>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效益指标</t>
  </si>
  <si>
    <t>社会效益</t>
  </si>
  <si>
    <t>政策知晓率</t>
  </si>
  <si>
    <t>&gt;=</t>
  </si>
  <si>
    <t>90</t>
  </si>
  <si>
    <t>"反映补助政策的宣传效果情况。
政策知晓率=调查中补助政策知晓人数/调查总人数*100%"</t>
  </si>
  <si>
    <t>生活状况改善</t>
  </si>
  <si>
    <t>生活状况有所改善</t>
  </si>
  <si>
    <t>反映补助促进受助对象生活状况改善的情况。</t>
  </si>
  <si>
    <t>满意度指标</t>
  </si>
  <si>
    <t>服务对象满意度</t>
  </si>
  <si>
    <t>受益对象满意度</t>
  </si>
  <si>
    <t>95</t>
  </si>
  <si>
    <t>反映获补助受益对象的满意程度。</t>
  </si>
  <si>
    <t>推动落实“三会一课”，强化“三会一课”思想教育功能，增强“三会一课”效果与活力；推动“互联网+党建”。</t>
  </si>
  <si>
    <t>会议次数</t>
  </si>
  <si>
    <t>次</t>
  </si>
  <si>
    <t>反映预算部门（单位）组织开展各类会议的总次数。</t>
  </si>
  <si>
    <t>是否纳入年度计划</t>
  </si>
  <si>
    <t>是</t>
  </si>
  <si>
    <t>反映会议是否纳入部门的年度计划。</t>
  </si>
  <si>
    <t>经济效益</t>
  </si>
  <si>
    <t>是否发挥党员先锋模范带头作用</t>
  </si>
  <si>
    <t>反映党员先锋模范带头作用。</t>
  </si>
  <si>
    <t>参会人员满意度</t>
  </si>
  <si>
    <t>反映参会人员对会议开展的满意度。参会人员满意度=（参会满意人数/问卷调查人数）*100%</t>
  </si>
  <si>
    <t>全面启动创建国家卫生县城工作，力争年通过国家级指导调研和考核评定，获得国家卫生县城命名。根据“既要市场繁荣，更要秩序井然，既要金山银山，更要绿水青山”要求，通过开展创卫活动，完善城市基础设施和城市功能，改善县城环境卫生面貌，提高城市品位和卫生管理水平，增强市民的卫生与健康意识，倡导健康生活方式，努力创造一流的人居环境，构建和谐美丽新盈江。将我县建成拥有蓝天、碧水、绿地的生态环境，拥有规范、整洁、靓丽的市容环境和功能完善、运转良好的城市基础设施，拥有公共卫生符合要求、食品安全得到保障、病媒生物防制达标、传染性疾病得到有效控制的健全的社会公共卫生管理体系，单位和社区卫生明显改善，群众健康意识明显增强的和谐卫生县城。</t>
  </si>
  <si>
    <t>公开发放的宣传材料数量</t>
  </si>
  <si>
    <t>2000</t>
  </si>
  <si>
    <t>份（部、个、幅、条）</t>
  </si>
  <si>
    <t>反映制作宣传横幅、宣传册等的数量情况。</t>
  </si>
  <si>
    <t>宣传活动举办次数</t>
  </si>
  <si>
    <t>反映组织宣传活动次数的情况。</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</si>
  <si>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</si>
  <si>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</si>
  <si>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</si>
  <si>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</si>
  <si>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</si>
  <si>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</si>
  <si>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设置有计划生育奖励对象档案建档率、资格认定准确率、资金足额发放率、资金发放及时率、奖励对象满意度，计划生育奖励扶助政策群众知晓率6个项目绩效指标，从整体评估计划生育奖励优惠政策落实情况。</t>
  </si>
  <si>
    <t>6660</t>
  </si>
  <si>
    <t>人(人次、家)</t>
  </si>
  <si>
    <t>180</t>
  </si>
  <si>
    <t>250</t>
  </si>
  <si>
    <t>在特定地点进行公示</t>
  </si>
  <si>
    <t>计生家庭投保意外伤害险17700户。</t>
  </si>
  <si>
    <t>17700</t>
  </si>
  <si>
    <t>反映发放单位及时发放补助资金的情况。
发放及时率=在时限内发放资金/应发放资金*100%</t>
  </si>
  <si>
    <t>带动人均增收</t>
  </si>
  <si>
    <t>43100</t>
  </si>
  <si>
    <t>元</t>
  </si>
  <si>
    <t>反映补助带动人均增收的情况。</t>
  </si>
  <si>
    <t>反映补助政策的宣传效果情况。
政策知晓率=调查中补助政策知晓人数/调查总人数*100%</t>
  </si>
  <si>
    <t>按照事业发展规划，落实政府投入责任，对公共卫生和基层医疗卫生机构符合医疗卫生事业发展规划的基本建设、设备配置、人才培养等支出予以足额保障；加快卫生健康事业健康有序推进。</t>
  </si>
  <si>
    <t>配套设施完成率</t>
  </si>
  <si>
    <t>"反映配套设施完成情况。
配套设施完成率=（按计划完成配套设施的工程量/计划完成配套设施工程量）*100%。"</t>
  </si>
  <si>
    <t>竣工验收合格率</t>
  </si>
  <si>
    <t>"反映项目验收情况。
竣工验收合格率=（验收合格单元工程数量/完工单元工程总数）×100%。"</t>
  </si>
  <si>
    <t>计划完工率</t>
  </si>
  <si>
    <t>&gt;</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</si>
  <si>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</si>
  <si>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</si>
  <si>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</si>
  <si>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满意度</t>
  </si>
  <si>
    <t>"调查人群中对设施建设或设施运行的满意度。
受益人群覆盖率=（调查人群中对设施建设或设施运行的人数/问卷调查人数）*100%"</t>
  </si>
  <si>
    <t>预计发放二孩、三孩一次性生育补贴2000元、5000元约1480户/人，并按年度发放800元育儿补助约4920人，给予一孩、二孩、三孩婴幼儿意外伤害险参保补贴约7672人。预计发放托育机构2家托位补贴60个、托位建设补贴330个、计划生育特殊家庭护理补贴2人。</t>
  </si>
  <si>
    <t>1480</t>
  </si>
  <si>
    <t>反映补助准确发放的情况。
补助兑现准确率=补助兑付额/应付额*100%</t>
  </si>
  <si>
    <t>1815700</t>
  </si>
  <si>
    <t>通过国家卫生城市领导小组验收。</t>
  </si>
  <si>
    <t>20000</t>
  </si>
  <si>
    <t>290</t>
  </si>
  <si>
    <t>实施计划生育家庭奖励与扶助制度，解决农村独生子女家庭的养老问题，提高部分计生家庭的发展能力，稳步改善计划生育特殊家庭生活质量，缓解计划生育困难家庭在生产、生活、医疗和养老等方面的特殊困难。改善计划生育家庭生产生活状况，引导和帮助家庭发展生产，保障民生，促进社会的和谐与稳定。</t>
  </si>
  <si>
    <t>人次</t>
  </si>
  <si>
    <t xml:space="preserve">反映获补助人员、企业的数量情况，也适用补贴、资助式等形式的补助
</t>
  </si>
  <si>
    <t xml:space="preserve">获补覆盖率=实际获得补助人数（户数）/申请符合标准人数（户数）*100%
</t>
  </si>
  <si>
    <t xml:space="preserve">反映补助政策的宣传效果情况。
政策知晓率=调查中补助政策知晓人数/调查总人数*100%
</t>
  </si>
  <si>
    <t xml:space="preserve">反映获补助受益对象的满意程度
</t>
  </si>
  <si>
    <t>按照“老人老办法，新人新办法”的原则，对领取《独生子女父母光荣证》父母，子女且未满14周岁的农村及城镇下岗职工、城镇待业人员发放独生子女保健费</t>
  </si>
  <si>
    <t>预计独生子女0-14周岁家庭数</t>
  </si>
  <si>
    <t>人(户)</t>
  </si>
  <si>
    <t xml:space="preserve">农村及城镇下岗职工、城镇待业人员独生子女0-14周岁家庭210户/人。
目标完成率=实际完成值/计划完成值×100%"
</t>
  </si>
  <si>
    <t>符合条件申报对象覆盖率</t>
  </si>
  <si>
    <t xml:space="preserve">反映符合条件申报对象覆盖情况，使符合对象应享尽享。
</t>
  </si>
  <si>
    <t>资金发放到位率</t>
  </si>
  <si>
    <t xml:space="preserve">反映完成保健费发放给受益对象到位情况。
</t>
  </si>
  <si>
    <t>社会稳定水平逐步提高认可度</t>
  </si>
  <si>
    <t>80</t>
  </si>
  <si>
    <t xml:space="preserve">反映人民群众的获得感、幸福感，基本生活保障情况。
</t>
  </si>
  <si>
    <t xml:space="preserve">通过调查反应奖励对象满意情况。
</t>
  </si>
  <si>
    <t>根据条例，最大限度发现、管理、治疗艾滋病感染者和病人，减少社会歧视，有效控制性传播，继续减少注射吸毒传播，消除输血传播和母婴传播，降低艾滋病新发感染和艾滋病病死率，提高感染者和病人生存质量，巩固实现的“三个90%”目标，持续跟进各项项目。</t>
  </si>
  <si>
    <t>全县目标人群检测完成率</t>
  </si>
  <si>
    <t xml:space="preserve">目标人群检测数达标
</t>
  </si>
  <si>
    <t>艾滋病母婴传播率</t>
  </si>
  <si>
    <t>&lt;=</t>
  </si>
  <si>
    <t xml:space="preserve">达到三个“90%”
</t>
  </si>
  <si>
    <t xml:space="preserve">"相关受众群体对宣传内容的知晓程度达95%。
（具体应用时指标名称根据项目进行具体化，比如具体为重大事件知晓率、宣贯政策知晓率、重要政策知晓率等。）"
</t>
  </si>
  <si>
    <t xml:space="preserve">反映社会公众对宣传的满意程度。
</t>
  </si>
  <si>
    <t>切实加强离退休干部党组织建设，明确县级机关事业单位离退休干部党组织工作经费保障标准。</t>
  </si>
  <si>
    <t>参与人数</t>
  </si>
  <si>
    <t>人</t>
  </si>
  <si>
    <t>反映预算部门（单位）组织开展参加各类会议活动的总次数。</t>
  </si>
  <si>
    <t>反映会议活动是否纳入部门的年度计划。</t>
  </si>
  <si>
    <t>反映离退休干部先锋模范带头作用。</t>
  </si>
  <si>
    <t>参与人员满意度</t>
  </si>
  <si>
    <t>反映参与人员对活动开展的满意度。参与人员满意度=（参与满意人数/问卷调查人数）*100%</t>
  </si>
  <si>
    <t xml:space="preserve">加强基层人口监测能力建设，及时采集、核对、录入、登记、更新全员人口基础数据，确保人口监测数据及时、准确、有效。开展生育登记服务、奖励扶助资格审核确认、计生特殊家庭“双岗”联系人制度、宣传教育等工作。																		
</t>
  </si>
  <si>
    <t>计生宣传员补助资金发放准确率</t>
  </si>
  <si>
    <t xml:space="preserve">"反映全县计生宣传员生活补助资金发放准确值。
目标完成数=实际完成值/计划完成值×100%。"
</t>
  </si>
  <si>
    <t>符合条件的计生宣传员补助覆盖率</t>
  </si>
  <si>
    <t xml:space="preserve">反映符合条件的计生宣传员补助覆盖范围。公式=实际完成值/计划完成值×100%。
</t>
  </si>
  <si>
    <t xml:space="preserve">反映村级计生宣传员工作表现，服务对象的满意程度调查情况 。
</t>
  </si>
  <si>
    <t>完成本年度育儿补贴发放工作，确保符合条件家庭的补贴100%足额发放，同时借助线上线下宣传，使育儿补贴政策知晓率达100%。</t>
  </si>
  <si>
    <t>10000</t>
  </si>
  <si>
    <t>按照艾滋病条例，最大限度发现、管理、治疗艾滋病感染者和病人，减少社会歧视，有效控制性传播，继续减少注射吸毒传播，消除输血传播和母婴传播，降低艾滋病新发感染和艾滋病病死率，提高感染者和病人生存质量，巩固实现的“三个90%”目标，持续巩固州县下达目标任务。</t>
  </si>
  <si>
    <t>目标人群检测数达标</t>
  </si>
  <si>
    <t>母婴阻断比例控制在2%以内。</t>
  </si>
  <si>
    <t>达到三个“90%”</t>
  </si>
  <si>
    <t>相关受众群体对宣传内容的知晓程度达95%。
（具体应用时指标名称根据项目进行具体化，比如具体为重大事件知晓率、宣贯政策知晓率、重要政策知晓率等。）</t>
  </si>
  <si>
    <t>按照相关条例，对各医疗卫生单位产检的妇女进行产前筛查和产前诊断，新生儿疾病筛查和健康监测、出生缺陷儿早期医学复诊等出生缺陷预防工作进行监督检查，并强化宣传，倡导优生优育。</t>
  </si>
  <si>
    <t>开展宣传次数</t>
  </si>
  <si>
    <t>反映制作宣传次数。</t>
  </si>
  <si>
    <t>督查问题整改率</t>
  </si>
  <si>
    <t>查出问题整改情况</t>
  </si>
  <si>
    <t>县级完成奖励扶助对象资格确认、审批，各级财政完全保障经费、资金全部按时到位，代理发放机构农信社全面准确及时地兑现奖励金，群众受益，群众满意为目标。</t>
  </si>
  <si>
    <t>预算06表</t>
  </si>
  <si>
    <t>政府性基金预算支出预算表</t>
  </si>
  <si>
    <t>单位名称：德宏傣族景颇族自治州残疾人联合会</t>
  </si>
  <si>
    <t>本年政府性基金预算支出</t>
  </si>
  <si>
    <t>合  计</t>
  </si>
  <si>
    <t>备注：盈江县卫生健康局（本级）2026年无政府性基金预算，故公开空表。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</si>
  <si>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</si>
  <si>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</si>
  <si>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</si>
  <si>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</si>
  <si>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</si>
  <si>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</si>
  <si>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</si>
  <si>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</si>
  <si>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</si>
  <si>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</si>
  <si>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</si>
  <si>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</si>
  <si>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车辆维修和保养服务</t>
  </si>
  <si>
    <t>辆</t>
  </si>
  <si>
    <t>预算08表</t>
  </si>
  <si>
    <t>政府购买服务项目</t>
  </si>
  <si>
    <t>政府购买服务目录</t>
  </si>
  <si>
    <t>备注：盈江县卫生健康局（本级）2026年无政府购买服务预算，故公开空表。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</si>
  <si>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</si>
  <si>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</si>
  <si>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</si>
  <si>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</si>
  <si>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</si>
  <si>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</si>
  <si>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</si>
  <si>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</si>
  <si>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</si>
  <si>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</si>
  <si>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</si>
  <si>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</si>
  <si>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</si>
  <si>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</si>
  <si>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</si>
  <si>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</si>
  <si>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</si>
  <si>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</si>
  <si>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</si>
  <si>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</si>
  <si>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</si>
  <si>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备注：盈江县卫生健康局（本级）2026年无县对下转移支付预算，故公开空表。</t>
  </si>
  <si>
    <t>预算09-2表</t>
  </si>
  <si>
    <t>预算10表</t>
  </si>
  <si>
    <t>资产类别</t>
  </si>
  <si>
    <t>资产分类代码.名称</t>
  </si>
  <si>
    <t>资产名称</t>
  </si>
  <si>
    <t>计量单位</t>
  </si>
  <si>
    <t>财政部门批复数（元）</t>
  </si>
  <si>
    <t>单价</t>
  </si>
  <si>
    <t>金额</t>
  </si>
  <si>
    <t>备注：盈江县卫生健康局（本级）2026年无新增资产配置预算，故公开空表。</t>
  </si>
  <si>
    <t>预算11表</t>
  </si>
  <si>
    <t>上级补助</t>
  </si>
  <si>
    <r>
      <t>备注：盈江县卫生健康局（本级）</t>
    </r>
    <r>
      <rPr>
        <sz val="11"/>
        <rFont val="Arial"/>
        <charset val="134"/>
      </rPr>
      <t>2026</t>
    </r>
    <r>
      <rPr>
        <sz val="11"/>
        <rFont val="宋体"/>
        <charset val="134"/>
      </rPr>
      <t>年无上级补助项目预算，故公开空表。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</si>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</sst>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Arial"/>
      <charset val="0"/>
    </font>
    <font>
      <sz val="11"/>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0"/>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top"/>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xf numFmtId="0" fontId="1" fillId="0" borderId="0">
      <alignment vertical="top"/>
      <protection locked="0"/>
    </xf>
    <xf numFmtId="0" fontId="13" fillId="0" borderId="0"/>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Fill="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7" fillId="0" borderId="0" xfId="0" applyFont="1" applyFill="1" applyBorder="1" applyAlignment="1"/>
    <xf numFmtId="0" fontId="7" fillId="0" borderId="0" xfId="58" applyFont="1" applyFill="1" applyAlignment="1">
      <alignment vertical="center"/>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Border="1" applyAlignment="1" applyProtection="1">
      <alignment vertical="top"/>
      <protection locked="0"/>
    </xf>
    <xf numFmtId="0" fontId="4" fillId="0" borderId="0" xfId="0" applyFont="1" applyAlignment="1" applyProtection="1">
      <alignment horizontal="right" vertical="center"/>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7" fillId="0" borderId="0" xfId="57" applyFont="1" applyFill="1" applyBorder="1" applyAlignment="1" applyProtection="1">
      <alignment vertical="center"/>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8"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1" fillId="0" borderId="0" xfId="57" applyFont="1" applyFill="1" applyBorder="1" applyAlignment="1" applyProtection="1">
      <alignment vertical="top"/>
      <protection locked="0"/>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13" fillId="0" borderId="0" xfId="57" applyFont="1" applyFill="1" applyBorder="1" applyAlignment="1" applyProtection="1">
      <alignment vertical="center"/>
    </xf>
    <xf numFmtId="49" fontId="14" fillId="0" borderId="0" xfId="50" applyFont="1" applyBorder="1">
      <alignment horizontal="left" vertical="center" wrapText="1"/>
    </xf>
    <xf numFmtId="49" fontId="14" fillId="0" borderId="0" xfId="50" applyFont="1" applyBorder="1" applyAlignment="1">
      <alignment horizontal="right" vertical="center" wrapText="1"/>
    </xf>
    <xf numFmtId="49" fontId="15" fillId="0" borderId="0" xfId="50" applyFont="1" applyBorder="1" applyAlignment="1">
      <alignment horizontal="center" vertical="center" wrapText="1"/>
    </xf>
    <xf numFmtId="49" fontId="14" fillId="0" borderId="7" xfId="50" applyFont="1" applyAlignment="1">
      <alignment horizontal="center" vertical="center" wrapText="1"/>
    </xf>
    <xf numFmtId="49" fontId="14" fillId="0" borderId="7" xfId="50" applyFont="1">
      <alignment horizontal="left" vertical="center" wrapText="1"/>
    </xf>
    <xf numFmtId="49" fontId="14" fillId="0" borderId="0" xfId="0" applyNumberFormat="1" applyFont="1" applyBorder="1" applyAlignment="1">
      <alignment horizontal="right"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6" fillId="0" borderId="0" xfId="0" applyBorder="1">
      <alignment vertical="top"/>
    </xf>
    <xf numFmtId="0" fontId="16" fillId="0" borderId="0" xfId="0" applyBorder="1" applyAlignment="1">
      <alignment horizontal="right" vertical="center"/>
    </xf>
    <xf numFmtId="0" fontId="15" fillId="0" borderId="0" xfId="0" applyFont="1" applyBorder="1" applyAlignment="1">
      <alignment horizontal="center" vertical="center"/>
    </xf>
    <xf numFmtId="0" fontId="16" fillId="0" borderId="7" xfId="0" applyBorder="1" applyAlignment="1">
      <alignment horizontal="center" vertical="center" wrapText="1"/>
    </xf>
    <xf numFmtId="0" fontId="16"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5"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19" fillId="0" borderId="7" xfId="50" applyFont="1" applyAlignment="1">
      <alignment horizontal="center" vertical="center" wrapText="1"/>
    </xf>
    <xf numFmtId="49" fontId="19" fillId="0" borderId="7" xfId="50" applyFont="1">
      <alignment horizontal="left" vertical="center" wrapText="1"/>
    </xf>
    <xf numFmtId="176" fontId="19" fillId="0" borderId="7" xfId="51" applyFont="1">
      <alignment horizontal="right" vertical="center"/>
    </xf>
    <xf numFmtId="49" fontId="19" fillId="0" borderId="7" xfId="50" applyFont="1" applyAlignment="1">
      <alignment horizontal="left" vertical="center" wrapText="1" indent="1"/>
    </xf>
    <xf numFmtId="49" fontId="19" fillId="0" borderId="7" xfId="50" applyFont="1" applyAlignment="1">
      <alignment horizontal="left" vertical="center" wrapText="1" indent="2"/>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1" sqref="B11"/>
    </sheetView>
  </sheetViews>
  <sheetFormatPr defaultColWidth="10.2857142857143" defaultRowHeight="15" customHeight="1" outlineLevelCol="3"/>
  <cols>
    <col min="1" max="4" width="33.2857142857143" customWidth="1"/>
  </cols>
  <sheetData>
    <row r="1" ht="18.75" customHeight="1" spans="1:4">
      <c r="A1" s="178"/>
      <c r="B1" s="178"/>
      <c r="C1" s="178"/>
      <c r="D1" s="179" t="s">
        <v>0</v>
      </c>
    </row>
    <row r="2" ht="42" customHeight="1" spans="1:4">
      <c r="A2" s="180" t="str">
        <f>"2026"&amp;"年部门财务收支预算总表"</f>
        <v>2026年部门财务收支预算总表</v>
      </c>
      <c r="B2" s="180"/>
      <c r="C2" s="180"/>
      <c r="D2" s="180"/>
    </row>
    <row r="3" ht="18.75" customHeight="1" spans="1:4">
      <c r="A3" s="178" t="s">
        <v>1</v>
      </c>
      <c r="B3" s="178"/>
      <c r="C3" s="181"/>
      <c r="D3" s="179" t="s">
        <v>2</v>
      </c>
    </row>
    <row r="4" ht="18.75" customHeight="1" spans="1:4">
      <c r="A4" s="138" t="s">
        <v>3</v>
      </c>
      <c r="B4" s="138"/>
      <c r="C4" s="138" t="s">
        <v>4</v>
      </c>
      <c r="D4" s="138"/>
    </row>
    <row r="5" ht="18.75" customHeight="1" spans="1:4">
      <c r="A5" s="138" t="s">
        <v>5</v>
      </c>
      <c r="B5" s="138" t="s">
        <v>6</v>
      </c>
      <c r="C5" s="138" t="s">
        <v>7</v>
      </c>
      <c r="D5" s="138" t="s">
        <v>6</v>
      </c>
    </row>
    <row r="6" ht="18.75" customHeight="1" spans="1:4">
      <c r="A6" s="136" t="s">
        <v>8</v>
      </c>
      <c r="B6" s="137">
        <v>10201895.92</v>
      </c>
      <c r="C6" s="136" t="str">
        <f>"一"&amp;"、"&amp;"一般公共服务支出"</f>
        <v>一、一般公共服务支出</v>
      </c>
      <c r="D6" s="137">
        <v>8400</v>
      </c>
    </row>
    <row r="7" ht="18.75" customHeight="1" spans="1:4">
      <c r="A7" s="136" t="s">
        <v>9</v>
      </c>
      <c r="B7" s="137"/>
      <c r="C7" s="136" t="str">
        <f>"二"&amp;"、"&amp;"社会保障和就业支出"</f>
        <v>二、社会保障和就业支出</v>
      </c>
      <c r="D7" s="137">
        <v>682033.16</v>
      </c>
    </row>
    <row r="8" ht="18.75" customHeight="1" spans="1:4">
      <c r="A8" s="136" t="s">
        <v>10</v>
      </c>
      <c r="B8" s="137"/>
      <c r="C8" s="136" t="str">
        <f>"三"&amp;"、"&amp;"卫生健康支出"</f>
        <v>三、卫生健康支出</v>
      </c>
      <c r="D8" s="137">
        <v>9150906.76</v>
      </c>
    </row>
    <row r="9" ht="18.75" customHeight="1" spans="1:4">
      <c r="A9" s="136" t="s">
        <v>11</v>
      </c>
      <c r="B9" s="137"/>
      <c r="C9" s="136" t="str">
        <f>"四"&amp;"、"&amp;"住房保障支出"</f>
        <v>四、住房保障支出</v>
      </c>
      <c r="D9" s="137">
        <v>360556</v>
      </c>
    </row>
    <row r="10" ht="18.75" customHeight="1" spans="1:4">
      <c r="A10" s="136" t="s">
        <v>12</v>
      </c>
      <c r="B10" s="137"/>
      <c r="C10" s="136"/>
      <c r="D10" s="137"/>
    </row>
    <row r="11" ht="18.75" customHeight="1" spans="1:4">
      <c r="A11" s="136" t="s">
        <v>13</v>
      </c>
      <c r="B11" s="137"/>
      <c r="C11" s="136"/>
      <c r="D11" s="137"/>
    </row>
    <row r="12" ht="18.75" customHeight="1" spans="1:4">
      <c r="A12" s="136" t="s">
        <v>14</v>
      </c>
      <c r="B12" s="137"/>
      <c r="C12" s="136"/>
      <c r="D12" s="137"/>
    </row>
    <row r="13" ht="18.75" customHeight="1" spans="1:4">
      <c r="A13" s="136" t="s">
        <v>15</v>
      </c>
      <c r="B13" s="137"/>
      <c r="C13" s="136"/>
      <c r="D13" s="137"/>
    </row>
    <row r="14" ht="18.75" customHeight="1" spans="1:4">
      <c r="A14" s="136" t="s">
        <v>16</v>
      </c>
      <c r="B14" s="137"/>
      <c r="C14" s="136"/>
      <c r="D14" s="137"/>
    </row>
    <row r="15" ht="18.75" customHeight="1" spans="1:4">
      <c r="A15" s="136" t="s">
        <v>17</v>
      </c>
      <c r="B15" s="137"/>
      <c r="C15" s="136"/>
      <c r="D15" s="137"/>
    </row>
    <row r="16" ht="18.75" customHeight="1" spans="1:4">
      <c r="A16" s="136"/>
      <c r="B16" s="137"/>
      <c r="C16" s="136"/>
      <c r="D16" s="137"/>
    </row>
    <row r="17" ht="18.75" customHeight="1" spans="1:4">
      <c r="A17" s="136"/>
      <c r="B17" s="137"/>
      <c r="C17" s="136"/>
      <c r="D17" s="137"/>
    </row>
    <row r="18" ht="18.75" customHeight="1" spans="1:4">
      <c r="A18" s="136"/>
      <c r="B18" s="137"/>
      <c r="C18" s="136"/>
      <c r="D18" s="137"/>
    </row>
    <row r="19" ht="18.75" customHeight="1" spans="1:4">
      <c r="A19" s="136"/>
      <c r="B19" s="137"/>
      <c r="C19" s="136"/>
      <c r="D19" s="137"/>
    </row>
    <row r="20" ht="18.75" customHeight="1" spans="1:4">
      <c r="A20" s="136"/>
      <c r="B20" s="137"/>
      <c r="C20" s="136"/>
      <c r="D20" s="137"/>
    </row>
    <row r="21" ht="18.75" customHeight="1" spans="1:4">
      <c r="A21" s="136"/>
      <c r="B21" s="137"/>
      <c r="C21" s="136"/>
      <c r="D21" s="137"/>
    </row>
    <row r="22" ht="18.75" customHeight="1" spans="1:4">
      <c r="A22" s="136"/>
      <c r="B22" s="137"/>
      <c r="C22" s="136"/>
      <c r="D22" s="137"/>
    </row>
    <row r="23" ht="18.75" customHeight="1" spans="1:4">
      <c r="A23" s="136"/>
      <c r="B23" s="137"/>
      <c r="C23" s="136"/>
      <c r="D23" s="137"/>
    </row>
    <row r="24" ht="18.75" customHeight="1" spans="1:4">
      <c r="A24" s="136"/>
      <c r="B24" s="137"/>
      <c r="C24" s="136"/>
      <c r="D24" s="137"/>
    </row>
    <row r="25" ht="18.75" customHeight="1" spans="1:4">
      <c r="A25" s="136"/>
      <c r="B25" s="137"/>
      <c r="C25" s="136"/>
      <c r="D25" s="137"/>
    </row>
    <row r="26" ht="18.75" customHeight="1" spans="1:4">
      <c r="A26" s="136"/>
      <c r="B26" s="137"/>
      <c r="C26" s="136"/>
      <c r="D26" s="137"/>
    </row>
    <row r="27" ht="18.75" customHeight="1" spans="1:4">
      <c r="A27" s="136"/>
      <c r="B27" s="137"/>
      <c r="C27" s="136"/>
      <c r="D27" s="137"/>
    </row>
    <row r="28" ht="18.75" customHeight="1" spans="1:4">
      <c r="A28" s="136"/>
      <c r="B28" s="137"/>
      <c r="C28" s="136"/>
      <c r="D28" s="137"/>
    </row>
    <row r="29" ht="18.75" customHeight="1" spans="1:4">
      <c r="A29" s="136"/>
      <c r="B29" s="137"/>
      <c r="C29" s="136"/>
      <c r="D29" s="137"/>
    </row>
    <row r="30" ht="18.75" customHeight="1" spans="1:4">
      <c r="A30" s="136"/>
      <c r="B30" s="137"/>
      <c r="C30" s="136"/>
      <c r="D30" s="137"/>
    </row>
    <row r="31" ht="18.75" customHeight="1" spans="1:4">
      <c r="A31" s="136"/>
      <c r="B31" s="137"/>
      <c r="C31" s="136"/>
      <c r="D31" s="137"/>
    </row>
    <row r="32" ht="18.75" customHeight="1" spans="1:4">
      <c r="A32" s="136" t="s">
        <v>18</v>
      </c>
      <c r="B32" s="137">
        <v>10201895.92</v>
      </c>
      <c r="C32" s="136" t="s">
        <v>19</v>
      </c>
      <c r="D32" s="137">
        <v>10201895.92</v>
      </c>
    </row>
    <row r="33" ht="18.75" customHeight="1" spans="1:4">
      <c r="A33" s="136" t="s">
        <v>20</v>
      </c>
      <c r="B33" s="137"/>
      <c r="C33" s="136" t="s">
        <v>21</v>
      </c>
      <c r="D33" s="137"/>
    </row>
    <row r="34" ht="18.75" customHeight="1" spans="1:4">
      <c r="A34" s="136" t="s">
        <v>22</v>
      </c>
      <c r="B34" s="137"/>
      <c r="C34" s="136" t="s">
        <v>22</v>
      </c>
      <c r="D34" s="137"/>
    </row>
    <row r="35" ht="18.75" customHeight="1" spans="1:4">
      <c r="A35" s="136" t="s">
        <v>23</v>
      </c>
      <c r="B35" s="137"/>
      <c r="C35" s="136" t="s">
        <v>24</v>
      </c>
      <c r="D35" s="137"/>
    </row>
    <row r="36" ht="18.75" customHeight="1" spans="1:4">
      <c r="A36" s="136" t="s">
        <v>25</v>
      </c>
      <c r="B36" s="137">
        <v>10201895.92</v>
      </c>
      <c r="C36" s="136" t="s">
        <v>26</v>
      </c>
      <c r="D36" s="137">
        <v>10201895.92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
  <sheetViews>
    <sheetView showZeros="0" workbookViewId="0">
      <selection activeCell="C15" sqref="C15"/>
    </sheetView>
  </sheetViews>
  <sheetFormatPr defaultColWidth="9.14285714285714" defaultRowHeight="14.25" customHeight="1"/>
  <cols>
    <col min="1" max="6" width="24.3428571428571" customWidth="1"/>
  </cols>
  <sheetData>
    <row r="1" ht="12" customHeight="1" spans="1:10">
      <c r="A1" s="116">
        <v>1</v>
      </c>
      <c r="B1" s="117">
        <v>0</v>
      </c>
      <c r="C1" s="116">
        <v>1</v>
      </c>
      <c r="D1" s="90"/>
      <c r="E1" s="90"/>
      <c r="F1" s="97" t="s">
        <v>476</v>
      </c>
    </row>
    <row r="2" ht="26.25" customHeight="1" spans="1:10">
      <c r="A2" s="118" t="str">
        <f>"2026"&amp;"年部门政府性基金预算支出预算表"</f>
        <v>2026年部门政府性基金预算支出预算表</v>
      </c>
      <c r="B2" s="118" t="s">
        <v>477</v>
      </c>
      <c r="C2" s="119"/>
      <c r="D2" s="120"/>
      <c r="E2" s="120"/>
      <c r="F2" s="120"/>
    </row>
    <row r="3" ht="13.5" customHeight="1" spans="1:10">
      <c r="A3" s="121" t="s">
        <v>1</v>
      </c>
      <c r="B3" s="121" t="s">
        <v>478</v>
      </c>
      <c r="C3" s="122"/>
      <c r="D3" s="90"/>
      <c r="E3" s="90"/>
      <c r="F3" s="97" t="s">
        <v>2</v>
      </c>
    </row>
    <row r="4" ht="19.5" customHeight="1" spans="1:10">
      <c r="A4" s="63" t="s">
        <v>155</v>
      </c>
      <c r="B4" s="123" t="s">
        <v>49</v>
      </c>
      <c r="C4" s="63" t="s">
        <v>50</v>
      </c>
      <c r="D4" s="37" t="s">
        <v>479</v>
      </c>
      <c r="E4" s="37"/>
      <c r="F4" s="37"/>
    </row>
    <row r="5" ht="18.55" customHeight="1" spans="1:10">
      <c r="A5" s="63"/>
      <c r="B5" s="123"/>
      <c r="C5" s="63"/>
      <c r="D5" s="37" t="s">
        <v>31</v>
      </c>
      <c r="E5" s="37" t="s">
        <v>53</v>
      </c>
      <c r="F5" s="37" t="s">
        <v>54</v>
      </c>
    </row>
    <row r="6" ht="20.25" customHeight="1" spans="1:10">
      <c r="A6" s="63">
        <v>1</v>
      </c>
      <c r="B6" s="124" t="s">
        <v>61</v>
      </c>
      <c r="C6" s="124" t="s">
        <v>62</v>
      </c>
      <c r="D6" s="124" t="s">
        <v>63</v>
      </c>
      <c r="E6" s="124" t="s">
        <v>64</v>
      </c>
      <c r="F6" s="124" t="s">
        <v>65</v>
      </c>
    </row>
    <row r="7" ht="30" customHeight="1" spans="1:10">
      <c r="A7" s="35"/>
      <c r="B7" s="123"/>
      <c r="C7" s="35"/>
      <c r="D7" s="85"/>
      <c r="E7" s="125"/>
      <c r="F7" s="125"/>
    </row>
    <row r="8" ht="30" customHeight="1" spans="1:10">
      <c r="A8" s="22"/>
      <c r="B8" s="22"/>
      <c r="C8" s="22"/>
      <c r="D8" s="85"/>
      <c r="E8" s="125"/>
      <c r="F8" s="125"/>
    </row>
    <row r="9" ht="30" customHeight="1" spans="1:10">
      <c r="A9" s="20" t="s">
        <v>480</v>
      </c>
      <c r="B9" s="20" t="s">
        <v>480</v>
      </c>
      <c r="C9" s="20" t="s">
        <v>480</v>
      </c>
      <c r="D9" s="85"/>
      <c r="E9" s="125"/>
      <c r="F9" s="125"/>
    </row>
    <row r="10" s="115" customFormat="1" ht="13.5" spans="1:10">
      <c r="A10" s="66" t="s">
        <v>481</v>
      </c>
      <c r="B10" s="66"/>
      <c r="C10" s="66"/>
      <c r="D10" s="126"/>
      <c r="E10" s="126"/>
      <c r="G10" s="126"/>
      <c r="J10" s="126"/>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4"/>
      <c r="P1" s="94"/>
      <c r="Q1" s="45" t="s">
        <v>482</v>
      </c>
    </row>
    <row r="2" ht="27.75" customHeight="1" spans="1:17">
      <c r="A2" s="46" t="str">
        <f>"2026"&amp;"年部门政府采购预算表"</f>
        <v>2026年部门政府采购预算表</v>
      </c>
      <c r="B2" s="30"/>
      <c r="C2" s="30"/>
      <c r="D2" s="30"/>
      <c r="E2" s="30"/>
      <c r="F2" s="30"/>
      <c r="G2" s="30"/>
      <c r="H2" s="30"/>
      <c r="I2" s="30"/>
      <c r="J2" s="30"/>
      <c r="K2" s="95"/>
      <c r="L2" s="30"/>
      <c r="M2" s="30"/>
      <c r="N2" s="30"/>
      <c r="O2" s="95"/>
      <c r="P2" s="95"/>
      <c r="Q2" s="30"/>
    </row>
    <row r="3" ht="18.75" customHeight="1" spans="1:17">
      <c r="A3" s="47" t="s">
        <v>1</v>
      </c>
      <c r="B3" s="33"/>
      <c r="C3" s="33"/>
      <c r="D3" s="33"/>
      <c r="E3" s="33"/>
      <c r="F3" s="33"/>
      <c r="G3" s="33"/>
      <c r="H3" s="33"/>
      <c r="I3" s="33"/>
      <c r="J3" s="33"/>
      <c r="K3" s="1"/>
      <c r="L3" s="1"/>
      <c r="M3" s="1"/>
      <c r="N3" s="1"/>
      <c r="O3" s="96"/>
      <c r="P3" s="96"/>
      <c r="Q3" s="97" t="s">
        <v>28</v>
      </c>
    </row>
    <row r="4" ht="15.75" customHeight="1" spans="1:17">
      <c r="A4" s="11" t="s">
        <v>483</v>
      </c>
      <c r="B4" s="98" t="s">
        <v>484</v>
      </c>
      <c r="C4" s="98" t="s">
        <v>485</v>
      </c>
      <c r="D4" s="98" t="s">
        <v>486</v>
      </c>
      <c r="E4" s="98" t="s">
        <v>487</v>
      </c>
      <c r="F4" s="98" t="s">
        <v>488</v>
      </c>
      <c r="G4" s="50" t="s">
        <v>162</v>
      </c>
      <c r="H4" s="50"/>
      <c r="I4" s="50"/>
      <c r="J4" s="50"/>
      <c r="K4" s="99"/>
      <c r="L4" s="50"/>
      <c r="M4" s="50"/>
      <c r="N4" s="50"/>
      <c r="O4" s="78"/>
      <c r="P4" s="99"/>
      <c r="Q4" s="51"/>
    </row>
    <row r="5" ht="17.25" customHeight="1" spans="1:17">
      <c r="A5" s="16"/>
      <c r="B5" s="100"/>
      <c r="C5" s="100"/>
      <c r="D5" s="100"/>
      <c r="E5" s="100"/>
      <c r="F5" s="100"/>
      <c r="G5" s="100" t="s">
        <v>31</v>
      </c>
      <c r="H5" s="100" t="s">
        <v>35</v>
      </c>
      <c r="I5" s="100" t="s">
        <v>489</v>
      </c>
      <c r="J5" s="100" t="s">
        <v>490</v>
      </c>
      <c r="K5" s="101" t="s">
        <v>491</v>
      </c>
      <c r="L5" s="102" t="s">
        <v>492</v>
      </c>
      <c r="M5" s="102"/>
      <c r="N5" s="102"/>
      <c r="O5" s="103"/>
      <c r="P5" s="104"/>
      <c r="Q5" s="105"/>
    </row>
    <row r="6" ht="54" customHeight="1" spans="1:17">
      <c r="A6" s="18"/>
      <c r="B6" s="105"/>
      <c r="C6" s="105"/>
      <c r="D6" s="105"/>
      <c r="E6" s="105"/>
      <c r="F6" s="105"/>
      <c r="G6" s="105"/>
      <c r="H6" s="105" t="s">
        <v>34</v>
      </c>
      <c r="I6" s="105"/>
      <c r="J6" s="105"/>
      <c r="K6" s="106"/>
      <c r="L6" s="105" t="s">
        <v>34</v>
      </c>
      <c r="M6" s="105" t="s">
        <v>41</v>
      </c>
      <c r="N6" s="105" t="s">
        <v>493</v>
      </c>
      <c r="O6" s="35" t="s">
        <v>43</v>
      </c>
      <c r="P6" s="106" t="s">
        <v>44</v>
      </c>
      <c r="Q6" s="105" t="s">
        <v>45</v>
      </c>
    </row>
    <row r="7" ht="15" customHeight="1" spans="1:17">
      <c r="A7" s="79">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52.5" customHeight="1" spans="1:17">
      <c r="A8" s="109" t="s">
        <v>232</v>
      </c>
      <c r="B8" s="110" t="s">
        <v>494</v>
      </c>
      <c r="C8" s="110" t="s">
        <v>494</v>
      </c>
      <c r="D8" s="111" t="s">
        <v>495</v>
      </c>
      <c r="E8" s="112">
        <v>3</v>
      </c>
      <c r="F8" s="23">
        <v>10000</v>
      </c>
      <c r="G8" s="23">
        <v>10000</v>
      </c>
      <c r="H8" s="23">
        <v>10000</v>
      </c>
      <c r="I8" s="23"/>
      <c r="J8" s="23"/>
      <c r="K8" s="23"/>
      <c r="L8" s="23"/>
      <c r="M8" s="23"/>
      <c r="N8" s="23"/>
      <c r="O8" s="23"/>
      <c r="P8" s="23"/>
      <c r="Q8" s="23"/>
    </row>
    <row r="9" ht="52.5" customHeight="1" spans="1:17">
      <c r="A9" s="109"/>
      <c r="B9" s="110"/>
      <c r="C9" s="110"/>
      <c r="D9" s="111"/>
      <c r="E9" s="112"/>
      <c r="F9" s="23"/>
      <c r="G9" s="23"/>
      <c r="H9" s="23"/>
      <c r="I9" s="23"/>
      <c r="J9" s="23"/>
      <c r="K9" s="23"/>
      <c r="L9" s="23"/>
      <c r="M9" s="23"/>
      <c r="N9" s="23"/>
      <c r="O9" s="23"/>
      <c r="P9" s="23"/>
      <c r="Q9" s="23"/>
    </row>
    <row r="10" ht="30" customHeight="1" spans="1:17">
      <c r="A10" s="113" t="s">
        <v>480</v>
      </c>
      <c r="B10" s="114"/>
      <c r="C10" s="114"/>
      <c r="D10" s="114"/>
      <c r="E10" s="112"/>
      <c r="F10" s="23">
        <v>10000</v>
      </c>
      <c r="G10" s="23">
        <v>10000</v>
      </c>
      <c r="H10" s="23">
        <v>10000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0" sqref="G1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89"/>
      <c r="N1" s="89" t="s">
        <v>496</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
        <v>1</v>
      </c>
      <c r="B3" s="33"/>
      <c r="C3" s="33"/>
      <c r="D3" s="33"/>
      <c r="E3" s="33"/>
      <c r="F3" s="33"/>
      <c r="G3" s="33"/>
      <c r="H3" s="88"/>
      <c r="I3" s="1"/>
      <c r="J3" s="1"/>
      <c r="K3" s="88"/>
      <c r="L3" s="1"/>
      <c r="M3" s="90"/>
      <c r="N3" s="45" t="s">
        <v>28</v>
      </c>
    </row>
    <row r="4" ht="15.75" customHeight="1" spans="1:14">
      <c r="A4" s="11" t="s">
        <v>483</v>
      </c>
      <c r="B4" s="11" t="s">
        <v>497</v>
      </c>
      <c r="C4" s="11" t="s">
        <v>498</v>
      </c>
      <c r="D4" s="12" t="s">
        <v>162</v>
      </c>
      <c r="E4" s="13"/>
      <c r="F4" s="13"/>
      <c r="G4" s="13"/>
      <c r="H4" s="13"/>
      <c r="I4" s="13"/>
      <c r="J4" s="13"/>
      <c r="K4" s="13"/>
      <c r="L4" s="13"/>
      <c r="M4" s="13"/>
      <c r="N4" s="14"/>
    </row>
    <row r="5" ht="17.25" customHeight="1" spans="1:14">
      <c r="A5" s="16"/>
      <c r="B5" s="16"/>
      <c r="C5" s="16"/>
      <c r="D5" s="80" t="s">
        <v>31</v>
      </c>
      <c r="E5" s="11" t="s">
        <v>35</v>
      </c>
      <c r="F5" s="11" t="s">
        <v>489</v>
      </c>
      <c r="G5" s="11" t="s">
        <v>490</v>
      </c>
      <c r="H5" s="11" t="s">
        <v>491</v>
      </c>
      <c r="I5" s="12" t="s">
        <v>492</v>
      </c>
      <c r="J5" s="13"/>
      <c r="K5" s="13"/>
      <c r="L5" s="13"/>
      <c r="M5" s="13"/>
      <c r="N5" s="14"/>
    </row>
    <row r="6" ht="40.5" customHeight="1" spans="1:14">
      <c r="A6" s="18"/>
      <c r="B6" s="18"/>
      <c r="C6" s="18"/>
      <c r="D6" s="79"/>
      <c r="E6" s="16" t="s">
        <v>34</v>
      </c>
      <c r="F6" s="18"/>
      <c r="G6" s="18"/>
      <c r="H6" s="79"/>
      <c r="I6" s="16" t="s">
        <v>34</v>
      </c>
      <c r="J6" s="16" t="s">
        <v>41</v>
      </c>
      <c r="K6" s="16" t="s">
        <v>42</v>
      </c>
      <c r="L6" s="16" t="s">
        <v>43</v>
      </c>
      <c r="M6" s="16" t="s">
        <v>44</v>
      </c>
      <c r="N6" s="16" t="s">
        <v>45</v>
      </c>
    </row>
    <row r="7" ht="15" customHeight="1" spans="1:14">
      <c r="A7" s="37">
        <v>1</v>
      </c>
      <c r="B7" s="37">
        <v>2</v>
      </c>
      <c r="C7" s="37">
        <v>3</v>
      </c>
      <c r="D7" s="37">
        <v>7</v>
      </c>
      <c r="E7" s="37">
        <v>8</v>
      </c>
      <c r="F7" s="37">
        <v>9</v>
      </c>
      <c r="G7" s="37">
        <v>10</v>
      </c>
      <c r="H7" s="37">
        <v>11</v>
      </c>
      <c r="I7" s="37">
        <v>12</v>
      </c>
      <c r="J7" s="37">
        <v>13</v>
      </c>
      <c r="K7" s="37">
        <v>14</v>
      </c>
      <c r="L7" s="37">
        <v>15</v>
      </c>
      <c r="M7" s="37">
        <v>16</v>
      </c>
      <c r="N7" s="37">
        <v>17</v>
      </c>
    </row>
    <row r="8" ht="52.5" customHeight="1" spans="1:14">
      <c r="A8" s="91"/>
      <c r="B8" s="91"/>
      <c r="C8" s="91"/>
      <c r="D8" s="23"/>
      <c r="E8" s="23"/>
      <c r="F8" s="23"/>
      <c r="G8" s="23"/>
      <c r="H8" s="23"/>
      <c r="I8" s="23"/>
      <c r="J8" s="23"/>
      <c r="K8" s="23"/>
      <c r="L8" s="23"/>
      <c r="M8" s="23"/>
      <c r="N8" s="23"/>
    </row>
    <row r="9" ht="52.5" customHeight="1" spans="1:14">
      <c r="A9" s="92"/>
      <c r="B9" s="92"/>
      <c r="C9" s="92"/>
      <c r="D9" s="23"/>
      <c r="E9" s="23"/>
      <c r="F9" s="23"/>
      <c r="G9" s="23"/>
      <c r="H9" s="23"/>
      <c r="I9" s="23"/>
      <c r="J9" s="23"/>
      <c r="K9" s="23"/>
      <c r="L9" s="23"/>
      <c r="M9" s="23"/>
      <c r="N9" s="23"/>
    </row>
    <row r="10" ht="30" customHeight="1" spans="1:14">
      <c r="A10" s="12" t="s">
        <v>31</v>
      </c>
      <c r="B10" s="93"/>
      <c r="C10" s="93"/>
      <c r="D10" s="23"/>
      <c r="E10" s="23"/>
      <c r="F10" s="23"/>
      <c r="G10" s="23"/>
      <c r="H10" s="23"/>
      <c r="I10" s="23"/>
      <c r="J10" s="23"/>
      <c r="K10" s="23"/>
      <c r="L10" s="23"/>
      <c r="M10" s="23"/>
      <c r="N10" s="23"/>
    </row>
    <row r="11" s="57" customFormat="1" ht="13.5" spans="1:14">
      <c r="A11" s="66" t="s">
        <v>499</v>
      </c>
      <c r="B11" s="66"/>
      <c r="C11" s="66"/>
      <c r="D11" s="66"/>
      <c r="E11" s="66"/>
      <c r="G11" s="66"/>
      <c r="J11" s="66"/>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K18" sqref="K18"/>
    </sheetView>
  </sheetViews>
  <sheetFormatPr defaultColWidth="9.14285714285714" defaultRowHeight="14.25" customHeight="1"/>
  <cols>
    <col min="1" max="1" width="24.4761904761905" customWidth="1"/>
    <col min="2" max="20" width="5.77142857142857" customWidth="1"/>
  </cols>
  <sheetData>
    <row r="1" ht="13.5" customHeight="1" spans="1:20">
      <c r="A1" s="67"/>
      <c r="B1" s="67"/>
      <c r="C1" s="67"/>
      <c r="D1" s="68"/>
      <c r="E1" s="68"/>
      <c r="F1" s="68"/>
      <c r="G1" s="68"/>
      <c r="H1" s="68"/>
      <c r="I1" s="68"/>
      <c r="J1" s="68"/>
      <c r="K1" s="68"/>
      <c r="L1" s="68"/>
      <c r="M1" s="68"/>
      <c r="N1" s="68"/>
      <c r="O1" s="68"/>
      <c r="P1" s="68"/>
      <c r="Q1" s="68"/>
      <c r="R1" s="68"/>
      <c r="S1" s="68"/>
      <c r="T1" s="69" t="s">
        <v>500</v>
      </c>
    </row>
    <row r="2" ht="27.75" customHeight="1" spans="1:20">
      <c r="A2" s="70" t="str">
        <f>"2026"&amp;"年县对下转移支付预算表"</f>
        <v>2026年县对下转移支付预算表</v>
      </c>
      <c r="B2" s="5"/>
      <c r="C2" s="5"/>
      <c r="D2" s="60"/>
      <c r="E2" s="60"/>
      <c r="F2" s="60"/>
      <c r="G2" s="60"/>
      <c r="H2" s="60"/>
      <c r="I2" s="60"/>
      <c r="J2" s="60"/>
      <c r="K2" s="60"/>
      <c r="L2" s="60"/>
      <c r="M2" s="60"/>
      <c r="N2" s="60"/>
      <c r="O2" s="60"/>
      <c r="P2" s="60"/>
      <c r="Q2" s="60"/>
      <c r="R2" s="60"/>
      <c r="S2" s="60"/>
      <c r="T2" s="5"/>
    </row>
    <row r="3" customHeight="1" spans="1:20">
      <c r="A3" s="71" t="s">
        <v>2</v>
      </c>
      <c r="B3" s="72"/>
      <c r="C3" s="72"/>
      <c r="D3" s="9"/>
      <c r="E3" s="9"/>
      <c r="F3" s="9"/>
      <c r="G3" s="9"/>
      <c r="H3" s="9"/>
      <c r="I3" s="9"/>
      <c r="J3" s="9"/>
      <c r="K3" s="9"/>
      <c r="L3" s="9"/>
      <c r="M3" s="9"/>
      <c r="N3" s="9"/>
      <c r="O3" s="9"/>
      <c r="P3" s="9"/>
      <c r="Q3" s="9"/>
      <c r="R3" s="9"/>
      <c r="S3" s="9"/>
      <c r="T3" s="73"/>
    </row>
    <row r="4" ht="18" customHeight="1" spans="1:20">
      <c r="A4" s="74" t="s">
        <v>1</v>
      </c>
      <c r="B4" s="75"/>
      <c r="C4" s="75"/>
      <c r="D4" s="9"/>
      <c r="E4" s="9"/>
      <c r="F4" s="9"/>
      <c r="G4" s="9"/>
      <c r="H4" s="9"/>
      <c r="I4" s="9"/>
      <c r="J4" s="9"/>
      <c r="K4" s="9"/>
      <c r="L4" s="9"/>
      <c r="M4" s="9"/>
      <c r="N4" s="9"/>
      <c r="O4" s="9"/>
      <c r="P4" s="9"/>
      <c r="Q4" s="9"/>
      <c r="R4" s="9"/>
      <c r="S4" s="9"/>
      <c r="T4" s="76"/>
    </row>
    <row r="5" ht="19.5" customHeight="1" spans="1:20">
      <c r="A5" s="77" t="s">
        <v>501</v>
      </c>
      <c r="B5" s="12" t="s">
        <v>162</v>
      </c>
      <c r="C5" s="13"/>
      <c r="D5" s="78"/>
      <c r="E5" s="63" t="s">
        <v>502</v>
      </c>
      <c r="F5" s="63"/>
      <c r="G5" s="63"/>
      <c r="H5" s="63"/>
      <c r="I5" s="63"/>
      <c r="J5" s="63"/>
      <c r="K5" s="63"/>
      <c r="L5" s="63"/>
      <c r="M5" s="63"/>
      <c r="N5" s="63"/>
      <c r="O5" s="63"/>
      <c r="P5" s="63"/>
      <c r="Q5" s="63"/>
      <c r="R5" s="63"/>
      <c r="S5" s="63"/>
      <c r="T5" s="37"/>
    </row>
    <row r="6" ht="61.3" customHeight="1" spans="1:20">
      <c r="A6" s="79"/>
      <c r="B6" s="80" t="s">
        <v>31</v>
      </c>
      <c r="C6" s="11" t="s">
        <v>35</v>
      </c>
      <c r="D6" s="81" t="s">
        <v>503</v>
      </c>
      <c r="E6" s="35" t="s">
        <v>504</v>
      </c>
      <c r="F6" s="35" t="s">
        <v>505</v>
      </c>
      <c r="G6" s="35" t="s">
        <v>506</v>
      </c>
      <c r="H6" s="35" t="s">
        <v>507</v>
      </c>
      <c r="I6" s="35" t="s">
        <v>508</v>
      </c>
      <c r="J6" s="35" t="s">
        <v>509</v>
      </c>
      <c r="K6" s="35" t="s">
        <v>510</v>
      </c>
      <c r="L6" s="35" t="s">
        <v>511</v>
      </c>
      <c r="M6" s="35" t="s">
        <v>512</v>
      </c>
      <c r="N6" s="35" t="s">
        <v>513</v>
      </c>
      <c r="O6" s="35" t="s">
        <v>514</v>
      </c>
      <c r="P6" s="35" t="s">
        <v>515</v>
      </c>
      <c r="Q6" s="35" t="s">
        <v>516</v>
      </c>
      <c r="R6" s="35" t="s">
        <v>517</v>
      </c>
      <c r="S6" s="35" t="s">
        <v>518</v>
      </c>
      <c r="T6" s="36" t="s">
        <v>519</v>
      </c>
    </row>
    <row r="7" ht="19.5" customHeight="1" spans="1:20">
      <c r="A7" s="37">
        <v>1</v>
      </c>
      <c r="B7" s="37">
        <v>2</v>
      </c>
      <c r="C7" s="82">
        <v>3</v>
      </c>
      <c r="D7" s="83">
        <v>4</v>
      </c>
      <c r="E7" s="82">
        <v>5</v>
      </c>
      <c r="F7" s="84">
        <v>6</v>
      </c>
      <c r="G7" s="82">
        <v>7</v>
      </c>
      <c r="H7" s="84">
        <v>8</v>
      </c>
      <c r="I7" s="82">
        <v>9</v>
      </c>
      <c r="J7" s="84">
        <v>10</v>
      </c>
      <c r="K7" s="82">
        <v>11</v>
      </c>
      <c r="L7" s="84">
        <v>12</v>
      </c>
      <c r="M7" s="82">
        <v>13</v>
      </c>
      <c r="N7" s="84">
        <v>14</v>
      </c>
      <c r="O7" s="82">
        <v>15</v>
      </c>
      <c r="P7" s="84">
        <v>16</v>
      </c>
      <c r="Q7" s="82">
        <v>17</v>
      </c>
      <c r="R7" s="84">
        <v>18</v>
      </c>
      <c r="S7" s="82">
        <v>19</v>
      </c>
      <c r="T7" s="82">
        <v>20</v>
      </c>
    </row>
    <row r="8" ht="19.5" customHeight="1" spans="1:20">
      <c r="A8" s="38" t="s">
        <v>520</v>
      </c>
      <c r="B8" s="85"/>
      <c r="C8" s="85"/>
      <c r="D8" s="86"/>
      <c r="E8" s="56"/>
      <c r="F8" s="56"/>
      <c r="G8" s="56"/>
      <c r="H8" s="56"/>
      <c r="I8" s="56"/>
      <c r="J8" s="56"/>
      <c r="K8" s="56"/>
      <c r="L8" s="56"/>
      <c r="M8" s="56"/>
      <c r="N8" s="56"/>
      <c r="O8" s="56"/>
      <c r="P8" s="56"/>
      <c r="Q8" s="56"/>
      <c r="R8" s="56"/>
      <c r="S8" s="56"/>
      <c r="T8" s="56"/>
    </row>
    <row r="9" ht="19.5" customHeight="1" spans="1:20">
      <c r="A9" s="24"/>
      <c r="B9" s="85"/>
      <c r="C9" s="85"/>
      <c r="D9" s="86"/>
      <c r="E9" s="87"/>
      <c r="F9" s="87"/>
      <c r="G9" s="87"/>
      <c r="H9" s="87"/>
      <c r="I9" s="87"/>
      <c r="J9" s="87"/>
      <c r="K9" s="87"/>
      <c r="L9" s="87"/>
      <c r="M9" s="87"/>
      <c r="N9" s="87"/>
      <c r="O9" s="87"/>
      <c r="P9" s="87"/>
      <c r="Q9" s="87"/>
      <c r="R9" s="87"/>
      <c r="S9" s="87"/>
      <c r="T9" s="24"/>
    </row>
    <row r="10" ht="19.5" customHeight="1" spans="1:20">
      <c r="A10" s="54" t="s">
        <v>31</v>
      </c>
      <c r="B10" s="85"/>
      <c r="C10" s="85"/>
      <c r="D10" s="86"/>
      <c r="E10" s="56"/>
      <c r="F10" s="56"/>
      <c r="G10" s="56"/>
      <c r="H10" s="56"/>
      <c r="I10" s="56"/>
      <c r="J10" s="56"/>
      <c r="K10" s="56"/>
      <c r="L10" s="56"/>
      <c r="M10" s="56"/>
      <c r="N10" s="56"/>
      <c r="O10" s="56"/>
      <c r="P10" s="56"/>
      <c r="Q10" s="56"/>
      <c r="R10" s="56"/>
      <c r="S10" s="56"/>
      <c r="T10" s="56"/>
    </row>
    <row r="11" s="57" customFormat="1" ht="13.5" spans="1:20">
      <c r="A11" s="66" t="s">
        <v>521</v>
      </c>
      <c r="B11" s="66"/>
      <c r="C11" s="66"/>
      <c r="D11" s="66"/>
      <c r="E11" s="66"/>
      <c r="G11" s="66"/>
      <c r="J11" s="66"/>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9" sqref="G19"/>
    </sheetView>
  </sheetViews>
  <sheetFormatPr defaultColWidth="9.14285714285714" defaultRowHeight="12" customHeight="1" outlineLevelRow="7"/>
  <cols>
    <col min="1" max="10" width="13.2" customWidth="1"/>
  </cols>
  <sheetData>
    <row r="1" customHeight="1" spans="1:10">
      <c r="J1" s="58" t="s">
        <v>522</v>
      </c>
    </row>
    <row r="2" ht="28.5" customHeight="1" spans="1:10">
      <c r="A2" s="59" t="str">
        <f>"2026"&amp;"年县对下转移支付绩效目标表"</f>
        <v>2026年县对下转移支付绩效目标表</v>
      </c>
      <c r="B2" s="5"/>
      <c r="C2" s="5"/>
      <c r="D2" s="5"/>
      <c r="E2" s="5"/>
      <c r="F2" s="60"/>
      <c r="G2" s="5"/>
      <c r="H2" s="60"/>
      <c r="I2" s="60"/>
      <c r="J2" s="5"/>
    </row>
    <row r="3" ht="17.25" customHeight="1" spans="1:10">
      <c r="A3" s="6" t="s">
        <v>1</v>
      </c>
      <c r="B3" s="61"/>
      <c r="C3" s="61"/>
      <c r="D3" s="61"/>
      <c r="E3" s="61"/>
      <c r="F3" s="62"/>
      <c r="G3" s="61"/>
      <c r="H3" s="62"/>
    </row>
    <row r="4" ht="44.25" customHeight="1" spans="1:10">
      <c r="A4" s="36" t="s">
        <v>314</v>
      </c>
      <c r="B4" s="36" t="s">
        <v>315</v>
      </c>
      <c r="C4" s="36" t="s">
        <v>316</v>
      </c>
      <c r="D4" s="36" t="s">
        <v>317</v>
      </c>
      <c r="E4" s="36" t="s">
        <v>318</v>
      </c>
      <c r="F4" s="63" t="s">
        <v>319</v>
      </c>
      <c r="G4" s="36" t="s">
        <v>320</v>
      </c>
      <c r="H4" s="63" t="s">
        <v>321</v>
      </c>
      <c r="I4" s="63" t="s">
        <v>322</v>
      </c>
      <c r="J4" s="36" t="s">
        <v>323</v>
      </c>
    </row>
    <row r="5" ht="14.25" customHeight="1" spans="1:10">
      <c r="A5" s="36">
        <v>1</v>
      </c>
      <c r="B5" s="36">
        <v>2</v>
      </c>
      <c r="C5" s="36">
        <v>3</v>
      </c>
      <c r="D5" s="36">
        <v>4</v>
      </c>
      <c r="E5" s="36">
        <v>5</v>
      </c>
      <c r="F5" s="63">
        <v>6</v>
      </c>
      <c r="G5" s="36">
        <v>7</v>
      </c>
      <c r="H5" s="63">
        <v>8</v>
      </c>
      <c r="I5" s="63">
        <v>9</v>
      </c>
      <c r="J5" s="36">
        <v>10</v>
      </c>
    </row>
    <row r="6" ht="32.7" customHeight="1" spans="1:10">
      <c r="A6" s="38"/>
      <c r="B6" s="52"/>
      <c r="C6" s="52"/>
      <c r="D6" s="52"/>
      <c r="E6" s="64"/>
      <c r="F6" s="65"/>
      <c r="G6" s="64"/>
      <c r="H6" s="65"/>
      <c r="I6" s="65"/>
      <c r="J6" s="64"/>
    </row>
    <row r="7" ht="32.7" customHeight="1" spans="1:10">
      <c r="A7" s="38"/>
      <c r="B7" s="22" t="s">
        <v>520</v>
      </c>
      <c r="C7" s="22" t="s">
        <v>520</v>
      </c>
      <c r="D7" s="22" t="s">
        <v>520</v>
      </c>
      <c r="E7" s="38" t="s">
        <v>520</v>
      </c>
      <c r="F7" s="22" t="s">
        <v>520</v>
      </c>
      <c r="G7" s="38" t="s">
        <v>520</v>
      </c>
      <c r="H7" s="22" t="s">
        <v>520</v>
      </c>
      <c r="I7" s="22" t="s">
        <v>520</v>
      </c>
      <c r="J7" s="38" t="s">
        <v>520</v>
      </c>
    </row>
    <row r="8" s="57" customFormat="1" ht="13.5" spans="1:10">
      <c r="A8" s="66" t="s">
        <v>521</v>
      </c>
      <c r="B8" s="66"/>
      <c r="C8" s="66"/>
      <c r="D8" s="66"/>
      <c r="E8" s="66"/>
      <c r="G8" s="66"/>
      <c r="J8" s="66"/>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9" sqref="E1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5" t="s">
        <v>523</v>
      </c>
    </row>
    <row r="2" ht="28.5" customHeight="1" spans="1:8">
      <c r="A2" s="46" t="str">
        <f>"2026"&amp;"年新增资产配置表"</f>
        <v>2026年新增资产配置表</v>
      </c>
      <c r="B2" s="30"/>
      <c r="C2" s="30"/>
      <c r="D2" s="30"/>
      <c r="E2" s="30"/>
      <c r="F2" s="30"/>
      <c r="G2" s="30"/>
      <c r="H2" s="30"/>
    </row>
    <row r="3" ht="13.5" customHeight="1" spans="1:8">
      <c r="A3" s="47" t="s">
        <v>1</v>
      </c>
      <c r="B3" s="32"/>
      <c r="C3" s="48"/>
      <c r="D3" s="1"/>
      <c r="E3" s="1"/>
      <c r="F3" s="1"/>
      <c r="G3" s="1"/>
      <c r="H3" s="1"/>
    </row>
    <row r="4" ht="18" customHeight="1" spans="1:8">
      <c r="A4" s="11" t="s">
        <v>155</v>
      </c>
      <c r="B4" s="11" t="s">
        <v>524</v>
      </c>
      <c r="C4" s="11" t="s">
        <v>525</v>
      </c>
      <c r="D4" s="11" t="s">
        <v>526</v>
      </c>
      <c r="E4" s="11" t="s">
        <v>527</v>
      </c>
      <c r="F4" s="49" t="s">
        <v>528</v>
      </c>
      <c r="G4" s="50"/>
      <c r="H4" s="51"/>
    </row>
    <row r="5" ht="18" customHeight="1" spans="1:8">
      <c r="A5" s="18"/>
      <c r="B5" s="18"/>
      <c r="C5" s="18"/>
      <c r="D5" s="18"/>
      <c r="E5" s="18"/>
      <c r="F5" s="36" t="s">
        <v>487</v>
      </c>
      <c r="G5" s="36" t="s">
        <v>529</v>
      </c>
      <c r="H5" s="36" t="s">
        <v>530</v>
      </c>
    </row>
    <row r="6" ht="21" customHeight="1" spans="1:8">
      <c r="A6" s="36">
        <v>1</v>
      </c>
      <c r="B6" s="36">
        <v>2</v>
      </c>
      <c r="C6" s="36">
        <v>3</v>
      </c>
      <c r="D6" s="36">
        <v>4</v>
      </c>
      <c r="E6" s="36">
        <v>5</v>
      </c>
      <c r="F6" s="36">
        <v>6</v>
      </c>
      <c r="G6" s="36">
        <v>7</v>
      </c>
      <c r="H6" s="36">
        <v>8</v>
      </c>
    </row>
    <row r="7" ht="33" customHeight="1" spans="1:8">
      <c r="A7" s="52"/>
      <c r="B7" s="52"/>
      <c r="C7" s="52"/>
      <c r="D7" s="52"/>
      <c r="E7" s="52"/>
      <c r="F7" s="39"/>
      <c r="G7" s="53"/>
      <c r="H7" s="53"/>
    </row>
    <row r="8" ht="24" customHeight="1" spans="1:8">
      <c r="A8" s="54" t="s">
        <v>31</v>
      </c>
      <c r="B8" s="55"/>
      <c r="C8" s="55"/>
      <c r="D8" s="55"/>
      <c r="E8" s="55"/>
      <c r="F8" s="40"/>
      <c r="G8" s="56"/>
      <c r="H8" s="56"/>
    </row>
    <row r="9" s="44" customFormat="1" ht="13.5" spans="1:8">
      <c r="A9" s="44" t="s">
        <v>531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9" sqref="E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532</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
        <v>1</v>
      </c>
      <c r="B3" s="32"/>
      <c r="C3" s="32"/>
      <c r="D3" s="32"/>
      <c r="E3" s="32"/>
      <c r="F3" s="32"/>
      <c r="G3" s="32"/>
      <c r="H3" s="33"/>
      <c r="I3" s="33"/>
      <c r="J3" s="33"/>
      <c r="K3" s="34" t="s">
        <v>28</v>
      </c>
    </row>
    <row r="4" ht="21.75" customHeight="1" spans="1:11">
      <c r="A4" s="35" t="s">
        <v>253</v>
      </c>
      <c r="B4" s="35" t="s">
        <v>157</v>
      </c>
      <c r="C4" s="35" t="s">
        <v>254</v>
      </c>
      <c r="D4" s="36" t="s">
        <v>158</v>
      </c>
      <c r="E4" s="36" t="s">
        <v>159</v>
      </c>
      <c r="F4" s="36" t="s">
        <v>255</v>
      </c>
      <c r="G4" s="36" t="s">
        <v>256</v>
      </c>
      <c r="H4" s="37" t="s">
        <v>31</v>
      </c>
      <c r="I4" s="37" t="s">
        <v>533</v>
      </c>
      <c r="J4" s="37"/>
      <c r="K4" s="37"/>
    </row>
    <row r="5" ht="21.75" customHeight="1" spans="1:11">
      <c r="A5" s="35"/>
      <c r="B5" s="35"/>
      <c r="C5" s="35"/>
      <c r="D5" s="36"/>
      <c r="E5" s="36"/>
      <c r="F5" s="36"/>
      <c r="G5" s="36"/>
      <c r="H5" s="37"/>
      <c r="I5" s="36" t="s">
        <v>35</v>
      </c>
      <c r="J5" s="36" t="s">
        <v>36</v>
      </c>
      <c r="K5" s="36" t="s">
        <v>37</v>
      </c>
    </row>
    <row r="6" ht="40.5" customHeight="1" spans="1:11">
      <c r="A6" s="35"/>
      <c r="B6" s="35"/>
      <c r="C6" s="35"/>
      <c r="D6" s="36"/>
      <c r="E6" s="36"/>
      <c r="F6" s="36"/>
      <c r="G6" s="36"/>
      <c r="H6" s="37"/>
      <c r="I6" s="36" t="s">
        <v>34</v>
      </c>
      <c r="J6" s="36"/>
      <c r="K6" s="36"/>
    </row>
    <row r="7" ht="15" customHeight="1" spans="1:11">
      <c r="A7" s="19">
        <v>1</v>
      </c>
      <c r="B7" s="19">
        <v>2</v>
      </c>
      <c r="C7" s="19">
        <v>3</v>
      </c>
      <c r="D7" s="19">
        <v>4</v>
      </c>
      <c r="E7" s="19">
        <v>5</v>
      </c>
      <c r="F7" s="19">
        <v>6</v>
      </c>
      <c r="G7" s="19">
        <v>7</v>
      </c>
      <c r="H7" s="19">
        <v>8</v>
      </c>
      <c r="I7" s="19">
        <v>9</v>
      </c>
      <c r="J7" s="20">
        <v>10</v>
      </c>
      <c r="K7" s="20">
        <v>11</v>
      </c>
    </row>
    <row r="8" ht="52.5" customHeight="1" spans="1:11">
      <c r="A8" s="38"/>
      <c r="B8" s="22"/>
      <c r="C8" s="38"/>
      <c r="D8" s="38"/>
      <c r="E8" s="38"/>
      <c r="F8" s="38"/>
      <c r="G8" s="38"/>
      <c r="H8" s="23"/>
      <c r="I8" s="23"/>
      <c r="J8" s="23"/>
      <c r="K8" s="39"/>
    </row>
    <row r="9" ht="52.5" customHeight="1" spans="1:11">
      <c r="A9" s="22"/>
      <c r="B9" s="22"/>
      <c r="C9" s="22"/>
      <c r="D9" s="22"/>
      <c r="E9" s="22"/>
      <c r="F9" s="22"/>
      <c r="G9" s="22"/>
      <c r="H9" s="23"/>
      <c r="I9" s="23"/>
      <c r="J9" s="23"/>
      <c r="K9" s="40"/>
    </row>
    <row r="10" ht="30" customHeight="1" spans="1:11">
      <c r="A10" s="41" t="s">
        <v>480</v>
      </c>
      <c r="B10" s="42"/>
      <c r="C10" s="42"/>
      <c r="D10" s="42"/>
      <c r="E10" s="42"/>
      <c r="F10" s="42"/>
      <c r="G10" s="42"/>
      <c r="H10" s="23"/>
      <c r="I10" s="23"/>
      <c r="J10" s="23"/>
      <c r="K10" s="40"/>
    </row>
    <row r="11" s="29" customFormat="1" spans="1:11">
      <c r="A11" s="43" t="s">
        <v>534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abSelected="1" workbookViewId="0">
      <selection activeCell="E10" sqref="E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535</v>
      </c>
    </row>
    <row r="2" ht="27.75" customHeight="1" spans="1:7">
      <c r="A2" s="5" t="str">
        <f>"2026"&amp;"年部门项目支出中期规划预算表"</f>
        <v>2026年部门项目支出中期规划预算表</v>
      </c>
      <c r="B2" s="5"/>
      <c r="C2" s="5"/>
      <c r="D2" s="5"/>
      <c r="E2" s="5"/>
      <c r="F2" s="5"/>
      <c r="G2" s="5"/>
    </row>
    <row r="3" ht="13.5" customHeight="1" spans="1:7">
      <c r="A3" s="6" t="s">
        <v>1</v>
      </c>
      <c r="B3" s="7"/>
      <c r="C3" s="7"/>
      <c r="D3" s="7"/>
      <c r="E3" s="8"/>
      <c r="F3" s="8"/>
      <c r="G3" s="9" t="s">
        <v>28</v>
      </c>
    </row>
    <row r="4" ht="21.75" customHeight="1" spans="1:7">
      <c r="A4" s="10" t="s">
        <v>254</v>
      </c>
      <c r="B4" s="10" t="s">
        <v>253</v>
      </c>
      <c r="C4" s="10" t="s">
        <v>157</v>
      </c>
      <c r="D4" s="11" t="s">
        <v>536</v>
      </c>
      <c r="E4" s="12" t="s">
        <v>35</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3301180.8</v>
      </c>
      <c r="F8" s="23">
        <v>1266500</v>
      </c>
      <c r="G8" s="23"/>
    </row>
    <row r="9" ht="52.5" customHeight="1" spans="1:7">
      <c r="A9" s="24"/>
      <c r="B9" s="22" t="s">
        <v>537</v>
      </c>
      <c r="C9" s="22" t="s">
        <v>259</v>
      </c>
      <c r="D9" s="22" t="s">
        <v>538</v>
      </c>
      <c r="E9" s="23">
        <v>30000</v>
      </c>
      <c r="F9" s="23">
        <v>50000</v>
      </c>
      <c r="G9" s="23"/>
    </row>
    <row r="10" ht="52.5" customHeight="1" spans="1:7">
      <c r="A10" s="25"/>
      <c r="B10" s="22" t="s">
        <v>537</v>
      </c>
      <c r="C10" s="22" t="s">
        <v>264</v>
      </c>
      <c r="D10" s="22" t="s">
        <v>538</v>
      </c>
      <c r="E10" s="23">
        <v>50000</v>
      </c>
      <c r="F10" s="23">
        <v>50000</v>
      </c>
      <c r="G10" s="23"/>
    </row>
    <row r="11" ht="52.5" customHeight="1" spans="1:7">
      <c r="A11" s="25"/>
      <c r="B11" s="22" t="s">
        <v>537</v>
      </c>
      <c r="C11" s="22" t="s">
        <v>270</v>
      </c>
      <c r="D11" s="22" t="s">
        <v>538</v>
      </c>
      <c r="E11" s="23">
        <v>4800</v>
      </c>
      <c r="F11" s="23">
        <v>4000</v>
      </c>
      <c r="G11" s="23"/>
    </row>
    <row r="12" ht="52.5" customHeight="1" spans="1:7">
      <c r="A12" s="25"/>
      <c r="B12" s="22" t="s">
        <v>537</v>
      </c>
      <c r="C12" s="22" t="s">
        <v>272</v>
      </c>
      <c r="D12" s="22" t="s">
        <v>538</v>
      </c>
      <c r="E12" s="23">
        <v>17500</v>
      </c>
      <c r="F12" s="23">
        <v>17500</v>
      </c>
      <c r="G12" s="23"/>
    </row>
    <row r="13" ht="52.5" customHeight="1" spans="1:7">
      <c r="A13" s="25"/>
      <c r="B13" s="22" t="s">
        <v>537</v>
      </c>
      <c r="C13" s="22" t="s">
        <v>278</v>
      </c>
      <c r="D13" s="22" t="s">
        <v>538</v>
      </c>
      <c r="E13" s="23">
        <v>150000</v>
      </c>
      <c r="F13" s="23">
        <v>200000</v>
      </c>
      <c r="G13" s="23"/>
    </row>
    <row r="14" ht="52.5" customHeight="1" spans="1:7">
      <c r="A14" s="25"/>
      <c r="B14" s="22" t="s">
        <v>537</v>
      </c>
      <c r="C14" s="22" t="s">
        <v>284</v>
      </c>
      <c r="D14" s="22" t="s">
        <v>538</v>
      </c>
      <c r="E14" s="23">
        <v>113500</v>
      </c>
      <c r="F14" s="23">
        <v>120000</v>
      </c>
      <c r="G14" s="23"/>
    </row>
    <row r="15" ht="52.5" customHeight="1" spans="1:7">
      <c r="A15" s="25"/>
      <c r="B15" s="22" t="s">
        <v>537</v>
      </c>
      <c r="C15" s="22" t="s">
        <v>288</v>
      </c>
      <c r="D15" s="22" t="s">
        <v>538</v>
      </c>
      <c r="E15" s="23">
        <v>12621</v>
      </c>
      <c r="F15" s="23">
        <v>15000</v>
      </c>
      <c r="G15" s="23"/>
    </row>
    <row r="16" ht="52.5" customHeight="1" spans="1:7">
      <c r="A16" s="25"/>
      <c r="B16" s="22" t="s">
        <v>537</v>
      </c>
      <c r="C16" s="22" t="s">
        <v>292</v>
      </c>
      <c r="D16" s="22" t="s">
        <v>538</v>
      </c>
      <c r="E16" s="23">
        <v>409500</v>
      </c>
      <c r="F16" s="23">
        <v>420000</v>
      </c>
      <c r="G16" s="23"/>
    </row>
    <row r="17" ht="52.5" customHeight="1" spans="1:7">
      <c r="A17" s="25"/>
      <c r="B17" s="22" t="s">
        <v>537</v>
      </c>
      <c r="C17" s="22" t="s">
        <v>286</v>
      </c>
      <c r="D17" s="22" t="s">
        <v>538</v>
      </c>
      <c r="E17" s="23">
        <v>17600</v>
      </c>
      <c r="F17" s="23">
        <v>15500</v>
      </c>
      <c r="G17" s="23"/>
    </row>
    <row r="18" ht="52.5" customHeight="1" spans="1:7">
      <c r="A18" s="25"/>
      <c r="B18" s="22" t="s">
        <v>537</v>
      </c>
      <c r="C18" s="22" t="s">
        <v>296</v>
      </c>
      <c r="D18" s="22" t="s">
        <v>538</v>
      </c>
      <c r="E18" s="23">
        <v>4200</v>
      </c>
      <c r="F18" s="23">
        <v>4000</v>
      </c>
      <c r="G18" s="23"/>
    </row>
    <row r="19" ht="52.5" customHeight="1" spans="1:7">
      <c r="A19" s="25"/>
      <c r="B19" s="22" t="s">
        <v>537</v>
      </c>
      <c r="C19" s="22" t="s">
        <v>298</v>
      </c>
      <c r="D19" s="22" t="s">
        <v>538</v>
      </c>
      <c r="E19" s="23">
        <v>42724.8</v>
      </c>
      <c r="F19" s="23">
        <v>26000</v>
      </c>
      <c r="G19" s="23"/>
    </row>
    <row r="20" ht="52.5" customHeight="1" spans="1:7">
      <c r="A20" s="25"/>
      <c r="B20" s="22" t="s">
        <v>537</v>
      </c>
      <c r="C20" s="22" t="s">
        <v>300</v>
      </c>
      <c r="D20" s="22" t="s">
        <v>538</v>
      </c>
      <c r="E20" s="23">
        <v>50000</v>
      </c>
      <c r="F20" s="23">
        <v>200000</v>
      </c>
      <c r="G20" s="23"/>
    </row>
    <row r="21" ht="52.5" customHeight="1" spans="1:7">
      <c r="A21" s="25"/>
      <c r="B21" s="22" t="s">
        <v>537</v>
      </c>
      <c r="C21" s="22" t="s">
        <v>274</v>
      </c>
      <c r="D21" s="22" t="s">
        <v>538</v>
      </c>
      <c r="E21" s="23">
        <v>3000</v>
      </c>
      <c r="F21" s="23">
        <v>3000</v>
      </c>
      <c r="G21" s="23"/>
    </row>
    <row r="22" ht="52.5" customHeight="1" spans="1:7">
      <c r="A22" s="25"/>
      <c r="B22" s="22" t="s">
        <v>537</v>
      </c>
      <c r="C22" s="22" t="s">
        <v>307</v>
      </c>
      <c r="D22" s="22" t="s">
        <v>538</v>
      </c>
      <c r="E22" s="23">
        <v>67400</v>
      </c>
      <c r="F22" s="23"/>
      <c r="G22" s="23"/>
    </row>
    <row r="23" ht="52.5" customHeight="1" spans="1:7">
      <c r="A23" s="25"/>
      <c r="B23" s="22" t="s">
        <v>537</v>
      </c>
      <c r="C23" s="22" t="s">
        <v>311</v>
      </c>
      <c r="D23" s="22" t="s">
        <v>538</v>
      </c>
      <c r="E23" s="23">
        <v>157000</v>
      </c>
      <c r="F23" s="23"/>
      <c r="G23" s="23"/>
    </row>
    <row r="24" ht="52.5" customHeight="1" spans="1:7">
      <c r="A24" s="25"/>
      <c r="B24" s="22" t="s">
        <v>537</v>
      </c>
      <c r="C24" s="22" t="s">
        <v>276</v>
      </c>
      <c r="D24" s="22" t="s">
        <v>538</v>
      </c>
      <c r="E24" s="23">
        <v>1815700</v>
      </c>
      <c r="F24" s="23"/>
      <c r="G24" s="23"/>
    </row>
    <row r="25" ht="52.5" customHeight="1" spans="1:7">
      <c r="A25" s="25"/>
      <c r="B25" s="22" t="s">
        <v>537</v>
      </c>
      <c r="C25" s="22" t="s">
        <v>305</v>
      </c>
      <c r="D25" s="22" t="s">
        <v>538</v>
      </c>
      <c r="E25" s="23">
        <v>144500</v>
      </c>
      <c r="F25" s="23">
        <v>141500</v>
      </c>
      <c r="G25" s="23"/>
    </row>
    <row r="26" ht="52.5" customHeight="1" spans="1:7">
      <c r="A26" s="25"/>
      <c r="B26" s="22" t="s">
        <v>537</v>
      </c>
      <c r="C26" s="22" t="s">
        <v>268</v>
      </c>
      <c r="D26" s="22" t="s">
        <v>538</v>
      </c>
      <c r="E26" s="23">
        <v>189000</v>
      </c>
      <c r="F26" s="23"/>
      <c r="G26" s="23"/>
    </row>
    <row r="27" ht="52.5" customHeight="1" spans="1:7">
      <c r="A27" s="25"/>
      <c r="B27" s="22" t="s">
        <v>539</v>
      </c>
      <c r="C27" s="22" t="s">
        <v>309</v>
      </c>
      <c r="D27" s="22" t="s">
        <v>538</v>
      </c>
      <c r="E27" s="23">
        <v>14535</v>
      </c>
      <c r="F27" s="23"/>
      <c r="G27" s="23"/>
    </row>
    <row r="28" ht="52.5" customHeight="1" spans="1:7">
      <c r="A28" s="25"/>
      <c r="B28" s="22" t="s">
        <v>539</v>
      </c>
      <c r="C28" s="22" t="s">
        <v>302</v>
      </c>
      <c r="D28" s="22" t="s">
        <v>538</v>
      </c>
      <c r="E28" s="23">
        <v>7600</v>
      </c>
      <c r="F28" s="23"/>
      <c r="G28" s="23"/>
    </row>
    <row r="29" ht="30" customHeight="1" spans="1:7">
      <c r="A29" s="26" t="s">
        <v>31</v>
      </c>
      <c r="B29" s="27" t="s">
        <v>520</v>
      </c>
      <c r="C29" s="27"/>
      <c r="D29" s="28"/>
      <c r="E29" s="23">
        <v>3301180.8</v>
      </c>
      <c r="F29" s="23">
        <v>1266500</v>
      </c>
      <c r="G29" s="23"/>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D5" sqref="D5:D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74"/>
      <c r="B1" s="1"/>
      <c r="C1" s="1"/>
      <c r="D1" s="1"/>
      <c r="E1" s="1"/>
      <c r="F1" s="1"/>
      <c r="G1" s="1"/>
      <c r="H1" s="1"/>
      <c r="I1" s="88"/>
      <c r="J1" s="1"/>
      <c r="K1" s="1"/>
      <c r="L1" s="1"/>
      <c r="M1" s="1"/>
      <c r="N1" s="1"/>
      <c r="O1" s="1"/>
      <c r="P1" s="89" t="s">
        <v>27</v>
      </c>
      <c r="Q1" s="89" t="s">
        <v>27</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9">
      <c r="A3" s="32" t="s">
        <v>1</v>
      </c>
      <c r="B3" s="32"/>
      <c r="C3" s="48"/>
      <c r="D3" s="48"/>
      <c r="E3" s="48"/>
      <c r="F3" s="48"/>
      <c r="G3" s="48"/>
      <c r="H3" s="48"/>
      <c r="I3" s="48"/>
      <c r="J3" s="48"/>
      <c r="K3" s="48"/>
      <c r="L3" s="48"/>
      <c r="M3" s="48"/>
      <c r="N3" s="48"/>
      <c r="O3" s="48"/>
      <c r="P3" s="89" t="s">
        <v>28</v>
      </c>
      <c r="Q3" s="89"/>
    </row>
    <row r="4" ht="21" customHeight="1" spans="1:19">
      <c r="A4" s="11" t="s">
        <v>29</v>
      </c>
      <c r="B4" s="11" t="s">
        <v>30</v>
      </c>
      <c r="C4" s="11" t="s">
        <v>31</v>
      </c>
      <c r="D4" s="49" t="s">
        <v>32</v>
      </c>
      <c r="E4" s="50"/>
      <c r="F4" s="50"/>
      <c r="G4" s="50"/>
      <c r="H4" s="50"/>
      <c r="I4" s="13"/>
      <c r="J4" s="50"/>
      <c r="K4" s="50"/>
      <c r="L4" s="50"/>
      <c r="M4" s="50"/>
      <c r="N4" s="51"/>
      <c r="O4" s="49" t="s">
        <v>33</v>
      </c>
      <c r="P4" s="50"/>
      <c r="Q4" s="50"/>
      <c r="R4" s="50"/>
      <c r="S4" s="51"/>
    </row>
    <row r="5" ht="41.25" customHeight="1" spans="1:19">
      <c r="A5" s="16"/>
      <c r="B5" s="16"/>
      <c r="C5" s="16"/>
      <c r="D5" s="16" t="s">
        <v>34</v>
      </c>
      <c r="E5" s="16" t="s">
        <v>35</v>
      </c>
      <c r="F5" s="16" t="s">
        <v>36</v>
      </c>
      <c r="G5" s="16" t="s">
        <v>37</v>
      </c>
      <c r="H5" s="11" t="s">
        <v>38</v>
      </c>
      <c r="I5" s="175" t="s">
        <v>39</v>
      </c>
      <c r="J5" s="175"/>
      <c r="K5" s="175"/>
      <c r="L5" s="175"/>
      <c r="M5" s="175"/>
      <c r="N5" s="175"/>
      <c r="O5" s="11" t="s">
        <v>34</v>
      </c>
      <c r="P5" s="11" t="s">
        <v>35</v>
      </c>
      <c r="Q5" s="11" t="s">
        <v>36</v>
      </c>
      <c r="R5" s="11" t="s">
        <v>37</v>
      </c>
      <c r="S5" s="11" t="s">
        <v>40</v>
      </c>
    </row>
    <row r="6" ht="43.5" customHeight="1" spans="1:19">
      <c r="A6" s="79"/>
      <c r="B6" s="79"/>
      <c r="C6" s="79"/>
      <c r="D6" s="80"/>
      <c r="E6" s="80"/>
      <c r="F6" s="80"/>
      <c r="G6" s="79"/>
      <c r="H6" s="79"/>
      <c r="I6" s="37" t="s">
        <v>34</v>
      </c>
      <c r="J6" s="35" t="s">
        <v>41</v>
      </c>
      <c r="K6" s="35" t="s">
        <v>42</v>
      </c>
      <c r="L6" s="10" t="s">
        <v>43</v>
      </c>
      <c r="M6" s="10" t="s">
        <v>44</v>
      </c>
      <c r="N6" s="10" t="s">
        <v>45</v>
      </c>
      <c r="O6" s="80"/>
      <c r="P6" s="80"/>
      <c r="Q6" s="80"/>
      <c r="R6" s="80"/>
      <c r="S6" s="80"/>
    </row>
    <row r="7"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63">
        <v>19</v>
      </c>
    </row>
    <row r="8" ht="52.5" customHeight="1" spans="1:19">
      <c r="A8" s="176" t="s">
        <v>46</v>
      </c>
      <c r="B8" s="176" t="s">
        <v>47</v>
      </c>
      <c r="C8" s="23">
        <v>10201895.92</v>
      </c>
      <c r="D8" s="23">
        <v>10201895.92</v>
      </c>
      <c r="E8" s="23">
        <v>10201895.92</v>
      </c>
      <c r="F8" s="23"/>
      <c r="G8" s="23"/>
      <c r="H8" s="23"/>
      <c r="I8" s="23"/>
      <c r="J8" s="23"/>
      <c r="K8" s="23"/>
      <c r="L8" s="23"/>
      <c r="M8" s="23"/>
      <c r="N8" s="23"/>
      <c r="O8" s="23"/>
      <c r="P8" s="23"/>
      <c r="Q8" s="23"/>
      <c r="R8" s="23"/>
      <c r="S8" s="23"/>
    </row>
    <row r="9" ht="30" customHeight="1" spans="1:19">
      <c r="A9" s="12" t="s">
        <v>31</v>
      </c>
      <c r="B9" s="177"/>
      <c r="C9" s="165">
        <v>10201895.92</v>
      </c>
      <c r="D9" s="165">
        <v>10201895.92</v>
      </c>
      <c r="E9" s="165">
        <v>10201895.92</v>
      </c>
      <c r="F9" s="165"/>
      <c r="G9" s="165"/>
      <c r="H9" s="165"/>
      <c r="I9" s="165"/>
      <c r="J9" s="165"/>
      <c r="K9" s="165"/>
      <c r="L9" s="165"/>
      <c r="M9" s="165"/>
      <c r="N9" s="165"/>
      <c r="O9" s="165"/>
      <c r="P9" s="165"/>
      <c r="Q9" s="165"/>
      <c r="R9" s="165"/>
      <c r="S9" s="16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workbookViewId="0">
      <selection activeCell="C7" sqref="C7"/>
    </sheetView>
  </sheetViews>
  <sheetFormatPr defaultColWidth="8.84761904761905" defaultRowHeight="15" customHeight="1"/>
  <cols>
    <col min="1" max="1" width="9.62857142857143" customWidth="1"/>
    <col min="2" max="2" width="19.2857142857143"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7"/>
      <c r="B1" s="167"/>
      <c r="C1" s="167"/>
      <c r="D1" s="167"/>
      <c r="E1" s="167"/>
      <c r="F1" s="167"/>
      <c r="G1" s="167"/>
      <c r="H1" s="167"/>
      <c r="I1" s="167"/>
      <c r="J1" s="167"/>
      <c r="K1" s="167"/>
      <c r="L1" s="167"/>
      <c r="M1" s="167"/>
      <c r="N1" s="45" t="s">
        <v>48</v>
      </c>
      <c r="O1" s="45"/>
    </row>
    <row r="2" ht="36" customHeight="1" spans="1:15">
      <c r="A2" s="168" t="str">
        <f>"2026"&amp;"年部门支出预算表"</f>
        <v>2026年部门支出预算表</v>
      </c>
      <c r="B2" s="168"/>
      <c r="C2" s="168"/>
      <c r="D2" s="168"/>
      <c r="E2" s="168"/>
      <c r="F2" s="168"/>
      <c r="G2" s="168"/>
      <c r="H2" s="168"/>
      <c r="I2" s="168"/>
      <c r="J2" s="168"/>
      <c r="K2" s="168"/>
      <c r="L2" s="168"/>
      <c r="M2" s="168"/>
      <c r="N2" s="168"/>
      <c r="O2" s="168"/>
    </row>
    <row r="3" ht="18.75" customHeight="1" spans="1:15">
      <c r="A3" s="32" t="s">
        <v>1</v>
      </c>
      <c r="B3" s="32"/>
      <c r="C3" s="32"/>
      <c r="D3" s="32"/>
      <c r="E3" s="32"/>
      <c r="F3" s="32"/>
      <c r="G3" s="167"/>
      <c r="H3" s="167"/>
      <c r="I3" s="167"/>
      <c r="J3" s="167"/>
      <c r="K3" s="167"/>
      <c r="L3" s="167"/>
      <c r="M3" s="167"/>
      <c r="N3" s="45" t="s">
        <v>2</v>
      </c>
      <c r="O3" s="45"/>
    </row>
    <row r="4" ht="31.5" customHeight="1" spans="1:15">
      <c r="A4" s="169" t="s">
        <v>49</v>
      </c>
      <c r="B4" s="169" t="s">
        <v>50</v>
      </c>
      <c r="C4" s="169" t="s">
        <v>31</v>
      </c>
      <c r="D4" s="169" t="s">
        <v>35</v>
      </c>
      <c r="E4" s="169"/>
      <c r="F4" s="169"/>
      <c r="G4" s="169" t="s">
        <v>36</v>
      </c>
      <c r="H4" s="169" t="s">
        <v>37</v>
      </c>
      <c r="I4" s="169" t="s">
        <v>51</v>
      </c>
      <c r="J4" s="169" t="s">
        <v>52</v>
      </c>
      <c r="K4" s="169"/>
      <c r="L4" s="169"/>
      <c r="M4" s="169"/>
      <c r="N4" s="169"/>
      <c r="O4" s="169"/>
    </row>
    <row r="5" ht="37.3" customHeight="1" spans="1:15">
      <c r="A5" s="169"/>
      <c r="B5" s="169"/>
      <c r="C5" s="169"/>
      <c r="D5" s="169" t="s">
        <v>34</v>
      </c>
      <c r="E5" s="169" t="s">
        <v>53</v>
      </c>
      <c r="F5" s="169" t="s">
        <v>54</v>
      </c>
      <c r="G5" s="169"/>
      <c r="H5" s="169"/>
      <c r="I5" s="169"/>
      <c r="J5" s="169" t="s">
        <v>34</v>
      </c>
      <c r="K5" s="169" t="s">
        <v>55</v>
      </c>
      <c r="L5" s="169" t="s">
        <v>56</v>
      </c>
      <c r="M5" s="169" t="s">
        <v>57</v>
      </c>
      <c r="N5" s="169" t="s">
        <v>58</v>
      </c>
      <c r="O5" s="169" t="s">
        <v>59</v>
      </c>
    </row>
    <row r="6" ht="18.75" customHeight="1" spans="1:15">
      <c r="A6" s="170" t="s">
        <v>60</v>
      </c>
      <c r="B6" s="170" t="s">
        <v>61</v>
      </c>
      <c r="C6" s="170" t="s">
        <v>62</v>
      </c>
      <c r="D6" s="170" t="s">
        <v>63</v>
      </c>
      <c r="E6" s="170" t="s">
        <v>64</v>
      </c>
      <c r="F6" s="170" t="s">
        <v>65</v>
      </c>
      <c r="G6" s="170" t="s">
        <v>66</v>
      </c>
      <c r="H6" s="170" t="s">
        <v>67</v>
      </c>
      <c r="I6" s="170" t="s">
        <v>68</v>
      </c>
      <c r="J6" s="170" t="s">
        <v>69</v>
      </c>
      <c r="K6" s="170" t="s">
        <v>70</v>
      </c>
      <c r="L6" s="170" t="s">
        <v>71</v>
      </c>
      <c r="M6" s="170" t="s">
        <v>72</v>
      </c>
      <c r="N6" s="170" t="s">
        <v>73</v>
      </c>
      <c r="O6" s="170" t="s">
        <v>74</v>
      </c>
    </row>
    <row r="7" ht="52.5" customHeight="1" spans="1:15">
      <c r="A7" s="171" t="s">
        <v>75</v>
      </c>
      <c r="B7" s="171" t="s">
        <v>76</v>
      </c>
      <c r="C7" s="137">
        <v>8400</v>
      </c>
      <c r="D7" s="137">
        <v>8400</v>
      </c>
      <c r="E7" s="137">
        <v>8400</v>
      </c>
      <c r="F7" s="137"/>
      <c r="G7" s="137"/>
      <c r="H7" s="137"/>
      <c r="I7" s="137"/>
      <c r="J7" s="137"/>
      <c r="K7" s="137"/>
      <c r="L7" s="137"/>
      <c r="M7" s="137"/>
      <c r="N7" s="137"/>
      <c r="O7" s="137"/>
    </row>
    <row r="8" ht="52.5" customHeight="1" spans="1:15">
      <c r="A8" s="172" t="s">
        <v>77</v>
      </c>
      <c r="B8" s="172" t="s">
        <v>78</v>
      </c>
      <c r="C8" s="137">
        <v>8400</v>
      </c>
      <c r="D8" s="137">
        <v>8400</v>
      </c>
      <c r="E8" s="137">
        <v>8400</v>
      </c>
      <c r="F8" s="137"/>
      <c r="G8" s="137"/>
      <c r="H8" s="137"/>
      <c r="I8" s="137"/>
      <c r="J8" s="137"/>
      <c r="K8" s="137"/>
      <c r="L8" s="137"/>
      <c r="M8" s="137"/>
      <c r="N8" s="137"/>
      <c r="O8" s="137"/>
    </row>
    <row r="9" ht="52.5" customHeight="1" spans="1:15">
      <c r="A9" s="173" t="s">
        <v>79</v>
      </c>
      <c r="B9" s="173" t="s">
        <v>80</v>
      </c>
      <c r="C9" s="137">
        <v>8400</v>
      </c>
      <c r="D9" s="137">
        <v>8400</v>
      </c>
      <c r="E9" s="137">
        <v>8400</v>
      </c>
      <c r="F9" s="137"/>
      <c r="G9" s="137"/>
      <c r="H9" s="137"/>
      <c r="I9" s="137"/>
      <c r="J9" s="137"/>
      <c r="K9" s="137"/>
      <c r="L9" s="137"/>
      <c r="M9" s="137"/>
      <c r="N9" s="137"/>
      <c r="O9" s="137"/>
    </row>
    <row r="10" ht="52.5" customHeight="1" spans="1:15">
      <c r="A10" s="171" t="s">
        <v>81</v>
      </c>
      <c r="B10" s="171" t="s">
        <v>82</v>
      </c>
      <c r="C10" s="137">
        <v>682033.16</v>
      </c>
      <c r="D10" s="137">
        <v>682033.16</v>
      </c>
      <c r="E10" s="137">
        <v>679033.16</v>
      </c>
      <c r="F10" s="137">
        <v>3000</v>
      </c>
      <c r="G10" s="137"/>
      <c r="H10" s="137"/>
      <c r="I10" s="137"/>
      <c r="J10" s="137"/>
      <c r="K10" s="137"/>
      <c r="L10" s="137"/>
      <c r="M10" s="137"/>
      <c r="N10" s="137"/>
      <c r="O10" s="137"/>
    </row>
    <row r="11" ht="52.5" customHeight="1" spans="1:15">
      <c r="A11" s="172" t="s">
        <v>83</v>
      </c>
      <c r="B11" s="172" t="s">
        <v>84</v>
      </c>
      <c r="C11" s="137">
        <v>671998.46</v>
      </c>
      <c r="D11" s="137">
        <v>671998.46</v>
      </c>
      <c r="E11" s="137">
        <v>668998.46</v>
      </c>
      <c r="F11" s="137">
        <v>3000</v>
      </c>
      <c r="G11" s="137"/>
      <c r="H11" s="137"/>
      <c r="I11" s="137"/>
      <c r="J11" s="137"/>
      <c r="K11" s="137"/>
      <c r="L11" s="137"/>
      <c r="M11" s="137"/>
      <c r="N11" s="137"/>
      <c r="O11" s="137"/>
    </row>
    <row r="12" ht="52.5" customHeight="1" spans="1:15">
      <c r="A12" s="173" t="s">
        <v>85</v>
      </c>
      <c r="B12" s="173" t="s">
        <v>86</v>
      </c>
      <c r="C12" s="137">
        <v>28000</v>
      </c>
      <c r="D12" s="137">
        <v>28000</v>
      </c>
      <c r="E12" s="137">
        <v>25000</v>
      </c>
      <c r="F12" s="137">
        <v>3000</v>
      </c>
      <c r="G12" s="137"/>
      <c r="H12" s="137"/>
      <c r="I12" s="137"/>
      <c r="J12" s="137"/>
      <c r="K12" s="137"/>
      <c r="L12" s="137"/>
      <c r="M12" s="137"/>
      <c r="N12" s="137"/>
      <c r="O12" s="137"/>
    </row>
    <row r="13" ht="52.5" customHeight="1" spans="1:15">
      <c r="A13" s="173" t="s">
        <v>87</v>
      </c>
      <c r="B13" s="173" t="s">
        <v>88</v>
      </c>
      <c r="C13" s="137">
        <v>545598.72</v>
      </c>
      <c r="D13" s="137">
        <v>545598.72</v>
      </c>
      <c r="E13" s="137">
        <v>545598.72</v>
      </c>
      <c r="F13" s="137"/>
      <c r="G13" s="137"/>
      <c r="H13" s="137"/>
      <c r="I13" s="137"/>
      <c r="J13" s="137"/>
      <c r="K13" s="137"/>
      <c r="L13" s="137"/>
      <c r="M13" s="137"/>
      <c r="N13" s="137"/>
      <c r="O13" s="137"/>
    </row>
    <row r="14" ht="52.5" customHeight="1" spans="1:15">
      <c r="A14" s="173" t="s">
        <v>89</v>
      </c>
      <c r="B14" s="173" t="s">
        <v>90</v>
      </c>
      <c r="C14" s="137">
        <v>98399.74</v>
      </c>
      <c r="D14" s="137">
        <v>98399.74</v>
      </c>
      <c r="E14" s="137">
        <v>98399.74</v>
      </c>
      <c r="F14" s="137"/>
      <c r="G14" s="137"/>
      <c r="H14" s="137"/>
      <c r="I14" s="137"/>
      <c r="J14" s="137"/>
      <c r="K14" s="137"/>
      <c r="L14" s="137"/>
      <c r="M14" s="137"/>
      <c r="N14" s="137"/>
      <c r="O14" s="137"/>
    </row>
    <row r="15" ht="52.5" customHeight="1" spans="1:15">
      <c r="A15" s="172" t="s">
        <v>91</v>
      </c>
      <c r="B15" s="172" t="s">
        <v>92</v>
      </c>
      <c r="C15" s="137">
        <v>10034.7</v>
      </c>
      <c r="D15" s="137">
        <v>10034.7</v>
      </c>
      <c r="E15" s="137">
        <v>10034.7</v>
      </c>
      <c r="F15" s="137"/>
      <c r="G15" s="137"/>
      <c r="H15" s="137"/>
      <c r="I15" s="137"/>
      <c r="J15" s="137"/>
      <c r="K15" s="137"/>
      <c r="L15" s="137"/>
      <c r="M15" s="137"/>
      <c r="N15" s="137"/>
      <c r="O15" s="137"/>
    </row>
    <row r="16" ht="52.5" customHeight="1" spans="1:15">
      <c r="A16" s="173" t="s">
        <v>93</v>
      </c>
      <c r="B16" s="173" t="s">
        <v>92</v>
      </c>
      <c r="C16" s="137">
        <v>10034.7</v>
      </c>
      <c r="D16" s="137">
        <v>10034.7</v>
      </c>
      <c r="E16" s="137">
        <v>10034.7</v>
      </c>
      <c r="F16" s="137"/>
      <c r="G16" s="137"/>
      <c r="H16" s="137"/>
      <c r="I16" s="137"/>
      <c r="J16" s="137"/>
      <c r="K16" s="137"/>
      <c r="L16" s="137"/>
      <c r="M16" s="137"/>
      <c r="N16" s="137"/>
      <c r="O16" s="137"/>
    </row>
    <row r="17" ht="52.5" customHeight="1" spans="1:15">
      <c r="A17" s="171" t="s">
        <v>94</v>
      </c>
      <c r="B17" s="171" t="s">
        <v>95</v>
      </c>
      <c r="C17" s="137">
        <v>9150906.76</v>
      </c>
      <c r="D17" s="137">
        <v>9150906.76</v>
      </c>
      <c r="E17" s="137">
        <v>5852725.96</v>
      </c>
      <c r="F17" s="137">
        <v>3298180.8</v>
      </c>
      <c r="G17" s="137"/>
      <c r="H17" s="137"/>
      <c r="I17" s="137"/>
      <c r="J17" s="137"/>
      <c r="K17" s="137"/>
      <c r="L17" s="137"/>
      <c r="M17" s="137"/>
      <c r="N17" s="137"/>
      <c r="O17" s="137"/>
    </row>
    <row r="18" ht="52.5" customHeight="1" spans="1:15">
      <c r="A18" s="172" t="s">
        <v>96</v>
      </c>
      <c r="B18" s="172" t="s">
        <v>97</v>
      </c>
      <c r="C18" s="137">
        <v>4498986.48</v>
      </c>
      <c r="D18" s="137">
        <v>4498986.48</v>
      </c>
      <c r="E18" s="137">
        <v>4494186.48</v>
      </c>
      <c r="F18" s="137">
        <v>4800</v>
      </c>
      <c r="G18" s="137"/>
      <c r="H18" s="137"/>
      <c r="I18" s="137"/>
      <c r="J18" s="137"/>
      <c r="K18" s="137"/>
      <c r="L18" s="137"/>
      <c r="M18" s="137"/>
      <c r="N18" s="137"/>
      <c r="O18" s="137"/>
    </row>
    <row r="19" ht="52.5" customHeight="1" spans="1:15">
      <c r="A19" s="173" t="s">
        <v>98</v>
      </c>
      <c r="B19" s="173" t="s">
        <v>80</v>
      </c>
      <c r="C19" s="137">
        <v>3241607.48</v>
      </c>
      <c r="D19" s="137">
        <v>3241607.48</v>
      </c>
      <c r="E19" s="137">
        <v>3236807.48</v>
      </c>
      <c r="F19" s="137">
        <v>4800</v>
      </c>
      <c r="G19" s="137"/>
      <c r="H19" s="137"/>
      <c r="I19" s="137"/>
      <c r="J19" s="137"/>
      <c r="K19" s="137"/>
      <c r="L19" s="137"/>
      <c r="M19" s="137"/>
      <c r="N19" s="137"/>
      <c r="O19" s="137"/>
    </row>
    <row r="20" ht="52.5" customHeight="1" spans="1:15">
      <c r="A20" s="173" t="s">
        <v>99</v>
      </c>
      <c r="B20" s="173" t="s">
        <v>100</v>
      </c>
      <c r="C20" s="137">
        <v>1257379</v>
      </c>
      <c r="D20" s="137">
        <v>1257379</v>
      </c>
      <c r="E20" s="137">
        <v>1257379</v>
      </c>
      <c r="F20" s="137"/>
      <c r="G20" s="137"/>
      <c r="H20" s="137"/>
      <c r="I20" s="137"/>
      <c r="J20" s="137"/>
      <c r="K20" s="137"/>
      <c r="L20" s="137"/>
      <c r="M20" s="137"/>
      <c r="N20" s="137"/>
      <c r="O20" s="137"/>
    </row>
    <row r="21" ht="52.5" customHeight="1" spans="1:15">
      <c r="A21" s="172" t="s">
        <v>101</v>
      </c>
      <c r="B21" s="172" t="s">
        <v>102</v>
      </c>
      <c r="C21" s="137">
        <v>1273200</v>
      </c>
      <c r="D21" s="137">
        <v>1273200</v>
      </c>
      <c r="E21" s="137">
        <v>1123200</v>
      </c>
      <c r="F21" s="137">
        <v>150000</v>
      </c>
      <c r="G21" s="137"/>
      <c r="H21" s="137"/>
      <c r="I21" s="137"/>
      <c r="J21" s="137"/>
      <c r="K21" s="137"/>
      <c r="L21" s="137"/>
      <c r="M21" s="137"/>
      <c r="N21" s="137"/>
      <c r="O21" s="137"/>
    </row>
    <row r="22" ht="52.5" customHeight="1" spans="1:15">
      <c r="A22" s="173" t="s">
        <v>103</v>
      </c>
      <c r="B22" s="173" t="s">
        <v>104</v>
      </c>
      <c r="C22" s="137">
        <v>1273200</v>
      </c>
      <c r="D22" s="137">
        <v>1273200</v>
      </c>
      <c r="E22" s="137">
        <v>1123200</v>
      </c>
      <c r="F22" s="137">
        <v>150000</v>
      </c>
      <c r="G22" s="137"/>
      <c r="H22" s="137"/>
      <c r="I22" s="137"/>
      <c r="J22" s="137"/>
      <c r="K22" s="137"/>
      <c r="L22" s="137"/>
      <c r="M22" s="137"/>
      <c r="N22" s="137"/>
      <c r="O22" s="137"/>
    </row>
    <row r="23" ht="52.5" customHeight="1" spans="1:15">
      <c r="A23" s="172" t="s">
        <v>105</v>
      </c>
      <c r="B23" s="172" t="s">
        <v>106</v>
      </c>
      <c r="C23" s="137">
        <v>634000</v>
      </c>
      <c r="D23" s="137">
        <v>634000</v>
      </c>
      <c r="E23" s="137"/>
      <c r="F23" s="137">
        <v>634000</v>
      </c>
      <c r="G23" s="137"/>
      <c r="H23" s="137"/>
      <c r="I23" s="137"/>
      <c r="J23" s="137"/>
      <c r="K23" s="137"/>
      <c r="L23" s="137"/>
      <c r="M23" s="137"/>
      <c r="N23" s="137"/>
      <c r="O23" s="137"/>
    </row>
    <row r="24" ht="52.5" customHeight="1" spans="1:15">
      <c r="A24" s="173" t="s">
        <v>107</v>
      </c>
      <c r="B24" s="173" t="s">
        <v>108</v>
      </c>
      <c r="C24" s="137">
        <v>554000</v>
      </c>
      <c r="D24" s="137">
        <v>554000</v>
      </c>
      <c r="E24" s="137"/>
      <c r="F24" s="137">
        <v>554000</v>
      </c>
      <c r="G24" s="137"/>
      <c r="H24" s="137"/>
      <c r="I24" s="137"/>
      <c r="J24" s="137"/>
      <c r="K24" s="137"/>
      <c r="L24" s="137"/>
      <c r="M24" s="137"/>
      <c r="N24" s="137"/>
      <c r="O24" s="137"/>
    </row>
    <row r="25" ht="52.5" customHeight="1" spans="1:15">
      <c r="A25" s="173" t="s">
        <v>109</v>
      </c>
      <c r="B25" s="173" t="s">
        <v>110</v>
      </c>
      <c r="C25" s="137">
        <v>80000</v>
      </c>
      <c r="D25" s="137">
        <v>80000</v>
      </c>
      <c r="E25" s="137"/>
      <c r="F25" s="137">
        <v>80000</v>
      </c>
      <c r="G25" s="137"/>
      <c r="H25" s="137"/>
      <c r="I25" s="137"/>
      <c r="J25" s="137"/>
      <c r="K25" s="137"/>
      <c r="L25" s="137"/>
      <c r="M25" s="137"/>
      <c r="N25" s="137"/>
      <c r="O25" s="137"/>
    </row>
    <row r="26" ht="52.5" customHeight="1" spans="1:15">
      <c r="A26" s="172" t="s">
        <v>111</v>
      </c>
      <c r="B26" s="172" t="s">
        <v>112</v>
      </c>
      <c r="C26" s="137">
        <v>2509380.8</v>
      </c>
      <c r="D26" s="137">
        <v>2509380.8</v>
      </c>
      <c r="E26" s="137"/>
      <c r="F26" s="137">
        <v>2509380.8</v>
      </c>
      <c r="G26" s="137"/>
      <c r="H26" s="137"/>
      <c r="I26" s="137"/>
      <c r="J26" s="137"/>
      <c r="K26" s="137"/>
      <c r="L26" s="137"/>
      <c r="M26" s="137"/>
      <c r="N26" s="137"/>
      <c r="O26" s="137"/>
    </row>
    <row r="27" ht="52.5" customHeight="1" spans="1:15">
      <c r="A27" s="173" t="s">
        <v>113</v>
      </c>
      <c r="B27" s="173" t="s">
        <v>114</v>
      </c>
      <c r="C27" s="137">
        <v>50000</v>
      </c>
      <c r="D27" s="137">
        <v>50000</v>
      </c>
      <c r="E27" s="137"/>
      <c r="F27" s="137">
        <v>50000</v>
      </c>
      <c r="G27" s="137"/>
      <c r="H27" s="137"/>
      <c r="I27" s="137"/>
      <c r="J27" s="137"/>
      <c r="K27" s="137"/>
      <c r="L27" s="137"/>
      <c r="M27" s="137"/>
      <c r="N27" s="137"/>
      <c r="O27" s="137"/>
    </row>
    <row r="28" ht="52.5" customHeight="1" spans="1:15">
      <c r="A28" s="173" t="s">
        <v>115</v>
      </c>
      <c r="B28" s="173" t="s">
        <v>116</v>
      </c>
      <c r="C28" s="137">
        <v>2459380.8</v>
      </c>
      <c r="D28" s="137">
        <v>2459380.8</v>
      </c>
      <c r="E28" s="137"/>
      <c r="F28" s="137">
        <v>2459380.8</v>
      </c>
      <c r="G28" s="137"/>
      <c r="H28" s="137"/>
      <c r="I28" s="137"/>
      <c r="J28" s="137"/>
      <c r="K28" s="137"/>
      <c r="L28" s="137"/>
      <c r="M28" s="137"/>
      <c r="N28" s="137"/>
      <c r="O28" s="137"/>
    </row>
    <row r="29" ht="52.5" customHeight="1" spans="1:15">
      <c r="A29" s="172" t="s">
        <v>117</v>
      </c>
      <c r="B29" s="172" t="s">
        <v>118</v>
      </c>
      <c r="C29" s="137">
        <v>235339.48</v>
      </c>
      <c r="D29" s="137">
        <v>235339.48</v>
      </c>
      <c r="E29" s="137">
        <v>235339.48</v>
      </c>
      <c r="F29" s="137"/>
      <c r="G29" s="137"/>
      <c r="H29" s="137"/>
      <c r="I29" s="137"/>
      <c r="J29" s="137"/>
      <c r="K29" s="137"/>
      <c r="L29" s="137"/>
      <c r="M29" s="137"/>
      <c r="N29" s="137"/>
      <c r="O29" s="137"/>
    </row>
    <row r="30" ht="52.5" customHeight="1" spans="1:15">
      <c r="A30" s="173" t="s">
        <v>119</v>
      </c>
      <c r="B30" s="173" t="s">
        <v>120</v>
      </c>
      <c r="C30" s="137">
        <v>211419.5</v>
      </c>
      <c r="D30" s="137">
        <v>211419.5</v>
      </c>
      <c r="E30" s="137">
        <v>211419.5</v>
      </c>
      <c r="F30" s="137"/>
      <c r="G30" s="137"/>
      <c r="H30" s="137"/>
      <c r="I30" s="137"/>
      <c r="J30" s="137"/>
      <c r="K30" s="137"/>
      <c r="L30" s="137"/>
      <c r="M30" s="137"/>
      <c r="N30" s="137"/>
      <c r="O30" s="137"/>
    </row>
    <row r="31" ht="52.5" customHeight="1" spans="1:15">
      <c r="A31" s="173" t="s">
        <v>121</v>
      </c>
      <c r="B31" s="173" t="s">
        <v>122</v>
      </c>
      <c r="C31" s="137"/>
      <c r="D31" s="137"/>
      <c r="E31" s="137"/>
      <c r="F31" s="137"/>
      <c r="G31" s="137"/>
      <c r="H31" s="137"/>
      <c r="I31" s="137"/>
      <c r="J31" s="137"/>
      <c r="K31" s="137"/>
      <c r="L31" s="137"/>
      <c r="M31" s="137"/>
      <c r="N31" s="137"/>
      <c r="O31" s="137"/>
    </row>
    <row r="32" ht="52.5" customHeight="1" spans="1:15">
      <c r="A32" s="173" t="s">
        <v>123</v>
      </c>
      <c r="B32" s="173" t="s">
        <v>124</v>
      </c>
      <c r="C32" s="137">
        <v>23919.98</v>
      </c>
      <c r="D32" s="137">
        <v>23919.98</v>
      </c>
      <c r="E32" s="137">
        <v>23919.98</v>
      </c>
      <c r="F32" s="137"/>
      <c r="G32" s="137"/>
      <c r="H32" s="137"/>
      <c r="I32" s="137"/>
      <c r="J32" s="137"/>
      <c r="K32" s="137"/>
      <c r="L32" s="137"/>
      <c r="M32" s="137"/>
      <c r="N32" s="137"/>
      <c r="O32" s="137"/>
    </row>
    <row r="33" ht="52.5" customHeight="1" spans="1:15">
      <c r="A33" s="171" t="s">
        <v>125</v>
      </c>
      <c r="B33" s="171" t="s">
        <v>126</v>
      </c>
      <c r="C33" s="137">
        <v>360556</v>
      </c>
      <c r="D33" s="137">
        <v>360556</v>
      </c>
      <c r="E33" s="137">
        <v>360556</v>
      </c>
      <c r="F33" s="137"/>
      <c r="G33" s="137"/>
      <c r="H33" s="137"/>
      <c r="I33" s="137"/>
      <c r="J33" s="137"/>
      <c r="K33" s="137"/>
      <c r="L33" s="137"/>
      <c r="M33" s="137"/>
      <c r="N33" s="137"/>
      <c r="O33" s="137"/>
    </row>
    <row r="34" ht="52.5" customHeight="1" spans="1:15">
      <c r="A34" s="172" t="s">
        <v>127</v>
      </c>
      <c r="B34" s="172" t="s">
        <v>128</v>
      </c>
      <c r="C34" s="137">
        <v>360556</v>
      </c>
      <c r="D34" s="137">
        <v>360556</v>
      </c>
      <c r="E34" s="137">
        <v>360556</v>
      </c>
      <c r="F34" s="137"/>
      <c r="G34" s="137"/>
      <c r="H34" s="137"/>
      <c r="I34" s="137"/>
      <c r="J34" s="137"/>
      <c r="K34" s="137"/>
      <c r="L34" s="137"/>
      <c r="M34" s="137"/>
      <c r="N34" s="137"/>
      <c r="O34" s="137"/>
    </row>
    <row r="35" ht="52.5" customHeight="1" spans="1:15">
      <c r="A35" s="173" t="s">
        <v>129</v>
      </c>
      <c r="B35" s="173" t="s">
        <v>130</v>
      </c>
      <c r="C35" s="137">
        <v>360556</v>
      </c>
      <c r="D35" s="137">
        <v>360556</v>
      </c>
      <c r="E35" s="137">
        <v>360556</v>
      </c>
      <c r="F35" s="137"/>
      <c r="G35" s="137"/>
      <c r="H35" s="137"/>
      <c r="I35" s="137"/>
      <c r="J35" s="137"/>
      <c r="K35" s="137"/>
      <c r="L35" s="137"/>
      <c r="M35" s="137"/>
      <c r="N35" s="137"/>
      <c r="O35" s="137"/>
    </row>
    <row r="36" ht="30" customHeight="1" spans="1:15">
      <c r="A36" s="170" t="s">
        <v>31</v>
      </c>
      <c r="B36" s="170"/>
      <c r="C36" s="137">
        <v>10201895.92</v>
      </c>
      <c r="D36" s="137">
        <v>10201895.92</v>
      </c>
      <c r="E36" s="137">
        <v>6900715.12</v>
      </c>
      <c r="F36" s="137">
        <v>3301180.8</v>
      </c>
      <c r="G36" s="137"/>
      <c r="H36" s="137"/>
      <c r="I36" s="137"/>
      <c r="J36" s="137"/>
      <c r="K36" s="137"/>
      <c r="L36" s="137"/>
      <c r="M36" s="137"/>
      <c r="N36" s="137"/>
      <c r="O36" s="137"/>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2" sqref="B1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8"/>
      <c r="B1" s="48"/>
      <c r="C1" s="48"/>
      <c r="D1" s="89" t="s">
        <v>131</v>
      </c>
    </row>
    <row r="2" ht="30.75" customHeight="1" spans="1:4">
      <c r="A2" s="160" t="str">
        <f>"2026"&amp;"年部门财政拨款收支预算总表"</f>
        <v>2026年部门财政拨款收支预算总表</v>
      </c>
      <c r="B2" s="160"/>
      <c r="C2" s="160"/>
      <c r="D2" s="160"/>
    </row>
    <row r="3" ht="18.75" customHeight="1" spans="1:4">
      <c r="A3" s="32" t="s">
        <v>1</v>
      </c>
      <c r="B3" s="161"/>
      <c r="C3" s="161"/>
      <c r="D3" s="90" t="s">
        <v>2</v>
      </c>
    </row>
    <row r="4" ht="19.5" customHeight="1" spans="1:4">
      <c r="A4" s="12" t="s">
        <v>132</v>
      </c>
      <c r="B4" s="14"/>
      <c r="C4" s="12" t="s">
        <v>133</v>
      </c>
      <c r="D4" s="14"/>
    </row>
    <row r="5" ht="21.75" customHeight="1" spans="1:4">
      <c r="A5" s="77" t="s">
        <v>134</v>
      </c>
      <c r="B5" s="11" t="s">
        <v>6</v>
      </c>
      <c r="C5" s="77" t="s">
        <v>135</v>
      </c>
      <c r="D5" s="11" t="s">
        <v>6</v>
      </c>
    </row>
    <row r="6" ht="17.25" customHeight="1" spans="1:4">
      <c r="A6" s="79"/>
      <c r="B6" s="18"/>
      <c r="C6" s="79"/>
      <c r="D6" s="18"/>
    </row>
    <row r="7" ht="19.5" customHeight="1" spans="1:4">
      <c r="A7" s="91" t="s">
        <v>136</v>
      </c>
      <c r="B7" s="23">
        <v>10201895.92</v>
      </c>
      <c r="C7" s="91" t="s">
        <v>137</v>
      </c>
      <c r="D7" s="23">
        <v>10201895.92</v>
      </c>
    </row>
    <row r="8" ht="19.5" customHeight="1" spans="1:4">
      <c r="A8" s="91" t="s">
        <v>138</v>
      </c>
      <c r="B8" s="23">
        <v>10201895.92</v>
      </c>
      <c r="C8" s="162" t="str">
        <f>"（"&amp;"一"&amp;"）"&amp;"一般公共服务支出"</f>
        <v>（一）一般公共服务支出</v>
      </c>
      <c r="D8" s="23">
        <v>8400</v>
      </c>
    </row>
    <row r="9" ht="19.5" customHeight="1" spans="1:4">
      <c r="A9" s="163" t="s">
        <v>139</v>
      </c>
      <c r="B9" s="23"/>
      <c r="C9" s="162" t="str">
        <f>"（"&amp;"二"&amp;"）"&amp;"社会保障和就业支出"</f>
        <v>（二）社会保障和就业支出</v>
      </c>
      <c r="D9" s="23">
        <v>682033.16</v>
      </c>
    </row>
    <row r="10" ht="19.5" customHeight="1" spans="1:4">
      <c r="A10" s="163" t="s">
        <v>140</v>
      </c>
      <c r="B10" s="23"/>
      <c r="C10" s="162" t="str">
        <f>"（"&amp;"三"&amp;"）"&amp;"卫生健康支出"</f>
        <v>（三）卫生健康支出</v>
      </c>
      <c r="D10" s="23">
        <v>9150906.76</v>
      </c>
    </row>
    <row r="11" ht="19.5" customHeight="1" spans="1:4">
      <c r="A11" s="163" t="s">
        <v>141</v>
      </c>
      <c r="B11" s="23"/>
      <c r="C11" s="162" t="str">
        <f>"（"&amp;"四"&amp;"）"&amp;"住房保障支出"</f>
        <v>（四）住房保障支出</v>
      </c>
      <c r="D11" s="23">
        <v>360556</v>
      </c>
    </row>
    <row r="12" ht="19.5" customHeight="1" spans="1:4">
      <c r="A12" s="163" t="s">
        <v>138</v>
      </c>
      <c r="B12" s="23"/>
      <c r="C12" s="162"/>
      <c r="D12" s="23"/>
    </row>
    <row r="13" ht="19.5" customHeight="1" spans="1:4">
      <c r="A13" s="163" t="s">
        <v>139</v>
      </c>
      <c r="B13" s="23"/>
      <c r="C13" s="162"/>
      <c r="D13" s="23"/>
    </row>
    <row r="14" ht="19.5" customHeight="1" spans="1:4">
      <c r="A14" s="163" t="s">
        <v>140</v>
      </c>
      <c r="B14" s="23"/>
      <c r="C14" s="162"/>
      <c r="D14" s="23"/>
    </row>
    <row r="15" ht="19.5" customHeight="1" spans="1:4">
      <c r="A15" s="164"/>
      <c r="B15" s="23"/>
      <c r="C15" s="162"/>
      <c r="D15" s="23"/>
    </row>
    <row r="16" ht="19.5" customHeight="1" spans="1:4">
      <c r="A16" s="164"/>
      <c r="B16" s="23"/>
      <c r="C16" s="162"/>
      <c r="D16" s="23"/>
    </row>
    <row r="17" ht="19.5" customHeight="1" spans="1:4">
      <c r="A17" s="164"/>
      <c r="B17" s="23"/>
      <c r="C17" s="162"/>
      <c r="D17" s="23"/>
    </row>
    <row r="18" ht="19.5" customHeight="1" spans="1:4">
      <c r="A18" s="164"/>
      <c r="B18" s="23"/>
      <c r="C18" s="162"/>
      <c r="D18" s="23"/>
    </row>
    <row r="19" ht="19.5" customHeight="1" spans="1:4">
      <c r="A19" s="164"/>
      <c r="B19" s="23"/>
      <c r="C19" s="162"/>
      <c r="D19" s="23"/>
    </row>
    <row r="20" ht="19.5" customHeight="1" spans="1:4">
      <c r="A20" s="91"/>
      <c r="B20" s="23"/>
      <c r="C20" s="162"/>
      <c r="D20" s="23"/>
    </row>
    <row r="21" ht="19.5" customHeight="1" spans="1:4">
      <c r="A21" s="91"/>
      <c r="B21" s="23"/>
      <c r="C21" s="91"/>
      <c r="D21" s="23"/>
    </row>
    <row r="22" ht="19.5" customHeight="1" spans="1:4">
      <c r="A22" s="91"/>
      <c r="B22" s="23"/>
      <c r="C22" s="91"/>
      <c r="D22" s="23"/>
    </row>
    <row r="23" ht="19.5" customHeight="1" spans="1:4">
      <c r="A23" s="91"/>
      <c r="B23" s="23"/>
      <c r="C23" s="91"/>
      <c r="D23" s="23"/>
    </row>
    <row r="24" ht="19.5" customHeight="1" spans="1:4">
      <c r="A24" s="91"/>
      <c r="B24" s="23"/>
      <c r="C24" s="91"/>
      <c r="D24" s="23"/>
    </row>
    <row r="25" ht="19.5" customHeight="1" spans="1:4">
      <c r="A25" s="91"/>
      <c r="B25" s="23"/>
      <c r="C25" s="91"/>
      <c r="D25" s="23"/>
    </row>
    <row r="26" ht="19.5" customHeight="1" spans="1:4">
      <c r="A26" s="162"/>
      <c r="B26" s="23"/>
      <c r="C26" s="91"/>
      <c r="D26" s="23"/>
    </row>
    <row r="27" ht="19.5" customHeight="1" spans="1:4">
      <c r="A27" s="91"/>
      <c r="B27" s="23"/>
      <c r="C27" s="91"/>
      <c r="D27" s="23"/>
    </row>
    <row r="28" customHeight="1" spans="1:4">
      <c r="A28" s="91"/>
      <c r="B28" s="23"/>
      <c r="C28" s="163"/>
      <c r="D28" s="23"/>
    </row>
    <row r="29" ht="19.5" customHeight="1" spans="1:4">
      <c r="A29" s="91"/>
      <c r="B29" s="23"/>
      <c r="C29" s="91"/>
      <c r="D29" s="23"/>
    </row>
    <row r="30" ht="19.5" customHeight="1" spans="1:4">
      <c r="A30" s="162"/>
      <c r="B30" s="23"/>
      <c r="C30" s="91"/>
      <c r="D30" s="23"/>
    </row>
    <row r="31" ht="18" customHeight="1" spans="1:4">
      <c r="A31" s="162"/>
      <c r="B31" s="23"/>
      <c r="C31" s="91"/>
      <c r="D31" s="23"/>
    </row>
    <row r="32" ht="18" customHeight="1" spans="1:4">
      <c r="A32" s="162"/>
      <c r="B32" s="23"/>
      <c r="C32" s="163"/>
      <c r="D32" s="23"/>
    </row>
    <row r="33" ht="18" customHeight="1" spans="1:4">
      <c r="A33" s="162"/>
      <c r="B33" s="23"/>
      <c r="C33" s="163"/>
      <c r="D33" s="23"/>
    </row>
    <row r="34" ht="19.5" customHeight="1" spans="1:4">
      <c r="A34" s="162"/>
      <c r="B34" s="165"/>
      <c r="C34" s="91"/>
      <c r="D34" s="165"/>
    </row>
    <row r="35" ht="19.5" customHeight="1" spans="1:4">
      <c r="A35" s="162"/>
      <c r="B35" s="23"/>
      <c r="C35" s="91" t="s">
        <v>142</v>
      </c>
      <c r="D35" s="23"/>
    </row>
    <row r="36" ht="19.5" customHeight="1" spans="1:4">
      <c r="A36" s="166" t="s">
        <v>25</v>
      </c>
      <c r="B36" s="23">
        <v>10201895.92</v>
      </c>
      <c r="C36" s="166" t="s">
        <v>26</v>
      </c>
      <c r="D36" s="23">
        <v>10201895.92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B9" sqref="B9"/>
    </sheetView>
  </sheetViews>
  <sheetFormatPr defaultColWidth="10.2857142857143" defaultRowHeight="15" customHeight="1" outlineLevelCol="6"/>
  <cols>
    <col min="1" max="1" width="26.3428571428571" customWidth="1"/>
    <col min="2" max="2" width="37.2857142857143" customWidth="1"/>
    <col min="3" max="7" width="19.2857142857143" customWidth="1"/>
  </cols>
  <sheetData>
    <row r="1" ht="18.75" customHeight="1" spans="1:7">
      <c r="A1" s="127"/>
      <c r="B1" s="127"/>
      <c r="C1" s="127"/>
      <c r="D1" s="127"/>
      <c r="E1" s="127"/>
      <c r="F1" s="127"/>
      <c r="G1" s="128" t="s">
        <v>143</v>
      </c>
    </row>
    <row r="2" ht="33" customHeight="1" spans="1:7">
      <c r="A2" s="153" t="str">
        <f>"2026"&amp;"年一般公共预算支出预算表（按功能科目分类）"</f>
        <v>2026年一般公共预算支出预算表（按功能科目分类）</v>
      </c>
      <c r="B2" s="153"/>
      <c r="C2" s="153"/>
      <c r="D2" s="153"/>
      <c r="E2" s="153"/>
      <c r="F2" s="153"/>
      <c r="G2" s="153"/>
    </row>
    <row r="3" ht="18.75" customHeight="1" spans="1:7">
      <c r="A3" s="154" t="s">
        <v>1</v>
      </c>
      <c r="B3" s="154"/>
      <c r="C3" s="127"/>
      <c r="D3" s="127"/>
      <c r="E3" s="127"/>
      <c r="F3" s="127"/>
      <c r="G3" s="128" t="s">
        <v>2</v>
      </c>
    </row>
    <row r="4" ht="18.75" customHeight="1" spans="1:7">
      <c r="A4" s="155" t="s">
        <v>144</v>
      </c>
      <c r="B4" s="155"/>
      <c r="C4" s="155" t="s">
        <v>31</v>
      </c>
      <c r="D4" s="155" t="s">
        <v>53</v>
      </c>
      <c r="E4" s="155"/>
      <c r="F4" s="155"/>
      <c r="G4" s="155" t="s">
        <v>54</v>
      </c>
    </row>
    <row r="5" ht="18.75" customHeight="1" spans="1:7">
      <c r="A5" s="155" t="s">
        <v>49</v>
      </c>
      <c r="B5" s="155" t="s">
        <v>50</v>
      </c>
      <c r="C5" s="155"/>
      <c r="D5" s="155" t="s">
        <v>34</v>
      </c>
      <c r="E5" s="155" t="s">
        <v>145</v>
      </c>
      <c r="F5" s="155" t="s">
        <v>146</v>
      </c>
      <c r="G5" s="155"/>
    </row>
    <row r="6" ht="18.75" customHeight="1" spans="1:7">
      <c r="A6" s="155" t="s">
        <v>60</v>
      </c>
      <c r="B6" s="155" t="s">
        <v>61</v>
      </c>
      <c r="C6" s="155" t="s">
        <v>62</v>
      </c>
      <c r="D6" s="155" t="s">
        <v>63</v>
      </c>
      <c r="E6" s="155" t="s">
        <v>64</v>
      </c>
      <c r="F6" s="155" t="s">
        <v>65</v>
      </c>
      <c r="G6" s="155" t="s">
        <v>66</v>
      </c>
    </row>
    <row r="7" ht="18.75" customHeight="1" spans="1:7">
      <c r="A7" s="156" t="s">
        <v>75</v>
      </c>
      <c r="B7" s="156" t="s">
        <v>76</v>
      </c>
      <c r="C7" s="157">
        <v>8400</v>
      </c>
      <c r="D7" s="157">
        <v>8400</v>
      </c>
      <c r="E7" s="157">
        <v>8400</v>
      </c>
      <c r="F7" s="157"/>
      <c r="G7" s="157"/>
    </row>
    <row r="8" ht="18.75" customHeight="1" outlineLevel="1" spans="1:7">
      <c r="A8" s="158" t="s">
        <v>77</v>
      </c>
      <c r="B8" s="158" t="s">
        <v>78</v>
      </c>
      <c r="C8" s="157">
        <v>8400</v>
      </c>
      <c r="D8" s="157">
        <v>8400</v>
      </c>
      <c r="E8" s="157">
        <v>8400</v>
      </c>
      <c r="F8" s="157"/>
      <c r="G8" s="157"/>
    </row>
    <row r="9" ht="18.75" customHeight="1" outlineLevel="2" spans="1:7">
      <c r="A9" s="159" t="s">
        <v>79</v>
      </c>
      <c r="B9" s="159" t="s">
        <v>80</v>
      </c>
      <c r="C9" s="157">
        <v>8400</v>
      </c>
      <c r="D9" s="157">
        <v>8400</v>
      </c>
      <c r="E9" s="157">
        <v>8400</v>
      </c>
      <c r="F9" s="157"/>
      <c r="G9" s="157"/>
    </row>
    <row r="10" ht="18.75" customHeight="1" spans="1:7">
      <c r="A10" s="156" t="s">
        <v>81</v>
      </c>
      <c r="B10" s="156" t="s">
        <v>82</v>
      </c>
      <c r="C10" s="157">
        <v>682033.16</v>
      </c>
      <c r="D10" s="157">
        <v>679033.16</v>
      </c>
      <c r="E10" s="157">
        <v>654033.16</v>
      </c>
      <c r="F10" s="157">
        <v>25000</v>
      </c>
      <c r="G10" s="157">
        <v>3000</v>
      </c>
    </row>
    <row r="11" ht="18.75" customHeight="1" outlineLevel="1" spans="1:7">
      <c r="A11" s="158" t="s">
        <v>83</v>
      </c>
      <c r="B11" s="158" t="s">
        <v>84</v>
      </c>
      <c r="C11" s="157">
        <v>671998.46</v>
      </c>
      <c r="D11" s="157">
        <v>668998.46</v>
      </c>
      <c r="E11" s="157">
        <v>643998.46</v>
      </c>
      <c r="F11" s="157">
        <v>25000</v>
      </c>
      <c r="G11" s="157">
        <v>3000</v>
      </c>
    </row>
    <row r="12" ht="18.75" customHeight="1" outlineLevel="2" spans="1:7">
      <c r="A12" s="159" t="s">
        <v>85</v>
      </c>
      <c r="B12" s="159" t="s">
        <v>86</v>
      </c>
      <c r="C12" s="157">
        <v>28000</v>
      </c>
      <c r="D12" s="157">
        <v>25000</v>
      </c>
      <c r="E12" s="157"/>
      <c r="F12" s="157">
        <v>25000</v>
      </c>
      <c r="G12" s="157">
        <v>3000</v>
      </c>
    </row>
    <row r="13" ht="18.75" customHeight="1" outlineLevel="2" spans="1:7">
      <c r="A13" s="159" t="s">
        <v>87</v>
      </c>
      <c r="B13" s="159" t="s">
        <v>88</v>
      </c>
      <c r="C13" s="157">
        <v>545598.72</v>
      </c>
      <c r="D13" s="157">
        <v>545598.72</v>
      </c>
      <c r="E13" s="157">
        <v>545598.72</v>
      </c>
      <c r="F13" s="157"/>
      <c r="G13" s="157"/>
    </row>
    <row r="14" ht="18.75" customHeight="1" outlineLevel="2" spans="1:7">
      <c r="A14" s="159" t="s">
        <v>89</v>
      </c>
      <c r="B14" s="159" t="s">
        <v>90</v>
      </c>
      <c r="C14" s="157">
        <v>98399.74</v>
      </c>
      <c r="D14" s="157">
        <v>98399.74</v>
      </c>
      <c r="E14" s="157">
        <v>98399.74</v>
      </c>
      <c r="F14" s="157"/>
      <c r="G14" s="157"/>
    </row>
    <row r="15" ht="18.75" customHeight="1" outlineLevel="1" spans="1:7">
      <c r="A15" s="158" t="s">
        <v>91</v>
      </c>
      <c r="B15" s="158" t="s">
        <v>92</v>
      </c>
      <c r="C15" s="157">
        <v>10034.7</v>
      </c>
      <c r="D15" s="157">
        <v>10034.7</v>
      </c>
      <c r="E15" s="157">
        <v>10034.7</v>
      </c>
      <c r="F15" s="157"/>
      <c r="G15" s="157"/>
    </row>
    <row r="16" ht="18.75" customHeight="1" outlineLevel="2" spans="1:7">
      <c r="A16" s="159" t="s">
        <v>93</v>
      </c>
      <c r="B16" s="159" t="s">
        <v>92</v>
      </c>
      <c r="C16" s="157">
        <v>10034.7</v>
      </c>
      <c r="D16" s="157">
        <v>10034.7</v>
      </c>
      <c r="E16" s="157">
        <v>10034.7</v>
      </c>
      <c r="F16" s="157"/>
      <c r="G16" s="157"/>
    </row>
    <row r="17" ht="18.75" customHeight="1" spans="1:7">
      <c r="A17" s="156" t="s">
        <v>94</v>
      </c>
      <c r="B17" s="156" t="s">
        <v>95</v>
      </c>
      <c r="C17" s="157">
        <v>9150906.76</v>
      </c>
      <c r="D17" s="157">
        <v>5852725.96</v>
      </c>
      <c r="E17" s="157">
        <v>5422047.48</v>
      </c>
      <c r="F17" s="157">
        <v>430678.48</v>
      </c>
      <c r="G17" s="157">
        <v>3298180.8</v>
      </c>
    </row>
    <row r="18" ht="18.75" customHeight="1" outlineLevel="1" spans="1:7">
      <c r="A18" s="158" t="s">
        <v>96</v>
      </c>
      <c r="B18" s="158" t="s">
        <v>97</v>
      </c>
      <c r="C18" s="157">
        <v>4498986.48</v>
      </c>
      <c r="D18" s="157">
        <v>4494186.48</v>
      </c>
      <c r="E18" s="157">
        <v>4063508</v>
      </c>
      <c r="F18" s="157">
        <v>430678.48</v>
      </c>
      <c r="G18" s="157">
        <v>4800</v>
      </c>
    </row>
    <row r="19" ht="18.75" customHeight="1" outlineLevel="2" spans="1:7">
      <c r="A19" s="159" t="s">
        <v>98</v>
      </c>
      <c r="B19" s="159" t="s">
        <v>80</v>
      </c>
      <c r="C19" s="157">
        <v>3241607.48</v>
      </c>
      <c r="D19" s="157">
        <v>3236807.48</v>
      </c>
      <c r="E19" s="157">
        <v>2856529</v>
      </c>
      <c r="F19" s="157">
        <v>380278.48</v>
      </c>
      <c r="G19" s="157">
        <v>4800</v>
      </c>
    </row>
    <row r="20" ht="18.75" customHeight="1" outlineLevel="2" spans="1:7">
      <c r="A20" s="159" t="s">
        <v>99</v>
      </c>
      <c r="B20" s="159" t="s">
        <v>100</v>
      </c>
      <c r="C20" s="157">
        <v>1257379</v>
      </c>
      <c r="D20" s="157">
        <v>1257379</v>
      </c>
      <c r="E20" s="157">
        <v>1206979</v>
      </c>
      <c r="F20" s="157">
        <v>50400</v>
      </c>
      <c r="G20" s="157"/>
    </row>
    <row r="21" ht="18.75" customHeight="1" outlineLevel="1" spans="1:7">
      <c r="A21" s="158" t="s">
        <v>101</v>
      </c>
      <c r="B21" s="158" t="s">
        <v>102</v>
      </c>
      <c r="C21" s="157">
        <v>1273200</v>
      </c>
      <c r="D21" s="157">
        <v>1123200</v>
      </c>
      <c r="E21" s="157">
        <v>1123200</v>
      </c>
      <c r="F21" s="157"/>
      <c r="G21" s="157">
        <v>150000</v>
      </c>
    </row>
    <row r="22" ht="18.75" customHeight="1" outlineLevel="2" spans="1:7">
      <c r="A22" s="159" t="s">
        <v>103</v>
      </c>
      <c r="B22" s="159" t="s">
        <v>104</v>
      </c>
      <c r="C22" s="157">
        <v>1273200</v>
      </c>
      <c r="D22" s="157">
        <v>1123200</v>
      </c>
      <c r="E22" s="157">
        <v>1123200</v>
      </c>
      <c r="F22" s="157"/>
      <c r="G22" s="157">
        <v>150000</v>
      </c>
    </row>
    <row r="23" ht="18.75" customHeight="1" outlineLevel="1" spans="1:7">
      <c r="A23" s="158" t="s">
        <v>105</v>
      </c>
      <c r="B23" s="158" t="s">
        <v>106</v>
      </c>
      <c r="C23" s="157">
        <v>634000</v>
      </c>
      <c r="D23" s="157"/>
      <c r="E23" s="157"/>
      <c r="F23" s="157"/>
      <c r="G23" s="157">
        <v>634000</v>
      </c>
    </row>
    <row r="24" ht="18.75" customHeight="1" outlineLevel="2" spans="1:7">
      <c r="A24" s="159" t="s">
        <v>107</v>
      </c>
      <c r="B24" s="159" t="s">
        <v>108</v>
      </c>
      <c r="C24" s="157">
        <v>554000</v>
      </c>
      <c r="D24" s="157"/>
      <c r="E24" s="157"/>
      <c r="F24" s="157"/>
      <c r="G24" s="157">
        <v>554000</v>
      </c>
    </row>
    <row r="25" ht="18.75" customHeight="1" outlineLevel="2" spans="1:7">
      <c r="A25" s="159" t="s">
        <v>109</v>
      </c>
      <c r="B25" s="159" t="s">
        <v>110</v>
      </c>
      <c r="C25" s="157">
        <v>80000</v>
      </c>
      <c r="D25" s="157"/>
      <c r="E25" s="157"/>
      <c r="F25" s="157"/>
      <c r="G25" s="157">
        <v>80000</v>
      </c>
    </row>
    <row r="26" ht="18.75" customHeight="1" outlineLevel="1" spans="1:7">
      <c r="A26" s="158" t="s">
        <v>111</v>
      </c>
      <c r="B26" s="158" t="s">
        <v>112</v>
      </c>
      <c r="C26" s="157">
        <v>2509380.8</v>
      </c>
      <c r="D26" s="157"/>
      <c r="E26" s="157"/>
      <c r="F26" s="157"/>
      <c r="G26" s="157">
        <v>2509380.8</v>
      </c>
    </row>
    <row r="27" ht="18.75" customHeight="1" outlineLevel="2" spans="1:7">
      <c r="A27" s="159" t="s">
        <v>113</v>
      </c>
      <c r="B27" s="159" t="s">
        <v>114</v>
      </c>
      <c r="C27" s="157">
        <v>50000</v>
      </c>
      <c r="D27" s="157"/>
      <c r="E27" s="157"/>
      <c r="F27" s="157"/>
      <c r="G27" s="157">
        <v>50000</v>
      </c>
    </row>
    <row r="28" ht="18.75" customHeight="1" outlineLevel="2" spans="1:7">
      <c r="A28" s="159" t="s">
        <v>115</v>
      </c>
      <c r="B28" s="159" t="s">
        <v>116</v>
      </c>
      <c r="C28" s="157">
        <v>2459380.8</v>
      </c>
      <c r="D28" s="157"/>
      <c r="E28" s="157"/>
      <c r="F28" s="157"/>
      <c r="G28" s="157">
        <v>2459380.8</v>
      </c>
    </row>
    <row r="29" ht="18.75" customHeight="1" outlineLevel="1" spans="1:7">
      <c r="A29" s="158" t="s">
        <v>117</v>
      </c>
      <c r="B29" s="158" t="s">
        <v>118</v>
      </c>
      <c r="C29" s="157">
        <v>235339.48</v>
      </c>
      <c r="D29" s="157">
        <v>235339.48</v>
      </c>
      <c r="E29" s="157">
        <v>235339.48</v>
      </c>
      <c r="F29" s="157"/>
      <c r="G29" s="157"/>
    </row>
    <row r="30" ht="18.75" customHeight="1" outlineLevel="2" spans="1:7">
      <c r="A30" s="159" t="s">
        <v>119</v>
      </c>
      <c r="B30" s="159" t="s">
        <v>120</v>
      </c>
      <c r="C30" s="157">
        <v>211419.5</v>
      </c>
      <c r="D30" s="157">
        <v>211419.5</v>
      </c>
      <c r="E30" s="157">
        <v>211419.5</v>
      </c>
      <c r="F30" s="157"/>
      <c r="G30" s="157"/>
    </row>
    <row r="31" ht="18.75" customHeight="1" outlineLevel="2" spans="1:7">
      <c r="A31" s="159" t="s">
        <v>123</v>
      </c>
      <c r="B31" s="159" t="s">
        <v>124</v>
      </c>
      <c r="C31" s="157">
        <v>23919.98</v>
      </c>
      <c r="D31" s="157">
        <v>23919.98</v>
      </c>
      <c r="E31" s="157">
        <v>23919.98</v>
      </c>
      <c r="F31" s="157"/>
      <c r="G31" s="157"/>
    </row>
    <row r="32" ht="18.75" customHeight="1" spans="1:7">
      <c r="A32" s="156" t="s">
        <v>125</v>
      </c>
      <c r="B32" s="156" t="s">
        <v>126</v>
      </c>
      <c r="C32" s="157">
        <v>360556</v>
      </c>
      <c r="D32" s="157">
        <v>360556</v>
      </c>
      <c r="E32" s="157">
        <v>360556</v>
      </c>
      <c r="F32" s="157"/>
      <c r="G32" s="157"/>
    </row>
    <row r="33" ht="18.75" customHeight="1" outlineLevel="1" spans="1:7">
      <c r="A33" s="158" t="s">
        <v>127</v>
      </c>
      <c r="B33" s="158" t="s">
        <v>128</v>
      </c>
      <c r="C33" s="157">
        <v>360556</v>
      </c>
      <c r="D33" s="157">
        <v>360556</v>
      </c>
      <c r="E33" s="157">
        <v>360556</v>
      </c>
      <c r="F33" s="157"/>
      <c r="G33" s="157"/>
    </row>
    <row r="34" ht="18.75" customHeight="1" outlineLevel="2" spans="1:7">
      <c r="A34" s="159" t="s">
        <v>129</v>
      </c>
      <c r="B34" s="159" t="s">
        <v>130</v>
      </c>
      <c r="C34" s="157">
        <v>360556</v>
      </c>
      <c r="D34" s="157">
        <v>360556</v>
      </c>
      <c r="E34" s="157">
        <v>360556</v>
      </c>
      <c r="F34" s="157"/>
      <c r="G34" s="157"/>
    </row>
    <row r="35" ht="18.75" customHeight="1" spans="1:7">
      <c r="A35" s="155" t="s">
        <v>31</v>
      </c>
      <c r="B35" s="155"/>
      <c r="C35" s="157">
        <v>10201895.92</v>
      </c>
      <c r="D35" s="157">
        <v>6900715.12</v>
      </c>
      <c r="E35" s="157">
        <v>6445036.64</v>
      </c>
      <c r="F35" s="157">
        <v>455678.48</v>
      </c>
      <c r="G35" s="157">
        <v>3301180.8</v>
      </c>
    </row>
  </sheetData>
  <mergeCells count="7">
    <mergeCell ref="A2:G2"/>
    <mergeCell ref="A3:C3"/>
    <mergeCell ref="A4:B4"/>
    <mergeCell ref="D4:F4"/>
    <mergeCell ref="A35:B3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3" sqref="D1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4"/>
      <c r="B1" s="144"/>
      <c r="C1" s="145"/>
      <c r="D1" s="1"/>
      <c r="E1" s="1"/>
      <c r="F1" s="146" t="s">
        <v>147</v>
      </c>
    </row>
    <row r="2" ht="33.75" customHeight="1" spans="1:6">
      <c r="A2" s="147" t="str">
        <f>"2026"&amp;"年一般公共预算“三公”经费支出预算表"</f>
        <v>2026年一般公共预算“三公”经费支出预算表</v>
      </c>
      <c r="B2" s="147"/>
      <c r="C2" s="147"/>
      <c r="D2" s="147"/>
      <c r="E2" s="147"/>
      <c r="F2" s="147"/>
    </row>
    <row r="3" ht="21.75" customHeight="1" spans="1:6">
      <c r="A3" s="148" t="s">
        <v>1</v>
      </c>
      <c r="B3" s="144"/>
      <c r="C3" s="145"/>
      <c r="D3" s="3"/>
      <c r="E3" s="1"/>
      <c r="F3" s="146" t="s">
        <v>28</v>
      </c>
    </row>
    <row r="4" ht="19.5" customHeight="1" spans="1:6">
      <c r="A4" s="11" t="s">
        <v>148</v>
      </c>
      <c r="B4" s="77" t="s">
        <v>149</v>
      </c>
      <c r="C4" s="12" t="s">
        <v>150</v>
      </c>
      <c r="D4" s="13"/>
      <c r="E4" s="14"/>
      <c r="F4" s="77" t="s">
        <v>151</v>
      </c>
    </row>
    <row r="5" ht="19.5" customHeight="1" spans="1:6">
      <c r="A5" s="18"/>
      <c r="B5" s="79"/>
      <c r="C5" s="37" t="s">
        <v>34</v>
      </c>
      <c r="D5" s="37" t="s">
        <v>152</v>
      </c>
      <c r="E5" s="37" t="s">
        <v>153</v>
      </c>
      <c r="F5" s="79"/>
    </row>
    <row r="6" ht="18.75" customHeight="1" spans="1:6">
      <c r="A6" s="149">
        <v>1</v>
      </c>
      <c r="B6" s="149">
        <v>2</v>
      </c>
      <c r="C6" s="150">
        <v>3</v>
      </c>
      <c r="D6" s="149">
        <v>4</v>
      </c>
      <c r="E6" s="149">
        <v>5</v>
      </c>
      <c r="F6" s="149">
        <v>6</v>
      </c>
    </row>
    <row r="7" ht="24.75" customHeight="1" spans="1:6">
      <c r="A7" s="151">
        <v>55330</v>
      </c>
      <c r="B7" s="151"/>
      <c r="C7" s="152">
        <v>45330</v>
      </c>
      <c r="D7" s="151"/>
      <c r="E7" s="151">
        <v>45330</v>
      </c>
      <c r="F7" s="151">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2"/>
  <sheetViews>
    <sheetView showZeros="0" workbookViewId="0">
      <selection activeCell="H11" sqref="H1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0" t="s">
        <v>154</v>
      </c>
      <c r="U1" s="140"/>
      <c r="V1" s="140"/>
      <c r="W1" s="140"/>
    </row>
    <row r="2" ht="45.75" customHeight="1" spans="1:23">
      <c r="A2" s="141" t="str">
        <f>"2026"&amp;"年部门基本支出预算表"</f>
        <v>2026年部门基本支出预算表</v>
      </c>
      <c r="B2" s="141"/>
      <c r="C2" s="141"/>
      <c r="D2" s="141"/>
      <c r="E2" s="141"/>
      <c r="F2" s="141"/>
      <c r="G2" s="141"/>
      <c r="H2" s="141"/>
      <c r="I2" s="141"/>
      <c r="J2" s="141"/>
      <c r="K2" s="141"/>
      <c r="L2" s="141"/>
      <c r="M2" s="141"/>
      <c r="N2" s="141"/>
      <c r="O2" s="141"/>
      <c r="P2" s="141"/>
      <c r="Q2" s="141"/>
      <c r="R2" s="141"/>
      <c r="S2" s="141"/>
      <c r="T2" s="141"/>
      <c r="U2" s="141"/>
      <c r="V2" s="141"/>
      <c r="W2" s="141"/>
    </row>
    <row r="3" ht="18.75" customHeight="1" spans="1:23">
      <c r="A3" s="139" t="s">
        <v>1</v>
      </c>
      <c r="B3" s="139"/>
      <c r="C3" s="139"/>
      <c r="D3" s="139"/>
      <c r="E3" s="139"/>
      <c r="F3" s="139"/>
      <c r="G3" s="139"/>
      <c r="H3" s="139"/>
      <c r="I3" s="139"/>
      <c r="J3" s="139"/>
      <c r="K3" s="139"/>
      <c r="L3" s="139"/>
      <c r="M3" s="139"/>
      <c r="N3" s="139"/>
      <c r="O3" s="139"/>
      <c r="P3" s="139"/>
      <c r="Q3" s="139"/>
      <c r="R3" s="139"/>
      <c r="S3" s="139"/>
      <c r="T3" s="140" t="s">
        <v>28</v>
      </c>
      <c r="U3" s="140"/>
      <c r="V3" s="140"/>
      <c r="W3" s="140"/>
    </row>
    <row r="4" ht="18.75" customHeight="1" spans="1:23">
      <c r="A4" s="142" t="s">
        <v>155</v>
      </c>
      <c r="B4" s="142" t="s">
        <v>156</v>
      </c>
      <c r="C4" s="142" t="s">
        <v>157</v>
      </c>
      <c r="D4" s="142" t="s">
        <v>158</v>
      </c>
      <c r="E4" s="142" t="s">
        <v>159</v>
      </c>
      <c r="F4" s="142" t="s">
        <v>160</v>
      </c>
      <c r="G4" s="142" t="s">
        <v>161</v>
      </c>
      <c r="H4" s="142" t="s">
        <v>162</v>
      </c>
      <c r="I4" s="142"/>
      <c r="J4" s="142"/>
      <c r="K4" s="142"/>
      <c r="L4" s="142"/>
      <c r="M4" s="142"/>
      <c r="N4" s="142"/>
      <c r="O4" s="142"/>
      <c r="P4" s="142"/>
      <c r="Q4" s="142"/>
      <c r="R4" s="142"/>
      <c r="S4" s="142"/>
      <c r="T4" s="142"/>
      <c r="U4" s="142"/>
      <c r="V4" s="142"/>
      <c r="W4" s="142"/>
    </row>
    <row r="5" ht="28.3" customHeight="1" spans="1:23">
      <c r="A5" s="142"/>
      <c r="B5" s="142"/>
      <c r="C5" s="142"/>
      <c r="D5" s="142"/>
      <c r="E5" s="142"/>
      <c r="F5" s="142"/>
      <c r="G5" s="142"/>
      <c r="H5" s="142" t="s">
        <v>163</v>
      </c>
      <c r="I5" s="142" t="s">
        <v>35</v>
      </c>
      <c r="J5" s="142" t="s">
        <v>164</v>
      </c>
      <c r="K5" s="142" t="s">
        <v>165</v>
      </c>
      <c r="L5" s="142" t="s">
        <v>166</v>
      </c>
      <c r="M5" s="142" t="s">
        <v>167</v>
      </c>
      <c r="N5" s="142" t="s">
        <v>168</v>
      </c>
      <c r="O5" s="142" t="s">
        <v>36</v>
      </c>
      <c r="P5" s="142" t="s">
        <v>37</v>
      </c>
      <c r="Q5" s="142" t="s">
        <v>38</v>
      </c>
      <c r="R5" s="142" t="s">
        <v>52</v>
      </c>
      <c r="S5" s="142"/>
      <c r="T5" s="142"/>
      <c r="U5" s="142"/>
      <c r="V5" s="142"/>
      <c r="W5" s="142"/>
    </row>
    <row r="6" ht="24" customHeight="1" spans="1:23">
      <c r="A6" s="142"/>
      <c r="B6" s="142"/>
      <c r="C6" s="142"/>
      <c r="D6" s="142"/>
      <c r="E6" s="142"/>
      <c r="F6" s="142"/>
      <c r="G6" s="142"/>
      <c r="H6" s="142"/>
      <c r="I6" s="142" t="s">
        <v>169</v>
      </c>
      <c r="J6" s="142" t="s">
        <v>164</v>
      </c>
      <c r="K6" s="142" t="s">
        <v>165</v>
      </c>
      <c r="L6" s="142" t="s">
        <v>166</v>
      </c>
      <c r="M6" s="142" t="s">
        <v>167</v>
      </c>
      <c r="N6" s="142" t="s">
        <v>35</v>
      </c>
      <c r="O6" s="142" t="s">
        <v>36</v>
      </c>
      <c r="P6" s="142" t="s">
        <v>37</v>
      </c>
      <c r="Q6" s="142"/>
      <c r="R6" s="142" t="s">
        <v>34</v>
      </c>
      <c r="S6" s="142" t="s">
        <v>41</v>
      </c>
      <c r="T6" s="142" t="s">
        <v>42</v>
      </c>
      <c r="U6" s="142" t="s">
        <v>43</v>
      </c>
      <c r="V6" s="142" t="s">
        <v>44</v>
      </c>
      <c r="W6" s="142" t="s">
        <v>45</v>
      </c>
    </row>
    <row r="7" ht="32.05" customHeight="1" spans="1:23">
      <c r="A7" s="142"/>
      <c r="B7" s="142"/>
      <c r="C7" s="142"/>
      <c r="D7" s="142"/>
      <c r="E7" s="142"/>
      <c r="F7" s="142"/>
      <c r="G7" s="142"/>
      <c r="H7" s="142"/>
      <c r="I7" s="142" t="s">
        <v>34</v>
      </c>
      <c r="J7" s="142"/>
      <c r="K7" s="142"/>
      <c r="L7" s="142"/>
      <c r="M7" s="142"/>
      <c r="N7" s="142"/>
      <c r="O7" s="142"/>
      <c r="P7" s="142"/>
      <c r="Q7" s="142"/>
      <c r="R7" s="142"/>
      <c r="S7" s="142"/>
      <c r="T7" s="142"/>
      <c r="U7" s="142"/>
      <c r="V7" s="142"/>
      <c r="W7" s="142"/>
    </row>
    <row r="8" ht="18.75" customHeight="1" spans="1:23">
      <c r="A8" s="142" t="s">
        <v>60</v>
      </c>
      <c r="B8" s="142" t="s">
        <v>61</v>
      </c>
      <c r="C8" s="142" t="s">
        <v>62</v>
      </c>
      <c r="D8" s="142" t="s">
        <v>63</v>
      </c>
      <c r="E8" s="142" t="s">
        <v>64</v>
      </c>
      <c r="F8" s="142" t="s">
        <v>65</v>
      </c>
      <c r="G8" s="142" t="s">
        <v>66</v>
      </c>
      <c r="H8" s="142" t="s">
        <v>67</v>
      </c>
      <c r="I8" s="142" t="s">
        <v>68</v>
      </c>
      <c r="J8" s="142" t="s">
        <v>69</v>
      </c>
      <c r="K8" s="142" t="s">
        <v>70</v>
      </c>
      <c r="L8" s="142" t="s">
        <v>71</v>
      </c>
      <c r="M8" s="142" t="s">
        <v>72</v>
      </c>
      <c r="N8" s="142" t="s">
        <v>73</v>
      </c>
      <c r="O8" s="142" t="s">
        <v>74</v>
      </c>
      <c r="P8" s="142" t="s">
        <v>170</v>
      </c>
      <c r="Q8" s="142" t="s">
        <v>171</v>
      </c>
      <c r="R8" s="142" t="s">
        <v>172</v>
      </c>
      <c r="S8" s="142" t="s">
        <v>173</v>
      </c>
      <c r="T8" s="142" t="s">
        <v>174</v>
      </c>
      <c r="U8" s="142" t="s">
        <v>175</v>
      </c>
      <c r="V8" s="142" t="s">
        <v>176</v>
      </c>
      <c r="W8" s="142" t="s">
        <v>177</v>
      </c>
    </row>
    <row r="9" ht="53.25" customHeight="1" spans="1:23">
      <c r="A9" s="136" t="s">
        <v>47</v>
      </c>
      <c r="B9" s="136"/>
      <c r="C9" s="136"/>
      <c r="D9" s="136"/>
      <c r="E9" s="136"/>
      <c r="F9" s="136"/>
      <c r="G9" s="136"/>
      <c r="H9" s="137">
        <v>6900715.12</v>
      </c>
      <c r="I9" s="137">
        <v>6900715.12</v>
      </c>
      <c r="J9" s="137"/>
      <c r="K9" s="137"/>
      <c r="L9" s="137">
        <v>6900715.12</v>
      </c>
      <c r="M9" s="137"/>
      <c r="N9" s="137"/>
      <c r="O9" s="137"/>
      <c r="P9" s="137"/>
      <c r="Q9" s="137"/>
      <c r="R9" s="137"/>
      <c r="S9" s="137"/>
      <c r="T9" s="137"/>
      <c r="U9" s="137"/>
      <c r="V9" s="137"/>
      <c r="W9" s="137"/>
    </row>
    <row r="10" ht="53.25" customHeight="1" outlineLevel="1" spans="1:23">
      <c r="A10" s="136" t="s">
        <v>47</v>
      </c>
      <c r="B10" s="136" t="s">
        <v>178</v>
      </c>
      <c r="C10" s="136" t="s">
        <v>179</v>
      </c>
      <c r="D10" s="136" t="s">
        <v>98</v>
      </c>
      <c r="E10" s="136" t="s">
        <v>80</v>
      </c>
      <c r="F10" s="136" t="s">
        <v>180</v>
      </c>
      <c r="G10" s="136" t="s">
        <v>181</v>
      </c>
      <c r="H10" s="137">
        <v>1099932</v>
      </c>
      <c r="I10" s="137">
        <v>1099932</v>
      </c>
      <c r="J10" s="137"/>
      <c r="K10" s="137"/>
      <c r="L10" s="137">
        <v>1099932</v>
      </c>
      <c r="M10" s="137"/>
      <c r="N10" s="137"/>
      <c r="O10" s="137"/>
      <c r="P10" s="137"/>
      <c r="Q10" s="137"/>
      <c r="R10" s="137"/>
      <c r="S10" s="137"/>
      <c r="T10" s="137"/>
      <c r="U10" s="137"/>
      <c r="V10" s="137"/>
      <c r="W10" s="137"/>
    </row>
    <row r="11" ht="53.25" customHeight="1" outlineLevel="1" spans="1:23">
      <c r="A11" s="136" t="s">
        <v>47</v>
      </c>
      <c r="B11" s="136" t="s">
        <v>182</v>
      </c>
      <c r="C11" s="136" t="s">
        <v>183</v>
      </c>
      <c r="D11" s="136" t="s">
        <v>99</v>
      </c>
      <c r="E11" s="136" t="s">
        <v>100</v>
      </c>
      <c r="F11" s="136" t="s">
        <v>180</v>
      </c>
      <c r="G11" s="136" t="s">
        <v>181</v>
      </c>
      <c r="H11" s="137">
        <v>398676</v>
      </c>
      <c r="I11" s="137">
        <v>398676</v>
      </c>
      <c r="J11" s="137"/>
      <c r="K11" s="137"/>
      <c r="L11" s="137">
        <v>398676</v>
      </c>
      <c r="M11" s="136"/>
      <c r="N11" s="137"/>
      <c r="O11" s="137"/>
      <c r="P11" s="137"/>
      <c r="Q11" s="137"/>
      <c r="R11" s="137"/>
      <c r="S11" s="137"/>
      <c r="T11" s="137"/>
      <c r="U11" s="137"/>
      <c r="V11" s="137"/>
      <c r="W11" s="137"/>
    </row>
    <row r="12" ht="53.25" customHeight="1" outlineLevel="1" spans="1:23">
      <c r="A12" s="136" t="s">
        <v>47</v>
      </c>
      <c r="B12" s="136" t="s">
        <v>178</v>
      </c>
      <c r="C12" s="136" t="s">
        <v>179</v>
      </c>
      <c r="D12" s="136" t="s">
        <v>98</v>
      </c>
      <c r="E12" s="136" t="s">
        <v>80</v>
      </c>
      <c r="F12" s="136" t="s">
        <v>184</v>
      </c>
      <c r="G12" s="136" t="s">
        <v>185</v>
      </c>
      <c r="H12" s="137">
        <v>1241076</v>
      </c>
      <c r="I12" s="137">
        <v>1241076</v>
      </c>
      <c r="J12" s="137"/>
      <c r="K12" s="137"/>
      <c r="L12" s="137">
        <v>1241076</v>
      </c>
      <c r="M12" s="136"/>
      <c r="N12" s="137"/>
      <c r="O12" s="137"/>
      <c r="P12" s="137"/>
      <c r="Q12" s="137"/>
      <c r="R12" s="137"/>
      <c r="S12" s="137"/>
      <c r="T12" s="137"/>
      <c r="U12" s="137"/>
      <c r="V12" s="137"/>
      <c r="W12" s="137"/>
    </row>
    <row r="13" ht="53.25" customHeight="1" outlineLevel="1" spans="1:23">
      <c r="A13" s="136" t="s">
        <v>47</v>
      </c>
      <c r="B13" s="136" t="s">
        <v>182</v>
      </c>
      <c r="C13" s="136" t="s">
        <v>183</v>
      </c>
      <c r="D13" s="136" t="s">
        <v>99</v>
      </c>
      <c r="E13" s="136" t="s">
        <v>100</v>
      </c>
      <c r="F13" s="136" t="s">
        <v>184</v>
      </c>
      <c r="G13" s="136" t="s">
        <v>185</v>
      </c>
      <c r="H13" s="137">
        <v>56940</v>
      </c>
      <c r="I13" s="137">
        <v>56940</v>
      </c>
      <c r="J13" s="137"/>
      <c r="K13" s="137"/>
      <c r="L13" s="137">
        <v>56940</v>
      </c>
      <c r="M13" s="136"/>
      <c r="N13" s="137"/>
      <c r="O13" s="137"/>
      <c r="P13" s="137"/>
      <c r="Q13" s="137"/>
      <c r="R13" s="137"/>
      <c r="S13" s="137"/>
      <c r="T13" s="137"/>
      <c r="U13" s="137"/>
      <c r="V13" s="137"/>
      <c r="W13" s="137"/>
    </row>
    <row r="14" ht="53.25" customHeight="1" outlineLevel="1" spans="1:23">
      <c r="A14" s="136" t="s">
        <v>47</v>
      </c>
      <c r="B14" s="136" t="s">
        <v>178</v>
      </c>
      <c r="C14" s="136" t="s">
        <v>179</v>
      </c>
      <c r="D14" s="136" t="s">
        <v>98</v>
      </c>
      <c r="E14" s="136" t="s">
        <v>80</v>
      </c>
      <c r="F14" s="136" t="s">
        <v>186</v>
      </c>
      <c r="G14" s="136" t="s">
        <v>187</v>
      </c>
      <c r="H14" s="137">
        <v>91661</v>
      </c>
      <c r="I14" s="137">
        <v>91661</v>
      </c>
      <c r="J14" s="137"/>
      <c r="K14" s="137"/>
      <c r="L14" s="137">
        <v>91661</v>
      </c>
      <c r="M14" s="136"/>
      <c r="N14" s="137"/>
      <c r="O14" s="137"/>
      <c r="P14" s="137"/>
      <c r="Q14" s="137"/>
      <c r="R14" s="137"/>
      <c r="S14" s="137"/>
      <c r="T14" s="137"/>
      <c r="U14" s="137"/>
      <c r="V14" s="137"/>
      <c r="W14" s="137"/>
    </row>
    <row r="15" ht="53.25" customHeight="1" outlineLevel="1" spans="1:23">
      <c r="A15" s="136" t="s">
        <v>47</v>
      </c>
      <c r="B15" s="136" t="s">
        <v>188</v>
      </c>
      <c r="C15" s="136" t="s">
        <v>189</v>
      </c>
      <c r="D15" s="136" t="s">
        <v>98</v>
      </c>
      <c r="E15" s="136" t="s">
        <v>80</v>
      </c>
      <c r="F15" s="136" t="s">
        <v>186</v>
      </c>
      <c r="G15" s="136" t="s">
        <v>187</v>
      </c>
      <c r="H15" s="137">
        <v>405360</v>
      </c>
      <c r="I15" s="137">
        <v>405360</v>
      </c>
      <c r="J15" s="137"/>
      <c r="K15" s="137"/>
      <c r="L15" s="137">
        <v>405360</v>
      </c>
      <c r="M15" s="136"/>
      <c r="N15" s="137"/>
      <c r="O15" s="137"/>
      <c r="P15" s="137"/>
      <c r="Q15" s="137"/>
      <c r="R15" s="137"/>
      <c r="S15" s="137"/>
      <c r="T15" s="137"/>
      <c r="U15" s="137"/>
      <c r="V15" s="137"/>
      <c r="W15" s="137"/>
    </row>
    <row r="16" ht="53.25" customHeight="1" outlineLevel="1" spans="1:23">
      <c r="A16" s="136" t="s">
        <v>47</v>
      </c>
      <c r="B16" s="136" t="s">
        <v>182</v>
      </c>
      <c r="C16" s="136" t="s">
        <v>183</v>
      </c>
      <c r="D16" s="136" t="s">
        <v>99</v>
      </c>
      <c r="E16" s="136" t="s">
        <v>100</v>
      </c>
      <c r="F16" s="136" t="s">
        <v>190</v>
      </c>
      <c r="G16" s="136" t="s">
        <v>191</v>
      </c>
      <c r="H16" s="137">
        <v>33223</v>
      </c>
      <c r="I16" s="137">
        <v>33223</v>
      </c>
      <c r="J16" s="137"/>
      <c r="K16" s="137"/>
      <c r="L16" s="137">
        <v>33223</v>
      </c>
      <c r="M16" s="136"/>
      <c r="N16" s="137"/>
      <c r="O16" s="137"/>
      <c r="P16" s="137"/>
      <c r="Q16" s="137"/>
      <c r="R16" s="137"/>
      <c r="S16" s="137"/>
      <c r="T16" s="137"/>
      <c r="U16" s="137"/>
      <c r="V16" s="137"/>
      <c r="W16" s="137"/>
    </row>
    <row r="17" ht="53.25" customHeight="1" outlineLevel="1" spans="1:23">
      <c r="A17" s="136" t="s">
        <v>47</v>
      </c>
      <c r="B17" s="136" t="s">
        <v>192</v>
      </c>
      <c r="C17" s="136" t="s">
        <v>193</v>
      </c>
      <c r="D17" s="136" t="s">
        <v>99</v>
      </c>
      <c r="E17" s="136" t="s">
        <v>100</v>
      </c>
      <c r="F17" s="136" t="s">
        <v>190</v>
      </c>
      <c r="G17" s="136" t="s">
        <v>191</v>
      </c>
      <c r="H17" s="137">
        <v>84000</v>
      </c>
      <c r="I17" s="137">
        <v>84000</v>
      </c>
      <c r="J17" s="137"/>
      <c r="K17" s="137"/>
      <c r="L17" s="137">
        <v>84000</v>
      </c>
      <c r="M17" s="136"/>
      <c r="N17" s="137"/>
      <c r="O17" s="137"/>
      <c r="P17" s="137"/>
      <c r="Q17" s="137"/>
      <c r="R17" s="137"/>
      <c r="S17" s="137"/>
      <c r="T17" s="137"/>
      <c r="U17" s="137"/>
      <c r="V17" s="137"/>
      <c r="W17" s="137"/>
    </row>
    <row r="18" ht="53.25" customHeight="1" outlineLevel="1" spans="1:23">
      <c r="A18" s="136" t="s">
        <v>47</v>
      </c>
      <c r="B18" s="136" t="s">
        <v>182</v>
      </c>
      <c r="C18" s="136" t="s">
        <v>183</v>
      </c>
      <c r="D18" s="136" t="s">
        <v>99</v>
      </c>
      <c r="E18" s="136" t="s">
        <v>100</v>
      </c>
      <c r="F18" s="136" t="s">
        <v>190</v>
      </c>
      <c r="G18" s="136" t="s">
        <v>191</v>
      </c>
      <c r="H18" s="137">
        <v>84000</v>
      </c>
      <c r="I18" s="137">
        <v>84000</v>
      </c>
      <c r="J18" s="137"/>
      <c r="K18" s="137"/>
      <c r="L18" s="137">
        <v>84000</v>
      </c>
      <c r="M18" s="136"/>
      <c r="N18" s="137"/>
      <c r="O18" s="137"/>
      <c r="P18" s="137"/>
      <c r="Q18" s="137"/>
      <c r="R18" s="137"/>
      <c r="S18" s="137"/>
      <c r="T18" s="137"/>
      <c r="U18" s="137"/>
      <c r="V18" s="137"/>
      <c r="W18" s="137"/>
    </row>
    <row r="19" ht="53.25" customHeight="1" outlineLevel="1" spans="1:23">
      <c r="A19" s="136" t="s">
        <v>47</v>
      </c>
      <c r="B19" s="136" t="s">
        <v>182</v>
      </c>
      <c r="C19" s="136" t="s">
        <v>183</v>
      </c>
      <c r="D19" s="136" t="s">
        <v>99</v>
      </c>
      <c r="E19" s="136" t="s">
        <v>100</v>
      </c>
      <c r="F19" s="136" t="s">
        <v>190</v>
      </c>
      <c r="G19" s="136" t="s">
        <v>191</v>
      </c>
      <c r="H19" s="137">
        <v>93900</v>
      </c>
      <c r="I19" s="137">
        <v>93900</v>
      </c>
      <c r="J19" s="137"/>
      <c r="K19" s="137"/>
      <c r="L19" s="137">
        <v>93900</v>
      </c>
      <c r="M19" s="136"/>
      <c r="N19" s="137"/>
      <c r="O19" s="137"/>
      <c r="P19" s="137"/>
      <c r="Q19" s="137"/>
      <c r="R19" s="137"/>
      <c r="S19" s="137"/>
      <c r="T19" s="137"/>
      <c r="U19" s="137"/>
      <c r="V19" s="137"/>
      <c r="W19" s="137"/>
    </row>
    <row r="20" ht="53.25" customHeight="1" outlineLevel="1" spans="1:23">
      <c r="A20" s="136" t="s">
        <v>47</v>
      </c>
      <c r="B20" s="136" t="s">
        <v>194</v>
      </c>
      <c r="C20" s="136" t="s">
        <v>195</v>
      </c>
      <c r="D20" s="136" t="s">
        <v>99</v>
      </c>
      <c r="E20" s="136" t="s">
        <v>100</v>
      </c>
      <c r="F20" s="136" t="s">
        <v>190</v>
      </c>
      <c r="G20" s="136" t="s">
        <v>191</v>
      </c>
      <c r="H20" s="137">
        <v>103440</v>
      </c>
      <c r="I20" s="137">
        <v>103440</v>
      </c>
      <c r="J20" s="137"/>
      <c r="K20" s="137"/>
      <c r="L20" s="137">
        <v>103440</v>
      </c>
      <c r="M20" s="136"/>
      <c r="N20" s="137"/>
      <c r="O20" s="137"/>
      <c r="P20" s="137"/>
      <c r="Q20" s="137"/>
      <c r="R20" s="137"/>
      <c r="S20" s="137"/>
      <c r="T20" s="137"/>
      <c r="U20" s="137"/>
      <c r="V20" s="137"/>
      <c r="W20" s="137"/>
    </row>
    <row r="21" ht="53.25" customHeight="1" outlineLevel="1" spans="1:23">
      <c r="A21" s="136" t="s">
        <v>47</v>
      </c>
      <c r="B21" s="136" t="s">
        <v>196</v>
      </c>
      <c r="C21" s="136" t="s">
        <v>197</v>
      </c>
      <c r="D21" s="136" t="s">
        <v>87</v>
      </c>
      <c r="E21" s="136" t="s">
        <v>88</v>
      </c>
      <c r="F21" s="136" t="s">
        <v>198</v>
      </c>
      <c r="G21" s="136" t="s">
        <v>199</v>
      </c>
      <c r="H21" s="137">
        <v>545598.72</v>
      </c>
      <c r="I21" s="137">
        <v>545598.72</v>
      </c>
      <c r="J21" s="137"/>
      <c r="K21" s="137"/>
      <c r="L21" s="137">
        <v>545598.72</v>
      </c>
      <c r="M21" s="136"/>
      <c r="N21" s="137"/>
      <c r="O21" s="137"/>
      <c r="P21" s="137"/>
      <c r="Q21" s="137"/>
      <c r="R21" s="137"/>
      <c r="S21" s="137"/>
      <c r="T21" s="137"/>
      <c r="U21" s="137"/>
      <c r="V21" s="137"/>
      <c r="W21" s="137"/>
    </row>
    <row r="22" ht="53.25" customHeight="1" outlineLevel="1" spans="1:23">
      <c r="A22" s="136" t="s">
        <v>47</v>
      </c>
      <c r="B22" s="136" t="s">
        <v>196</v>
      </c>
      <c r="C22" s="136" t="s">
        <v>197</v>
      </c>
      <c r="D22" s="136" t="s">
        <v>87</v>
      </c>
      <c r="E22" s="136" t="s">
        <v>88</v>
      </c>
      <c r="F22" s="136" t="s">
        <v>198</v>
      </c>
      <c r="G22" s="136" t="s">
        <v>199</v>
      </c>
      <c r="H22" s="137"/>
      <c r="I22" s="137"/>
      <c r="J22" s="137"/>
      <c r="K22" s="137"/>
      <c r="L22" s="137"/>
      <c r="M22" s="136"/>
      <c r="N22" s="137"/>
      <c r="O22" s="137"/>
      <c r="P22" s="137"/>
      <c r="Q22" s="137"/>
      <c r="R22" s="137"/>
      <c r="S22" s="137"/>
      <c r="T22" s="137"/>
      <c r="U22" s="137"/>
      <c r="V22" s="137"/>
      <c r="W22" s="137"/>
    </row>
    <row r="23" ht="53.25" customHeight="1" outlineLevel="1" spans="1:23">
      <c r="A23" s="136" t="s">
        <v>47</v>
      </c>
      <c r="B23" s="136" t="s">
        <v>196</v>
      </c>
      <c r="C23" s="136" t="s">
        <v>197</v>
      </c>
      <c r="D23" s="136" t="s">
        <v>89</v>
      </c>
      <c r="E23" s="136" t="s">
        <v>90</v>
      </c>
      <c r="F23" s="136" t="s">
        <v>200</v>
      </c>
      <c r="G23" s="136" t="s">
        <v>201</v>
      </c>
      <c r="H23" s="137">
        <v>98399.74</v>
      </c>
      <c r="I23" s="137">
        <v>98399.74</v>
      </c>
      <c r="J23" s="137"/>
      <c r="K23" s="137"/>
      <c r="L23" s="137">
        <v>98399.74</v>
      </c>
      <c r="M23" s="136"/>
      <c r="N23" s="137"/>
      <c r="O23" s="137"/>
      <c r="P23" s="137"/>
      <c r="Q23" s="137"/>
      <c r="R23" s="137"/>
      <c r="S23" s="137"/>
      <c r="T23" s="137"/>
      <c r="U23" s="137"/>
      <c r="V23" s="137"/>
      <c r="W23" s="137"/>
    </row>
    <row r="24" ht="53.25" customHeight="1" outlineLevel="1" spans="1:23">
      <c r="A24" s="136" t="s">
        <v>47</v>
      </c>
      <c r="B24" s="136" t="s">
        <v>196</v>
      </c>
      <c r="C24" s="136" t="s">
        <v>197</v>
      </c>
      <c r="D24" s="136" t="s">
        <v>119</v>
      </c>
      <c r="E24" s="136" t="s">
        <v>120</v>
      </c>
      <c r="F24" s="136" t="s">
        <v>202</v>
      </c>
      <c r="G24" s="136" t="s">
        <v>203</v>
      </c>
      <c r="H24" s="137">
        <v>204599.52</v>
      </c>
      <c r="I24" s="137">
        <v>204599.52</v>
      </c>
      <c r="J24" s="137"/>
      <c r="K24" s="137"/>
      <c r="L24" s="137">
        <v>204599.52</v>
      </c>
      <c r="M24" s="136"/>
      <c r="N24" s="137"/>
      <c r="O24" s="137"/>
      <c r="P24" s="137"/>
      <c r="Q24" s="137"/>
      <c r="R24" s="137"/>
      <c r="S24" s="137"/>
      <c r="T24" s="137"/>
      <c r="U24" s="137"/>
      <c r="V24" s="137"/>
      <c r="W24" s="137"/>
    </row>
    <row r="25" ht="53.25" customHeight="1" outlineLevel="1" spans="1:23">
      <c r="A25" s="136" t="s">
        <v>47</v>
      </c>
      <c r="B25" s="136" t="s">
        <v>196</v>
      </c>
      <c r="C25" s="136" t="s">
        <v>197</v>
      </c>
      <c r="D25" s="136" t="s">
        <v>121</v>
      </c>
      <c r="E25" s="136" t="s">
        <v>122</v>
      </c>
      <c r="F25" s="136" t="s">
        <v>202</v>
      </c>
      <c r="G25" s="136" t="s">
        <v>203</v>
      </c>
      <c r="H25" s="137"/>
      <c r="I25" s="137"/>
      <c r="J25" s="137"/>
      <c r="K25" s="137"/>
      <c r="L25" s="137"/>
      <c r="M25" s="136"/>
      <c r="N25" s="137"/>
      <c r="O25" s="137"/>
      <c r="P25" s="137"/>
      <c r="Q25" s="137"/>
      <c r="R25" s="137"/>
      <c r="S25" s="137"/>
      <c r="T25" s="137"/>
      <c r="U25" s="137"/>
      <c r="V25" s="137"/>
      <c r="W25" s="137"/>
    </row>
    <row r="26" ht="53.25" customHeight="1" outlineLevel="1" spans="1:23">
      <c r="A26" s="136" t="s">
        <v>47</v>
      </c>
      <c r="B26" s="136" t="s">
        <v>196</v>
      </c>
      <c r="C26" s="136" t="s">
        <v>197</v>
      </c>
      <c r="D26" s="136" t="s">
        <v>119</v>
      </c>
      <c r="E26" s="136" t="s">
        <v>120</v>
      </c>
      <c r="F26" s="136" t="s">
        <v>202</v>
      </c>
      <c r="G26" s="136" t="s">
        <v>203</v>
      </c>
      <c r="H26" s="137">
        <v>6819.98</v>
      </c>
      <c r="I26" s="137">
        <v>6819.98</v>
      </c>
      <c r="J26" s="137"/>
      <c r="K26" s="137"/>
      <c r="L26" s="137">
        <v>6819.98</v>
      </c>
      <c r="M26" s="136"/>
      <c r="N26" s="137"/>
      <c r="O26" s="137"/>
      <c r="P26" s="137"/>
      <c r="Q26" s="137"/>
      <c r="R26" s="137"/>
      <c r="S26" s="137"/>
      <c r="T26" s="137"/>
      <c r="U26" s="137"/>
      <c r="V26" s="137"/>
      <c r="W26" s="137"/>
    </row>
    <row r="27" ht="53.25" customHeight="1" outlineLevel="1" spans="1:23">
      <c r="A27" s="136" t="s">
        <v>47</v>
      </c>
      <c r="B27" s="136" t="s">
        <v>196</v>
      </c>
      <c r="C27" s="136" t="s">
        <v>197</v>
      </c>
      <c r="D27" s="136" t="s">
        <v>123</v>
      </c>
      <c r="E27" s="136" t="s">
        <v>124</v>
      </c>
      <c r="F27" s="136" t="s">
        <v>204</v>
      </c>
      <c r="G27" s="136" t="s">
        <v>205</v>
      </c>
      <c r="H27" s="137"/>
      <c r="I27" s="137"/>
      <c r="J27" s="137"/>
      <c r="K27" s="137"/>
      <c r="L27" s="137"/>
      <c r="M27" s="136"/>
      <c r="N27" s="137"/>
      <c r="O27" s="137"/>
      <c r="P27" s="137"/>
      <c r="Q27" s="137"/>
      <c r="R27" s="137"/>
      <c r="S27" s="137"/>
      <c r="T27" s="137"/>
      <c r="U27" s="137"/>
      <c r="V27" s="137"/>
      <c r="W27" s="137"/>
    </row>
    <row r="28" ht="53.25" customHeight="1" outlineLevel="1" spans="1:23">
      <c r="A28" s="136" t="s">
        <v>47</v>
      </c>
      <c r="B28" s="136" t="s">
        <v>196</v>
      </c>
      <c r="C28" s="136" t="s">
        <v>197</v>
      </c>
      <c r="D28" s="136" t="s">
        <v>93</v>
      </c>
      <c r="E28" s="136" t="s">
        <v>92</v>
      </c>
      <c r="F28" s="136" t="s">
        <v>204</v>
      </c>
      <c r="G28" s="136" t="s">
        <v>205</v>
      </c>
      <c r="H28" s="137"/>
      <c r="I28" s="137"/>
      <c r="J28" s="137"/>
      <c r="K28" s="137"/>
      <c r="L28" s="137"/>
      <c r="M28" s="136"/>
      <c r="N28" s="137"/>
      <c r="O28" s="137"/>
      <c r="P28" s="137"/>
      <c r="Q28" s="137"/>
      <c r="R28" s="137"/>
      <c r="S28" s="137"/>
      <c r="T28" s="137"/>
      <c r="U28" s="137"/>
      <c r="V28" s="137"/>
      <c r="W28" s="137"/>
    </row>
    <row r="29" ht="53.25" customHeight="1" outlineLevel="1" spans="1:23">
      <c r="A29" s="136" t="s">
        <v>47</v>
      </c>
      <c r="B29" s="136" t="s">
        <v>196</v>
      </c>
      <c r="C29" s="136" t="s">
        <v>197</v>
      </c>
      <c r="D29" s="136" t="s">
        <v>123</v>
      </c>
      <c r="E29" s="136" t="s">
        <v>124</v>
      </c>
      <c r="F29" s="136" t="s">
        <v>204</v>
      </c>
      <c r="G29" s="136" t="s">
        <v>205</v>
      </c>
      <c r="H29" s="137"/>
      <c r="I29" s="137"/>
      <c r="J29" s="137"/>
      <c r="K29" s="137"/>
      <c r="L29" s="137"/>
      <c r="M29" s="136"/>
      <c r="N29" s="137"/>
      <c r="O29" s="137"/>
      <c r="P29" s="137"/>
      <c r="Q29" s="137"/>
      <c r="R29" s="137"/>
      <c r="S29" s="137"/>
      <c r="T29" s="137"/>
      <c r="U29" s="137"/>
      <c r="V29" s="137"/>
      <c r="W29" s="137"/>
    </row>
    <row r="30" ht="53.25" customHeight="1" outlineLevel="1" spans="1:23">
      <c r="A30" s="136" t="s">
        <v>47</v>
      </c>
      <c r="B30" s="136" t="s">
        <v>196</v>
      </c>
      <c r="C30" s="136" t="s">
        <v>197</v>
      </c>
      <c r="D30" s="136" t="s">
        <v>123</v>
      </c>
      <c r="E30" s="136" t="s">
        <v>124</v>
      </c>
      <c r="F30" s="136" t="s">
        <v>204</v>
      </c>
      <c r="G30" s="136" t="s">
        <v>205</v>
      </c>
      <c r="H30" s="137">
        <v>17100</v>
      </c>
      <c r="I30" s="137">
        <v>17100</v>
      </c>
      <c r="J30" s="137"/>
      <c r="K30" s="137"/>
      <c r="L30" s="137">
        <v>17100</v>
      </c>
      <c r="M30" s="136"/>
      <c r="N30" s="137"/>
      <c r="O30" s="137"/>
      <c r="P30" s="137"/>
      <c r="Q30" s="137"/>
      <c r="R30" s="137"/>
      <c r="S30" s="137"/>
      <c r="T30" s="137"/>
      <c r="U30" s="137"/>
      <c r="V30" s="137"/>
      <c r="W30" s="137"/>
    </row>
    <row r="31" ht="53.25" customHeight="1" outlineLevel="1" spans="1:23">
      <c r="A31" s="136" t="s">
        <v>47</v>
      </c>
      <c r="B31" s="136" t="s">
        <v>196</v>
      </c>
      <c r="C31" s="136" t="s">
        <v>197</v>
      </c>
      <c r="D31" s="136" t="s">
        <v>93</v>
      </c>
      <c r="E31" s="136" t="s">
        <v>92</v>
      </c>
      <c r="F31" s="136" t="s">
        <v>204</v>
      </c>
      <c r="G31" s="136" t="s">
        <v>205</v>
      </c>
      <c r="H31" s="137">
        <v>10034.7</v>
      </c>
      <c r="I31" s="137">
        <v>10034.7</v>
      </c>
      <c r="J31" s="137"/>
      <c r="K31" s="137"/>
      <c r="L31" s="137">
        <v>10034.7</v>
      </c>
      <c r="M31" s="136"/>
      <c r="N31" s="137"/>
      <c r="O31" s="137"/>
      <c r="P31" s="137"/>
      <c r="Q31" s="137"/>
      <c r="R31" s="137"/>
      <c r="S31" s="137"/>
      <c r="T31" s="137"/>
      <c r="U31" s="137"/>
      <c r="V31" s="137"/>
      <c r="W31" s="137"/>
    </row>
    <row r="32" ht="53.25" customHeight="1" outlineLevel="1" spans="1:23">
      <c r="A32" s="136" t="s">
        <v>47</v>
      </c>
      <c r="B32" s="136" t="s">
        <v>196</v>
      </c>
      <c r="C32" s="136" t="s">
        <v>197</v>
      </c>
      <c r="D32" s="136" t="s">
        <v>123</v>
      </c>
      <c r="E32" s="136" t="s">
        <v>124</v>
      </c>
      <c r="F32" s="136" t="s">
        <v>204</v>
      </c>
      <c r="G32" s="136" t="s">
        <v>205</v>
      </c>
      <c r="H32" s="137">
        <v>6819.98</v>
      </c>
      <c r="I32" s="137">
        <v>6819.98</v>
      </c>
      <c r="J32" s="137"/>
      <c r="K32" s="137"/>
      <c r="L32" s="137">
        <v>6819.98</v>
      </c>
      <c r="M32" s="136"/>
      <c r="N32" s="137"/>
      <c r="O32" s="137"/>
      <c r="P32" s="137"/>
      <c r="Q32" s="137"/>
      <c r="R32" s="137"/>
      <c r="S32" s="137"/>
      <c r="T32" s="137"/>
      <c r="U32" s="137"/>
      <c r="V32" s="137"/>
      <c r="W32" s="137"/>
    </row>
    <row r="33" ht="53.25" customHeight="1" outlineLevel="1" spans="1:23">
      <c r="A33" s="136" t="s">
        <v>47</v>
      </c>
      <c r="B33" s="136" t="s">
        <v>206</v>
      </c>
      <c r="C33" s="136" t="s">
        <v>130</v>
      </c>
      <c r="D33" s="136" t="s">
        <v>129</v>
      </c>
      <c r="E33" s="136" t="s">
        <v>130</v>
      </c>
      <c r="F33" s="136" t="s">
        <v>207</v>
      </c>
      <c r="G33" s="136" t="s">
        <v>130</v>
      </c>
      <c r="H33" s="137">
        <v>360556</v>
      </c>
      <c r="I33" s="137">
        <v>360556</v>
      </c>
      <c r="J33" s="137"/>
      <c r="K33" s="137"/>
      <c r="L33" s="137">
        <v>360556</v>
      </c>
      <c r="M33" s="136"/>
      <c r="N33" s="137"/>
      <c r="O33" s="137"/>
      <c r="P33" s="137"/>
      <c r="Q33" s="137"/>
      <c r="R33" s="137"/>
      <c r="S33" s="137"/>
      <c r="T33" s="137"/>
      <c r="U33" s="137"/>
      <c r="V33" s="137"/>
      <c r="W33" s="137"/>
    </row>
    <row r="34" ht="53.25" customHeight="1" outlineLevel="1" spans="1:23">
      <c r="A34" s="136" t="s">
        <v>47</v>
      </c>
      <c r="B34" s="136" t="s">
        <v>208</v>
      </c>
      <c r="C34" s="136" t="s">
        <v>209</v>
      </c>
      <c r="D34" s="136" t="s">
        <v>99</v>
      </c>
      <c r="E34" s="136" t="s">
        <v>100</v>
      </c>
      <c r="F34" s="136" t="s">
        <v>210</v>
      </c>
      <c r="G34" s="136" t="s">
        <v>211</v>
      </c>
      <c r="H34" s="137">
        <v>352800</v>
      </c>
      <c r="I34" s="137">
        <v>352800</v>
      </c>
      <c r="J34" s="137"/>
      <c r="K34" s="137"/>
      <c r="L34" s="137">
        <v>352800</v>
      </c>
      <c r="M34" s="136"/>
      <c r="N34" s="137"/>
      <c r="O34" s="137"/>
      <c r="P34" s="137"/>
      <c r="Q34" s="137"/>
      <c r="R34" s="137"/>
      <c r="S34" s="137"/>
      <c r="T34" s="137"/>
      <c r="U34" s="137"/>
      <c r="V34" s="137"/>
      <c r="W34" s="137"/>
    </row>
    <row r="35" ht="53.25" customHeight="1" outlineLevel="1" spans="1:23">
      <c r="A35" s="136" t="s">
        <v>47</v>
      </c>
      <c r="B35" s="136" t="s">
        <v>212</v>
      </c>
      <c r="C35" s="136" t="s">
        <v>213</v>
      </c>
      <c r="D35" s="136" t="s">
        <v>98</v>
      </c>
      <c r="E35" s="136" t="s">
        <v>80</v>
      </c>
      <c r="F35" s="136" t="s">
        <v>214</v>
      </c>
      <c r="G35" s="136" t="s">
        <v>215</v>
      </c>
      <c r="H35" s="137">
        <v>3200</v>
      </c>
      <c r="I35" s="137">
        <v>3200</v>
      </c>
      <c r="J35" s="137"/>
      <c r="K35" s="137"/>
      <c r="L35" s="137">
        <v>3200</v>
      </c>
      <c r="M35" s="136"/>
      <c r="N35" s="137"/>
      <c r="O35" s="137"/>
      <c r="P35" s="137"/>
      <c r="Q35" s="137"/>
      <c r="R35" s="137"/>
      <c r="S35" s="137"/>
      <c r="T35" s="137"/>
      <c r="U35" s="137"/>
      <c r="V35" s="137"/>
      <c r="W35" s="137"/>
    </row>
    <row r="36" ht="53.25" customHeight="1" outlineLevel="1" spans="1:23">
      <c r="A36" s="136" t="s">
        <v>47</v>
      </c>
      <c r="B36" s="136" t="s">
        <v>212</v>
      </c>
      <c r="C36" s="136" t="s">
        <v>213</v>
      </c>
      <c r="D36" s="136" t="s">
        <v>98</v>
      </c>
      <c r="E36" s="136" t="s">
        <v>80</v>
      </c>
      <c r="F36" s="136" t="s">
        <v>216</v>
      </c>
      <c r="G36" s="136" t="s">
        <v>217</v>
      </c>
      <c r="H36" s="137">
        <v>9600</v>
      </c>
      <c r="I36" s="137">
        <v>9600</v>
      </c>
      <c r="J36" s="137"/>
      <c r="K36" s="137"/>
      <c r="L36" s="137">
        <v>9600</v>
      </c>
      <c r="M36" s="136"/>
      <c r="N36" s="137"/>
      <c r="O36" s="137"/>
      <c r="P36" s="137"/>
      <c r="Q36" s="137"/>
      <c r="R36" s="137"/>
      <c r="S36" s="137"/>
      <c r="T36" s="137"/>
      <c r="U36" s="137"/>
      <c r="V36" s="137"/>
      <c r="W36" s="137"/>
    </row>
    <row r="37" ht="53.25" customHeight="1" outlineLevel="1" spans="1:23">
      <c r="A37" s="136" t="s">
        <v>47</v>
      </c>
      <c r="B37" s="136" t="s">
        <v>218</v>
      </c>
      <c r="C37" s="136" t="s">
        <v>219</v>
      </c>
      <c r="D37" s="136" t="s">
        <v>98</v>
      </c>
      <c r="E37" s="136" t="s">
        <v>80</v>
      </c>
      <c r="F37" s="136" t="s">
        <v>220</v>
      </c>
      <c r="G37" s="136" t="s">
        <v>151</v>
      </c>
      <c r="H37" s="137">
        <v>3000</v>
      </c>
      <c r="I37" s="137">
        <v>3000</v>
      </c>
      <c r="J37" s="137"/>
      <c r="K37" s="137"/>
      <c r="L37" s="137">
        <v>3000</v>
      </c>
      <c r="M37" s="136"/>
      <c r="N37" s="137"/>
      <c r="O37" s="137"/>
      <c r="P37" s="137"/>
      <c r="Q37" s="137"/>
      <c r="R37" s="137"/>
      <c r="S37" s="137"/>
      <c r="T37" s="137"/>
      <c r="U37" s="137"/>
      <c r="V37" s="137"/>
      <c r="W37" s="137"/>
    </row>
    <row r="38" ht="53.25" customHeight="1" outlineLevel="1" spans="1:23">
      <c r="A38" s="136" t="s">
        <v>47</v>
      </c>
      <c r="B38" s="136" t="s">
        <v>212</v>
      </c>
      <c r="C38" s="136" t="s">
        <v>213</v>
      </c>
      <c r="D38" s="136" t="s">
        <v>98</v>
      </c>
      <c r="E38" s="136" t="s">
        <v>80</v>
      </c>
      <c r="F38" s="136" t="s">
        <v>221</v>
      </c>
      <c r="G38" s="136" t="s">
        <v>222</v>
      </c>
      <c r="H38" s="137">
        <v>18000</v>
      </c>
      <c r="I38" s="137">
        <v>18000</v>
      </c>
      <c r="J38" s="137"/>
      <c r="K38" s="137"/>
      <c r="L38" s="137">
        <v>18000</v>
      </c>
      <c r="M38" s="136"/>
      <c r="N38" s="137"/>
      <c r="O38" s="137"/>
      <c r="P38" s="137"/>
      <c r="Q38" s="137"/>
      <c r="R38" s="137"/>
      <c r="S38" s="137"/>
      <c r="T38" s="137"/>
      <c r="U38" s="137"/>
      <c r="V38" s="137"/>
      <c r="W38" s="137"/>
    </row>
    <row r="39" ht="53.25" customHeight="1" outlineLevel="1" spans="1:23">
      <c r="A39" s="136" t="s">
        <v>47</v>
      </c>
      <c r="B39" s="136" t="s">
        <v>223</v>
      </c>
      <c r="C39" s="136" t="s">
        <v>224</v>
      </c>
      <c r="D39" s="136" t="s">
        <v>98</v>
      </c>
      <c r="E39" s="136" t="s">
        <v>80</v>
      </c>
      <c r="F39" s="136" t="s">
        <v>225</v>
      </c>
      <c r="G39" s="136" t="s">
        <v>226</v>
      </c>
      <c r="H39" s="137">
        <v>18500</v>
      </c>
      <c r="I39" s="137">
        <v>18500</v>
      </c>
      <c r="J39" s="137"/>
      <c r="K39" s="137"/>
      <c r="L39" s="137">
        <v>18500</v>
      </c>
      <c r="M39" s="136"/>
      <c r="N39" s="137"/>
      <c r="O39" s="137"/>
      <c r="P39" s="137"/>
      <c r="Q39" s="137"/>
      <c r="R39" s="137"/>
      <c r="S39" s="137"/>
      <c r="T39" s="137"/>
      <c r="U39" s="137"/>
      <c r="V39" s="137"/>
      <c r="W39" s="137"/>
    </row>
    <row r="40" ht="53.25" customHeight="1" outlineLevel="1" spans="1:23">
      <c r="A40" s="136" t="s">
        <v>47</v>
      </c>
      <c r="B40" s="136" t="s">
        <v>227</v>
      </c>
      <c r="C40" s="136" t="s">
        <v>228</v>
      </c>
      <c r="D40" s="136" t="s">
        <v>98</v>
      </c>
      <c r="E40" s="136" t="s">
        <v>80</v>
      </c>
      <c r="F40" s="136" t="s">
        <v>229</v>
      </c>
      <c r="G40" s="136" t="s">
        <v>230</v>
      </c>
      <c r="H40" s="137">
        <v>6000</v>
      </c>
      <c r="I40" s="137">
        <v>6000</v>
      </c>
      <c r="J40" s="137"/>
      <c r="K40" s="137"/>
      <c r="L40" s="137">
        <v>6000</v>
      </c>
      <c r="M40" s="136"/>
      <c r="N40" s="137"/>
      <c r="O40" s="137"/>
      <c r="P40" s="137"/>
      <c r="Q40" s="137"/>
      <c r="R40" s="137"/>
      <c r="S40" s="137"/>
      <c r="T40" s="137"/>
      <c r="U40" s="137"/>
      <c r="V40" s="137"/>
      <c r="W40" s="137"/>
    </row>
    <row r="41" ht="53.25" customHeight="1" outlineLevel="1" spans="1:23">
      <c r="A41" s="136" t="s">
        <v>47</v>
      </c>
      <c r="B41" s="136" t="s">
        <v>231</v>
      </c>
      <c r="C41" s="136" t="s">
        <v>232</v>
      </c>
      <c r="D41" s="136" t="s">
        <v>98</v>
      </c>
      <c r="E41" s="136" t="s">
        <v>80</v>
      </c>
      <c r="F41" s="136" t="s">
        <v>233</v>
      </c>
      <c r="G41" s="136" t="s">
        <v>234</v>
      </c>
      <c r="H41" s="137">
        <v>10000</v>
      </c>
      <c r="I41" s="137">
        <v>10000</v>
      </c>
      <c r="J41" s="137"/>
      <c r="K41" s="137"/>
      <c r="L41" s="137">
        <v>10000</v>
      </c>
      <c r="M41" s="136"/>
      <c r="N41" s="137"/>
      <c r="O41" s="137"/>
      <c r="P41" s="137"/>
      <c r="Q41" s="137"/>
      <c r="R41" s="137"/>
      <c r="S41" s="137"/>
      <c r="T41" s="137"/>
      <c r="U41" s="137"/>
      <c r="V41" s="137"/>
      <c r="W41" s="137"/>
    </row>
    <row r="42" ht="53.25" customHeight="1" outlineLevel="1" spans="1:23">
      <c r="A42" s="136" t="s">
        <v>47</v>
      </c>
      <c r="B42" s="136" t="s">
        <v>212</v>
      </c>
      <c r="C42" s="136" t="s">
        <v>213</v>
      </c>
      <c r="D42" s="136" t="s">
        <v>98</v>
      </c>
      <c r="E42" s="136" t="s">
        <v>80</v>
      </c>
      <c r="F42" s="136" t="s">
        <v>235</v>
      </c>
      <c r="G42" s="136" t="s">
        <v>236</v>
      </c>
      <c r="H42" s="137">
        <v>29200</v>
      </c>
      <c r="I42" s="137">
        <v>29200</v>
      </c>
      <c r="J42" s="137"/>
      <c r="K42" s="137"/>
      <c r="L42" s="137">
        <v>29200</v>
      </c>
      <c r="M42" s="136"/>
      <c r="N42" s="137"/>
      <c r="O42" s="137"/>
      <c r="P42" s="137"/>
      <c r="Q42" s="137"/>
      <c r="R42" s="137"/>
      <c r="S42" s="137"/>
      <c r="T42" s="137"/>
      <c r="U42" s="137"/>
      <c r="V42" s="137"/>
      <c r="W42" s="137"/>
    </row>
    <row r="43" ht="53.25" customHeight="1" outlineLevel="1" spans="1:23">
      <c r="A43" s="136" t="s">
        <v>47</v>
      </c>
      <c r="B43" s="136" t="s">
        <v>212</v>
      </c>
      <c r="C43" s="136" t="s">
        <v>213</v>
      </c>
      <c r="D43" s="136" t="s">
        <v>98</v>
      </c>
      <c r="E43" s="136" t="s">
        <v>80</v>
      </c>
      <c r="F43" s="136" t="s">
        <v>237</v>
      </c>
      <c r="G43" s="136" t="s">
        <v>238</v>
      </c>
      <c r="H43" s="137">
        <v>15000</v>
      </c>
      <c r="I43" s="137">
        <v>15000</v>
      </c>
      <c r="J43" s="137"/>
      <c r="K43" s="137"/>
      <c r="L43" s="137">
        <v>15000</v>
      </c>
      <c r="M43" s="136"/>
      <c r="N43" s="137"/>
      <c r="O43" s="137"/>
      <c r="P43" s="137"/>
      <c r="Q43" s="137"/>
      <c r="R43" s="137"/>
      <c r="S43" s="137"/>
      <c r="T43" s="137"/>
      <c r="U43" s="137"/>
      <c r="V43" s="137"/>
      <c r="W43" s="137"/>
    </row>
    <row r="44" ht="53.25" customHeight="1" outlineLevel="1" spans="1:23">
      <c r="A44" s="136" t="s">
        <v>47</v>
      </c>
      <c r="B44" s="136" t="s">
        <v>227</v>
      </c>
      <c r="C44" s="136" t="s">
        <v>228</v>
      </c>
      <c r="D44" s="136" t="s">
        <v>99</v>
      </c>
      <c r="E44" s="136" t="s">
        <v>100</v>
      </c>
      <c r="F44" s="136" t="s">
        <v>229</v>
      </c>
      <c r="G44" s="136" t="s">
        <v>230</v>
      </c>
      <c r="H44" s="137">
        <v>50400</v>
      </c>
      <c r="I44" s="137">
        <v>50400</v>
      </c>
      <c r="J44" s="137"/>
      <c r="K44" s="137"/>
      <c r="L44" s="137">
        <v>50400</v>
      </c>
      <c r="M44" s="136"/>
      <c r="N44" s="137"/>
      <c r="O44" s="137"/>
      <c r="P44" s="137"/>
      <c r="Q44" s="137"/>
      <c r="R44" s="137"/>
      <c r="S44" s="137"/>
      <c r="T44" s="137"/>
      <c r="U44" s="137"/>
      <c r="V44" s="137"/>
      <c r="W44" s="137"/>
    </row>
    <row r="45" ht="53.25" customHeight="1" outlineLevel="1" spans="1:23">
      <c r="A45" s="136" t="s">
        <v>47</v>
      </c>
      <c r="B45" s="136" t="s">
        <v>239</v>
      </c>
      <c r="C45" s="136" t="s">
        <v>240</v>
      </c>
      <c r="D45" s="136" t="s">
        <v>85</v>
      </c>
      <c r="E45" s="136" t="s">
        <v>86</v>
      </c>
      <c r="F45" s="136" t="s">
        <v>237</v>
      </c>
      <c r="G45" s="136" t="s">
        <v>238</v>
      </c>
      <c r="H45" s="137">
        <v>25000</v>
      </c>
      <c r="I45" s="137">
        <v>25000</v>
      </c>
      <c r="J45" s="137"/>
      <c r="K45" s="137"/>
      <c r="L45" s="137">
        <v>25000</v>
      </c>
      <c r="M45" s="136"/>
      <c r="N45" s="137"/>
      <c r="O45" s="137"/>
      <c r="P45" s="137"/>
      <c r="Q45" s="137"/>
      <c r="R45" s="137"/>
      <c r="S45" s="137"/>
      <c r="T45" s="137"/>
      <c r="U45" s="137"/>
      <c r="V45" s="137"/>
      <c r="W45" s="137"/>
    </row>
    <row r="46" ht="53.25" customHeight="1" outlineLevel="1" spans="1:23">
      <c r="A46" s="136" t="s">
        <v>47</v>
      </c>
      <c r="B46" s="136" t="s">
        <v>241</v>
      </c>
      <c r="C46" s="136" t="s">
        <v>230</v>
      </c>
      <c r="D46" s="136" t="s">
        <v>98</v>
      </c>
      <c r="E46" s="136" t="s">
        <v>80</v>
      </c>
      <c r="F46" s="136" t="s">
        <v>229</v>
      </c>
      <c r="G46" s="136" t="s">
        <v>230</v>
      </c>
      <c r="H46" s="137">
        <v>68478.48</v>
      </c>
      <c r="I46" s="137">
        <v>68478.48</v>
      </c>
      <c r="J46" s="137"/>
      <c r="K46" s="137"/>
      <c r="L46" s="137">
        <v>68478.48</v>
      </c>
      <c r="M46" s="136"/>
      <c r="N46" s="137"/>
      <c r="O46" s="137"/>
      <c r="P46" s="137"/>
      <c r="Q46" s="137"/>
      <c r="R46" s="137"/>
      <c r="S46" s="137"/>
      <c r="T46" s="137"/>
      <c r="U46" s="137"/>
      <c r="V46" s="137"/>
      <c r="W46" s="137"/>
    </row>
    <row r="47" ht="53.25" customHeight="1" outlineLevel="1" spans="1:23">
      <c r="A47" s="136" t="s">
        <v>47</v>
      </c>
      <c r="B47" s="136" t="s">
        <v>241</v>
      </c>
      <c r="C47" s="136" t="s">
        <v>230</v>
      </c>
      <c r="D47" s="136" t="s">
        <v>99</v>
      </c>
      <c r="E47" s="136" t="s">
        <v>100</v>
      </c>
      <c r="F47" s="136" t="s">
        <v>229</v>
      </c>
      <c r="G47" s="136" t="s">
        <v>230</v>
      </c>
      <c r="H47" s="137"/>
      <c r="I47" s="137"/>
      <c r="J47" s="137"/>
      <c r="K47" s="137"/>
      <c r="L47" s="137"/>
      <c r="M47" s="136"/>
      <c r="N47" s="137"/>
      <c r="O47" s="137"/>
      <c r="P47" s="137"/>
      <c r="Q47" s="137"/>
      <c r="R47" s="137"/>
      <c r="S47" s="137"/>
      <c r="T47" s="137"/>
      <c r="U47" s="137"/>
      <c r="V47" s="137"/>
      <c r="W47" s="137"/>
    </row>
    <row r="48" ht="53.25" customHeight="1" outlineLevel="1" spans="1:23">
      <c r="A48" s="136" t="s">
        <v>47</v>
      </c>
      <c r="B48" s="136" t="s">
        <v>242</v>
      </c>
      <c r="C48" s="136" t="s">
        <v>243</v>
      </c>
      <c r="D48" s="136" t="s">
        <v>98</v>
      </c>
      <c r="E48" s="136" t="s">
        <v>80</v>
      </c>
      <c r="F48" s="136" t="s">
        <v>244</v>
      </c>
      <c r="G48" s="136" t="s">
        <v>245</v>
      </c>
      <c r="H48" s="137">
        <v>217800</v>
      </c>
      <c r="I48" s="137">
        <v>217800</v>
      </c>
      <c r="J48" s="137"/>
      <c r="K48" s="137"/>
      <c r="L48" s="137">
        <v>217800</v>
      </c>
      <c r="M48" s="136"/>
      <c r="N48" s="137"/>
      <c r="O48" s="137"/>
      <c r="P48" s="137"/>
      <c r="Q48" s="137"/>
      <c r="R48" s="137"/>
      <c r="S48" s="137"/>
      <c r="T48" s="137"/>
      <c r="U48" s="137"/>
      <c r="V48" s="137"/>
      <c r="W48" s="137"/>
    </row>
    <row r="49" ht="53.25" customHeight="1" outlineLevel="1" spans="1:23">
      <c r="A49" s="136" t="s">
        <v>47</v>
      </c>
      <c r="B49" s="136" t="s">
        <v>246</v>
      </c>
      <c r="C49" s="136" t="s">
        <v>247</v>
      </c>
      <c r="D49" s="136" t="s">
        <v>79</v>
      </c>
      <c r="E49" s="136" t="s">
        <v>80</v>
      </c>
      <c r="F49" s="136" t="s">
        <v>225</v>
      </c>
      <c r="G49" s="136" t="s">
        <v>226</v>
      </c>
      <c r="H49" s="137">
        <v>3600</v>
      </c>
      <c r="I49" s="137">
        <v>3600</v>
      </c>
      <c r="J49" s="137"/>
      <c r="K49" s="137"/>
      <c r="L49" s="137">
        <v>3600</v>
      </c>
      <c r="M49" s="136"/>
      <c r="N49" s="137"/>
      <c r="O49" s="137"/>
      <c r="P49" s="137"/>
      <c r="Q49" s="137"/>
      <c r="R49" s="137"/>
      <c r="S49" s="137"/>
      <c r="T49" s="137"/>
      <c r="U49" s="137"/>
      <c r="V49" s="137"/>
      <c r="W49" s="137"/>
    </row>
    <row r="50" ht="53.25" customHeight="1" outlineLevel="1" spans="1:23">
      <c r="A50" s="136" t="s">
        <v>47</v>
      </c>
      <c r="B50" s="136" t="s">
        <v>248</v>
      </c>
      <c r="C50" s="136" t="s">
        <v>249</v>
      </c>
      <c r="D50" s="136" t="s">
        <v>79</v>
      </c>
      <c r="E50" s="136" t="s">
        <v>80</v>
      </c>
      <c r="F50" s="136" t="s">
        <v>225</v>
      </c>
      <c r="G50" s="136" t="s">
        <v>226</v>
      </c>
      <c r="H50" s="137">
        <v>4800</v>
      </c>
      <c r="I50" s="137">
        <v>4800</v>
      </c>
      <c r="J50" s="137"/>
      <c r="K50" s="137"/>
      <c r="L50" s="137">
        <v>4800</v>
      </c>
      <c r="M50" s="136"/>
      <c r="N50" s="137"/>
      <c r="O50" s="137"/>
      <c r="P50" s="137"/>
      <c r="Q50" s="137"/>
      <c r="R50" s="137"/>
      <c r="S50" s="137"/>
      <c r="T50" s="137"/>
      <c r="U50" s="137"/>
      <c r="V50" s="137"/>
      <c r="W50" s="137"/>
    </row>
    <row r="51" ht="53.25" customHeight="1" outlineLevel="1" spans="1:23">
      <c r="A51" s="136" t="s">
        <v>47</v>
      </c>
      <c r="B51" s="136" t="s">
        <v>250</v>
      </c>
      <c r="C51" s="136" t="s">
        <v>251</v>
      </c>
      <c r="D51" s="136" t="s">
        <v>103</v>
      </c>
      <c r="E51" s="136" t="s">
        <v>104</v>
      </c>
      <c r="F51" s="136" t="s">
        <v>225</v>
      </c>
      <c r="G51" s="136" t="s">
        <v>226</v>
      </c>
      <c r="H51" s="137">
        <v>1123200</v>
      </c>
      <c r="I51" s="137">
        <v>1123200</v>
      </c>
      <c r="J51" s="137"/>
      <c r="K51" s="137"/>
      <c r="L51" s="137">
        <v>1123200</v>
      </c>
      <c r="M51" s="136"/>
      <c r="N51" s="137"/>
      <c r="O51" s="137"/>
      <c r="P51" s="137"/>
      <c r="Q51" s="137"/>
      <c r="R51" s="137"/>
      <c r="S51" s="137"/>
      <c r="T51" s="137"/>
      <c r="U51" s="137"/>
      <c r="V51" s="137"/>
      <c r="W51" s="137"/>
    </row>
    <row r="52" ht="30.75" customHeight="1" spans="1:23">
      <c r="A52" s="143" t="s">
        <v>31</v>
      </c>
      <c r="B52" s="143"/>
      <c r="C52" s="143"/>
      <c r="D52" s="143"/>
      <c r="E52" s="143"/>
      <c r="F52" s="143"/>
      <c r="G52" s="143"/>
      <c r="H52" s="137">
        <v>6900715.12</v>
      </c>
      <c r="I52" s="137">
        <v>6900715.12</v>
      </c>
      <c r="J52" s="137"/>
      <c r="K52" s="137"/>
      <c r="L52" s="137">
        <v>6900715.12</v>
      </c>
      <c r="M52" s="137"/>
      <c r="N52" s="137"/>
      <c r="O52" s="137"/>
      <c r="P52" s="137"/>
      <c r="Q52" s="137"/>
      <c r="R52" s="137"/>
      <c r="S52" s="137"/>
      <c r="T52" s="137"/>
      <c r="U52" s="137"/>
      <c r="V52" s="137"/>
      <c r="W52" s="137"/>
    </row>
  </sheetData>
  <mergeCells count="32">
    <mergeCell ref="T1:W1"/>
    <mergeCell ref="A2:W2"/>
    <mergeCell ref="A3:G3"/>
    <mergeCell ref="T3:W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4"/>
  <sheetViews>
    <sheetView showZeros="0" workbookViewId="0">
      <selection activeCell="I10" sqref="I10"/>
    </sheetView>
  </sheetViews>
  <sheetFormatPr defaultColWidth="10.2857142857143" defaultRowHeight="15" customHeight="1"/>
  <cols>
    <col min="1" max="1" width="5.71428571428571" customWidth="1"/>
    <col min="2" max="2" width="7.71428571428571" customWidth="1"/>
    <col min="3" max="3" width="21.5714285714286"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2" t="s">
        <v>252</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9" t="str">
        <f>"2026"&amp;"年部门项目支出预算表"</f>
        <v>2026年部门项目支出预算表</v>
      </c>
      <c r="B2" s="129"/>
      <c r="C2" s="129" t="s">
        <v>60</v>
      </c>
      <c r="D2" s="129"/>
      <c r="E2" s="129"/>
      <c r="F2" s="129"/>
      <c r="G2" s="129"/>
      <c r="H2" s="129"/>
      <c r="I2" s="129"/>
      <c r="J2" s="129"/>
      <c r="K2" s="129"/>
      <c r="L2" s="129"/>
      <c r="M2" s="129"/>
      <c r="N2" s="129"/>
      <c r="O2" s="129"/>
      <c r="P2" s="129"/>
      <c r="Q2" s="129"/>
      <c r="R2" s="129"/>
      <c r="S2" s="129"/>
      <c r="T2" s="129"/>
      <c r="U2" s="129"/>
      <c r="V2" s="129"/>
      <c r="W2" s="129"/>
    </row>
    <row r="3" ht="18.75" customHeight="1" spans="1:23">
      <c r="A3" s="133" t="s">
        <v>1</v>
      </c>
      <c r="B3" s="133"/>
      <c r="C3" s="133"/>
      <c r="D3" s="133"/>
      <c r="E3" s="133"/>
      <c r="F3" s="133"/>
      <c r="G3" s="133"/>
      <c r="H3" s="134"/>
      <c r="I3" s="134"/>
      <c r="J3" s="134"/>
      <c r="K3" s="134"/>
      <c r="L3" s="134"/>
      <c r="M3" s="134"/>
      <c r="N3" s="134"/>
      <c r="O3" s="134"/>
      <c r="P3" s="134"/>
      <c r="Q3" s="134"/>
      <c r="R3" s="134"/>
      <c r="S3" s="134"/>
      <c r="T3" s="134"/>
      <c r="U3" s="134"/>
      <c r="V3" s="132" t="s">
        <v>28</v>
      </c>
      <c r="W3" s="132"/>
    </row>
    <row r="4" ht="26.25" customHeight="1" spans="1:23">
      <c r="A4" s="135" t="s">
        <v>253</v>
      </c>
      <c r="B4" s="135" t="s">
        <v>156</v>
      </c>
      <c r="C4" s="135" t="s">
        <v>157</v>
      </c>
      <c r="D4" s="135" t="s">
        <v>254</v>
      </c>
      <c r="E4" s="135" t="s">
        <v>158</v>
      </c>
      <c r="F4" s="135" t="s">
        <v>159</v>
      </c>
      <c r="G4" s="135" t="s">
        <v>255</v>
      </c>
      <c r="H4" s="135" t="s">
        <v>256</v>
      </c>
      <c r="I4" s="135" t="s">
        <v>31</v>
      </c>
      <c r="J4" s="135" t="s">
        <v>257</v>
      </c>
      <c r="K4" s="135"/>
      <c r="L4" s="135"/>
      <c r="M4" s="135"/>
      <c r="N4" s="135" t="s">
        <v>168</v>
      </c>
      <c r="O4" s="135"/>
      <c r="P4" s="135"/>
      <c r="Q4" s="135" t="s">
        <v>38</v>
      </c>
      <c r="R4" s="135" t="s">
        <v>52</v>
      </c>
      <c r="S4" s="135"/>
      <c r="T4" s="135"/>
      <c r="U4" s="135"/>
      <c r="V4" s="135"/>
      <c r="W4" s="135"/>
    </row>
    <row r="5" ht="26.25" customHeight="1" spans="1:23">
      <c r="A5" s="135"/>
      <c r="B5" s="135"/>
      <c r="C5" s="135"/>
      <c r="D5" s="135"/>
      <c r="E5" s="135"/>
      <c r="F5" s="135"/>
      <c r="G5" s="135"/>
      <c r="H5" s="135"/>
      <c r="I5" s="135"/>
      <c r="J5" s="135" t="s">
        <v>35</v>
      </c>
      <c r="K5" s="135"/>
      <c r="L5" s="135" t="s">
        <v>36</v>
      </c>
      <c r="M5" s="135" t="s">
        <v>37</v>
      </c>
      <c r="N5" s="135" t="s">
        <v>35</v>
      </c>
      <c r="O5" s="135" t="s">
        <v>36</v>
      </c>
      <c r="P5" s="135" t="s">
        <v>37</v>
      </c>
      <c r="Q5" s="135"/>
      <c r="R5" s="135" t="s">
        <v>34</v>
      </c>
      <c r="S5" s="135" t="s">
        <v>41</v>
      </c>
      <c r="T5" s="135" t="s">
        <v>42</v>
      </c>
      <c r="U5" s="135" t="s">
        <v>43</v>
      </c>
      <c r="V5" s="135" t="s">
        <v>44</v>
      </c>
      <c r="W5" s="135" t="s">
        <v>45</v>
      </c>
    </row>
    <row r="6" ht="26.25" customHeight="1" spans="1:23">
      <c r="A6" s="135"/>
      <c r="B6" s="135"/>
      <c r="C6" s="135"/>
      <c r="D6" s="135"/>
      <c r="E6" s="135"/>
      <c r="F6" s="135"/>
      <c r="G6" s="135"/>
      <c r="H6" s="135"/>
      <c r="I6" s="135"/>
      <c r="J6" s="135" t="s">
        <v>34</v>
      </c>
      <c r="K6" s="135" t="s">
        <v>258</v>
      </c>
      <c r="L6" s="135"/>
      <c r="M6" s="135"/>
      <c r="N6" s="135"/>
      <c r="O6" s="135"/>
      <c r="P6" s="135"/>
      <c r="Q6" s="135"/>
      <c r="R6" s="135"/>
      <c r="S6" s="135"/>
      <c r="T6" s="135"/>
      <c r="U6" s="135"/>
      <c r="V6" s="135"/>
      <c r="W6" s="135"/>
    </row>
    <row r="7" ht="18.75" customHeight="1" spans="1:23">
      <c r="A7" s="135" t="s">
        <v>60</v>
      </c>
      <c r="B7" s="135" t="s">
        <v>61</v>
      </c>
      <c r="C7" s="135" t="s">
        <v>62</v>
      </c>
      <c r="D7" s="135" t="s">
        <v>63</v>
      </c>
      <c r="E7" s="135" t="s">
        <v>64</v>
      </c>
      <c r="F7" s="135" t="s">
        <v>65</v>
      </c>
      <c r="G7" s="135" t="s">
        <v>66</v>
      </c>
      <c r="H7" s="135" t="s">
        <v>67</v>
      </c>
      <c r="I7" s="135" t="s">
        <v>68</v>
      </c>
      <c r="J7" s="135" t="s">
        <v>69</v>
      </c>
      <c r="K7" s="135" t="s">
        <v>70</v>
      </c>
      <c r="L7" s="135" t="s">
        <v>71</v>
      </c>
      <c r="M7" s="135" t="s">
        <v>72</v>
      </c>
      <c r="N7" s="135" t="s">
        <v>73</v>
      </c>
      <c r="O7" s="135" t="s">
        <v>74</v>
      </c>
      <c r="P7" s="135" t="s">
        <v>170</v>
      </c>
      <c r="Q7" s="135" t="s">
        <v>171</v>
      </c>
      <c r="R7" s="135" t="s">
        <v>172</v>
      </c>
      <c r="S7" s="135" t="s">
        <v>173</v>
      </c>
      <c r="T7" s="135" t="s">
        <v>174</v>
      </c>
      <c r="U7" s="135" t="s">
        <v>175</v>
      </c>
      <c r="V7" s="135" t="s">
        <v>176</v>
      </c>
      <c r="W7" s="135" t="s">
        <v>177</v>
      </c>
    </row>
    <row r="8" ht="52.5" customHeight="1" spans="1:23">
      <c r="A8" s="136"/>
      <c r="B8" s="136"/>
      <c r="C8" s="136" t="s">
        <v>259</v>
      </c>
      <c r="D8" s="136"/>
      <c r="E8" s="136"/>
      <c r="F8" s="136"/>
      <c r="G8" s="136"/>
      <c r="H8" s="136"/>
      <c r="I8" s="137">
        <v>30000</v>
      </c>
      <c r="J8" s="137">
        <v>30000</v>
      </c>
      <c r="K8" s="137">
        <v>30000</v>
      </c>
      <c r="L8" s="137"/>
      <c r="M8" s="137"/>
      <c r="N8" s="137"/>
      <c r="O8" s="137"/>
      <c r="P8" s="137"/>
      <c r="Q8" s="137"/>
      <c r="R8" s="137"/>
      <c r="S8" s="137"/>
      <c r="T8" s="137"/>
      <c r="U8" s="137"/>
      <c r="V8" s="137"/>
      <c r="W8" s="137"/>
    </row>
    <row r="9" ht="52.5" customHeight="1" outlineLevel="1" spans="1:23">
      <c r="A9" s="136" t="s">
        <v>260</v>
      </c>
      <c r="B9" s="136" t="s">
        <v>261</v>
      </c>
      <c r="C9" s="136" t="s">
        <v>259</v>
      </c>
      <c r="D9" s="136" t="s">
        <v>47</v>
      </c>
      <c r="E9" s="136" t="s">
        <v>109</v>
      </c>
      <c r="F9" s="136" t="s">
        <v>110</v>
      </c>
      <c r="G9" s="136" t="s">
        <v>262</v>
      </c>
      <c r="H9" s="136" t="s">
        <v>263</v>
      </c>
      <c r="I9" s="137">
        <v>10000</v>
      </c>
      <c r="J9" s="137">
        <v>10000</v>
      </c>
      <c r="K9" s="137">
        <v>10000</v>
      </c>
      <c r="L9" s="137"/>
      <c r="M9" s="137"/>
      <c r="N9" s="137"/>
      <c r="O9" s="137"/>
      <c r="P9" s="137"/>
      <c r="Q9" s="137"/>
      <c r="R9" s="137"/>
      <c r="S9" s="137"/>
      <c r="T9" s="137"/>
      <c r="U9" s="137"/>
      <c r="V9" s="137"/>
      <c r="W9" s="137"/>
    </row>
    <row r="10" ht="52.5" customHeight="1" outlineLevel="1" spans="1:23">
      <c r="A10" s="136" t="s">
        <v>260</v>
      </c>
      <c r="B10" s="136" t="s">
        <v>261</v>
      </c>
      <c r="C10" s="136" t="s">
        <v>259</v>
      </c>
      <c r="D10" s="136" t="s">
        <v>47</v>
      </c>
      <c r="E10" s="136" t="s">
        <v>109</v>
      </c>
      <c r="F10" s="136" t="s">
        <v>110</v>
      </c>
      <c r="G10" s="136" t="s">
        <v>235</v>
      </c>
      <c r="H10" s="136" t="s">
        <v>236</v>
      </c>
      <c r="I10" s="137">
        <v>10000</v>
      </c>
      <c r="J10" s="137">
        <v>10000</v>
      </c>
      <c r="K10" s="137">
        <v>10000</v>
      </c>
      <c r="L10" s="137"/>
      <c r="M10" s="137"/>
      <c r="N10" s="136"/>
      <c r="O10" s="136"/>
      <c r="P10" s="136"/>
      <c r="Q10" s="137"/>
      <c r="R10" s="137"/>
      <c r="S10" s="137"/>
      <c r="T10" s="137"/>
      <c r="U10" s="137"/>
      <c r="V10" s="137"/>
      <c r="W10" s="137"/>
    </row>
    <row r="11" ht="52.5" customHeight="1" outlineLevel="1" spans="1:23">
      <c r="A11" s="136" t="s">
        <v>260</v>
      </c>
      <c r="B11" s="136" t="s">
        <v>261</v>
      </c>
      <c r="C11" s="136" t="s">
        <v>259</v>
      </c>
      <c r="D11" s="136" t="s">
        <v>47</v>
      </c>
      <c r="E11" s="136" t="s">
        <v>109</v>
      </c>
      <c r="F11" s="136" t="s">
        <v>110</v>
      </c>
      <c r="G11" s="136" t="s">
        <v>233</v>
      </c>
      <c r="H11" s="136" t="s">
        <v>234</v>
      </c>
      <c r="I11" s="137">
        <v>10000</v>
      </c>
      <c r="J11" s="137">
        <v>10000</v>
      </c>
      <c r="K11" s="137">
        <v>10000</v>
      </c>
      <c r="L11" s="137"/>
      <c r="M11" s="137"/>
      <c r="N11" s="136"/>
      <c r="O11" s="136"/>
      <c r="P11" s="136"/>
      <c r="Q11" s="137"/>
      <c r="R11" s="137"/>
      <c r="S11" s="137"/>
      <c r="T11" s="137"/>
      <c r="U11" s="137"/>
      <c r="V11" s="137"/>
      <c r="W11" s="137"/>
    </row>
    <row r="12" ht="52.5" customHeight="1" spans="1:23">
      <c r="A12" s="136"/>
      <c r="B12" s="136"/>
      <c r="C12" s="136" t="s">
        <v>264</v>
      </c>
      <c r="D12" s="136"/>
      <c r="E12" s="136"/>
      <c r="F12" s="136"/>
      <c r="G12" s="136"/>
      <c r="H12" s="136"/>
      <c r="I12" s="137">
        <v>50000</v>
      </c>
      <c r="J12" s="137">
        <v>50000</v>
      </c>
      <c r="K12" s="137">
        <v>50000</v>
      </c>
      <c r="L12" s="137"/>
      <c r="M12" s="137"/>
      <c r="N12" s="136"/>
      <c r="O12" s="136"/>
      <c r="P12" s="136"/>
      <c r="Q12" s="137"/>
      <c r="R12" s="137"/>
      <c r="S12" s="137"/>
      <c r="T12" s="137"/>
      <c r="U12" s="137"/>
      <c r="V12" s="137"/>
      <c r="W12" s="137"/>
    </row>
    <row r="13" ht="52.5" customHeight="1" outlineLevel="1" spans="1:23">
      <c r="A13" s="136" t="s">
        <v>260</v>
      </c>
      <c r="B13" s="136" t="s">
        <v>265</v>
      </c>
      <c r="C13" s="136" t="s">
        <v>264</v>
      </c>
      <c r="D13" s="136" t="s">
        <v>47</v>
      </c>
      <c r="E13" s="136" t="s">
        <v>113</v>
      </c>
      <c r="F13" s="136" t="s">
        <v>114</v>
      </c>
      <c r="G13" s="136" t="s">
        <v>237</v>
      </c>
      <c r="H13" s="136" t="s">
        <v>238</v>
      </c>
      <c r="I13" s="137">
        <v>5000</v>
      </c>
      <c r="J13" s="137">
        <v>5000</v>
      </c>
      <c r="K13" s="137">
        <v>5000</v>
      </c>
      <c r="L13" s="137"/>
      <c r="M13" s="137"/>
      <c r="N13" s="136"/>
      <c r="O13" s="136"/>
      <c r="P13" s="136"/>
      <c r="Q13" s="137"/>
      <c r="R13" s="137"/>
      <c r="S13" s="137"/>
      <c r="T13" s="137"/>
      <c r="U13" s="137"/>
      <c r="V13" s="137"/>
      <c r="W13" s="137"/>
    </row>
    <row r="14" ht="52.5" customHeight="1" outlineLevel="1" spans="1:23">
      <c r="A14" s="136" t="s">
        <v>260</v>
      </c>
      <c r="B14" s="136" t="s">
        <v>265</v>
      </c>
      <c r="C14" s="136" t="s">
        <v>264</v>
      </c>
      <c r="D14" s="136" t="s">
        <v>47</v>
      </c>
      <c r="E14" s="136" t="s">
        <v>113</v>
      </c>
      <c r="F14" s="136" t="s">
        <v>114</v>
      </c>
      <c r="G14" s="136" t="s">
        <v>262</v>
      </c>
      <c r="H14" s="136" t="s">
        <v>263</v>
      </c>
      <c r="I14" s="137">
        <v>10000</v>
      </c>
      <c r="J14" s="137">
        <v>10000</v>
      </c>
      <c r="K14" s="137">
        <v>10000</v>
      </c>
      <c r="L14" s="137"/>
      <c r="M14" s="137"/>
      <c r="N14" s="136"/>
      <c r="O14" s="136"/>
      <c r="P14" s="136"/>
      <c r="Q14" s="137"/>
      <c r="R14" s="137"/>
      <c r="S14" s="137"/>
      <c r="T14" s="137"/>
      <c r="U14" s="137"/>
      <c r="V14" s="137"/>
      <c r="W14" s="137"/>
    </row>
    <row r="15" ht="52.5" customHeight="1" outlineLevel="1" spans="1:23">
      <c r="A15" s="136" t="s">
        <v>260</v>
      </c>
      <c r="B15" s="136" t="s">
        <v>265</v>
      </c>
      <c r="C15" s="136" t="s">
        <v>264</v>
      </c>
      <c r="D15" s="136" t="s">
        <v>47</v>
      </c>
      <c r="E15" s="136" t="s">
        <v>113</v>
      </c>
      <c r="F15" s="136" t="s">
        <v>114</v>
      </c>
      <c r="G15" s="136" t="s">
        <v>235</v>
      </c>
      <c r="H15" s="136" t="s">
        <v>236</v>
      </c>
      <c r="I15" s="137">
        <v>20000</v>
      </c>
      <c r="J15" s="137">
        <v>20000</v>
      </c>
      <c r="K15" s="137">
        <v>20000</v>
      </c>
      <c r="L15" s="137"/>
      <c r="M15" s="137"/>
      <c r="N15" s="136"/>
      <c r="O15" s="136"/>
      <c r="P15" s="136"/>
      <c r="Q15" s="137"/>
      <c r="R15" s="137"/>
      <c r="S15" s="137"/>
      <c r="T15" s="137"/>
      <c r="U15" s="137"/>
      <c r="V15" s="137"/>
      <c r="W15" s="137"/>
    </row>
    <row r="16" ht="52.5" customHeight="1" outlineLevel="1" spans="1:23">
      <c r="A16" s="136" t="s">
        <v>260</v>
      </c>
      <c r="B16" s="136" t="s">
        <v>265</v>
      </c>
      <c r="C16" s="136" t="s">
        <v>264</v>
      </c>
      <c r="D16" s="136" t="s">
        <v>47</v>
      </c>
      <c r="E16" s="136" t="s">
        <v>113</v>
      </c>
      <c r="F16" s="136" t="s">
        <v>114</v>
      </c>
      <c r="G16" s="136" t="s">
        <v>266</v>
      </c>
      <c r="H16" s="136" t="s">
        <v>267</v>
      </c>
      <c r="I16" s="137">
        <v>5000</v>
      </c>
      <c r="J16" s="137">
        <v>5000</v>
      </c>
      <c r="K16" s="137">
        <v>5000</v>
      </c>
      <c r="L16" s="137"/>
      <c r="M16" s="137"/>
      <c r="N16" s="136"/>
      <c r="O16" s="136"/>
      <c r="P16" s="136"/>
      <c r="Q16" s="137"/>
      <c r="R16" s="137"/>
      <c r="S16" s="137"/>
      <c r="T16" s="137"/>
      <c r="U16" s="137"/>
      <c r="V16" s="137"/>
      <c r="W16" s="137"/>
    </row>
    <row r="17" ht="52.5" customHeight="1" outlineLevel="1" spans="1:23">
      <c r="A17" s="136" t="s">
        <v>260</v>
      </c>
      <c r="B17" s="136" t="s">
        <v>265</v>
      </c>
      <c r="C17" s="136" t="s">
        <v>264</v>
      </c>
      <c r="D17" s="136" t="s">
        <v>47</v>
      </c>
      <c r="E17" s="136" t="s">
        <v>113</v>
      </c>
      <c r="F17" s="136" t="s">
        <v>114</v>
      </c>
      <c r="G17" s="136" t="s">
        <v>233</v>
      </c>
      <c r="H17" s="136" t="s">
        <v>234</v>
      </c>
      <c r="I17" s="137">
        <v>10000</v>
      </c>
      <c r="J17" s="137">
        <v>10000</v>
      </c>
      <c r="K17" s="137">
        <v>10000</v>
      </c>
      <c r="L17" s="137"/>
      <c r="M17" s="137"/>
      <c r="N17" s="136"/>
      <c r="O17" s="136"/>
      <c r="P17" s="136"/>
      <c r="Q17" s="137"/>
      <c r="R17" s="137"/>
      <c r="S17" s="137"/>
      <c r="T17" s="137"/>
      <c r="U17" s="137"/>
      <c r="V17" s="137"/>
      <c r="W17" s="137"/>
    </row>
    <row r="18" ht="52.5" customHeight="1" spans="1:23">
      <c r="A18" s="136"/>
      <c r="B18" s="136"/>
      <c r="C18" s="136" t="s">
        <v>268</v>
      </c>
      <c r="D18" s="136"/>
      <c r="E18" s="136"/>
      <c r="F18" s="136"/>
      <c r="G18" s="136"/>
      <c r="H18" s="136"/>
      <c r="I18" s="137">
        <v>189000</v>
      </c>
      <c r="J18" s="137">
        <v>189000</v>
      </c>
      <c r="K18" s="137">
        <v>189000</v>
      </c>
      <c r="L18" s="137"/>
      <c r="M18" s="137"/>
      <c r="N18" s="136"/>
      <c r="O18" s="136"/>
      <c r="P18" s="136"/>
      <c r="Q18" s="137"/>
      <c r="R18" s="137"/>
      <c r="S18" s="137"/>
      <c r="T18" s="137"/>
      <c r="U18" s="137"/>
      <c r="V18" s="137"/>
      <c r="W18" s="137"/>
    </row>
    <row r="19" ht="52.5" customHeight="1" outlineLevel="1" spans="1:23">
      <c r="A19" s="136" t="s">
        <v>260</v>
      </c>
      <c r="B19" s="136" t="s">
        <v>269</v>
      </c>
      <c r="C19" s="136" t="s">
        <v>268</v>
      </c>
      <c r="D19" s="136" t="s">
        <v>47</v>
      </c>
      <c r="E19" s="136" t="s">
        <v>115</v>
      </c>
      <c r="F19" s="136" t="s">
        <v>116</v>
      </c>
      <c r="G19" s="136" t="s">
        <v>225</v>
      </c>
      <c r="H19" s="136" t="s">
        <v>226</v>
      </c>
      <c r="I19" s="137">
        <v>189000</v>
      </c>
      <c r="J19" s="137">
        <v>189000</v>
      </c>
      <c r="K19" s="137">
        <v>189000</v>
      </c>
      <c r="L19" s="137"/>
      <c r="M19" s="137"/>
      <c r="N19" s="136"/>
      <c r="O19" s="136"/>
      <c r="P19" s="136"/>
      <c r="Q19" s="137"/>
      <c r="R19" s="137"/>
      <c r="S19" s="137"/>
      <c r="T19" s="137"/>
      <c r="U19" s="137"/>
      <c r="V19" s="137"/>
      <c r="W19" s="137"/>
    </row>
    <row r="20" ht="52.5" customHeight="1" spans="1:23">
      <c r="A20" s="136"/>
      <c r="B20" s="136"/>
      <c r="C20" s="136" t="s">
        <v>270</v>
      </c>
      <c r="D20" s="136"/>
      <c r="E20" s="136"/>
      <c r="F20" s="136"/>
      <c r="G20" s="136"/>
      <c r="H20" s="136"/>
      <c r="I20" s="137">
        <v>4800</v>
      </c>
      <c r="J20" s="137">
        <v>4800</v>
      </c>
      <c r="K20" s="137">
        <v>4800</v>
      </c>
      <c r="L20" s="137"/>
      <c r="M20" s="137"/>
      <c r="N20" s="136"/>
      <c r="O20" s="136"/>
      <c r="P20" s="136"/>
      <c r="Q20" s="137"/>
      <c r="R20" s="137"/>
      <c r="S20" s="137"/>
      <c r="T20" s="137"/>
      <c r="U20" s="137"/>
      <c r="V20" s="137"/>
      <c r="W20" s="137"/>
    </row>
    <row r="21" ht="52.5" customHeight="1" outlineLevel="1" spans="1:23">
      <c r="A21" s="136" t="s">
        <v>260</v>
      </c>
      <c r="B21" s="136" t="s">
        <v>271</v>
      </c>
      <c r="C21" s="136" t="s">
        <v>270</v>
      </c>
      <c r="D21" s="136" t="s">
        <v>47</v>
      </c>
      <c r="E21" s="136" t="s">
        <v>98</v>
      </c>
      <c r="F21" s="136" t="s">
        <v>80</v>
      </c>
      <c r="G21" s="136" t="s">
        <v>235</v>
      </c>
      <c r="H21" s="136" t="s">
        <v>236</v>
      </c>
      <c r="I21" s="137">
        <v>2400</v>
      </c>
      <c r="J21" s="137">
        <v>2400</v>
      </c>
      <c r="K21" s="137">
        <v>2400</v>
      </c>
      <c r="L21" s="137"/>
      <c r="M21" s="137"/>
      <c r="N21" s="136"/>
      <c r="O21" s="136"/>
      <c r="P21" s="136"/>
      <c r="Q21" s="137"/>
      <c r="R21" s="137"/>
      <c r="S21" s="137"/>
      <c r="T21" s="137"/>
      <c r="U21" s="137"/>
      <c r="V21" s="137"/>
      <c r="W21" s="137"/>
    </row>
    <row r="22" ht="52.5" customHeight="1" outlineLevel="1" spans="1:23">
      <c r="A22" s="136" t="s">
        <v>260</v>
      </c>
      <c r="B22" s="136" t="s">
        <v>271</v>
      </c>
      <c r="C22" s="136" t="s">
        <v>270</v>
      </c>
      <c r="D22" s="136" t="s">
        <v>47</v>
      </c>
      <c r="E22" s="136" t="s">
        <v>98</v>
      </c>
      <c r="F22" s="136" t="s">
        <v>80</v>
      </c>
      <c r="G22" s="136" t="s">
        <v>244</v>
      </c>
      <c r="H22" s="136" t="s">
        <v>245</v>
      </c>
      <c r="I22" s="137">
        <v>2400</v>
      </c>
      <c r="J22" s="137">
        <v>2400</v>
      </c>
      <c r="K22" s="137">
        <v>2400</v>
      </c>
      <c r="L22" s="137"/>
      <c r="M22" s="137"/>
      <c r="N22" s="136"/>
      <c r="O22" s="136"/>
      <c r="P22" s="136"/>
      <c r="Q22" s="137"/>
      <c r="R22" s="137"/>
      <c r="S22" s="137"/>
      <c r="T22" s="137"/>
      <c r="U22" s="137"/>
      <c r="V22" s="137"/>
      <c r="W22" s="137"/>
    </row>
    <row r="23" ht="52.5" customHeight="1" spans="1:23">
      <c r="A23" s="136"/>
      <c r="B23" s="136"/>
      <c r="C23" s="136" t="s">
        <v>272</v>
      </c>
      <c r="D23" s="136"/>
      <c r="E23" s="136"/>
      <c r="F23" s="136"/>
      <c r="G23" s="136"/>
      <c r="H23" s="136"/>
      <c r="I23" s="137">
        <v>17500</v>
      </c>
      <c r="J23" s="137">
        <v>17500</v>
      </c>
      <c r="K23" s="137">
        <v>17500</v>
      </c>
      <c r="L23" s="137"/>
      <c r="M23" s="137"/>
      <c r="N23" s="136"/>
      <c r="O23" s="136"/>
      <c r="P23" s="136"/>
      <c r="Q23" s="137"/>
      <c r="R23" s="137"/>
      <c r="S23" s="137"/>
      <c r="T23" s="137"/>
      <c r="U23" s="137"/>
      <c r="V23" s="137"/>
      <c r="W23" s="137"/>
    </row>
    <row r="24" ht="52.5" customHeight="1" outlineLevel="1" spans="1:23">
      <c r="A24" s="136" t="s">
        <v>260</v>
      </c>
      <c r="B24" s="136" t="s">
        <v>273</v>
      </c>
      <c r="C24" s="136" t="s">
        <v>272</v>
      </c>
      <c r="D24" s="136" t="s">
        <v>47</v>
      </c>
      <c r="E24" s="136" t="s">
        <v>115</v>
      </c>
      <c r="F24" s="136" t="s">
        <v>116</v>
      </c>
      <c r="G24" s="136" t="s">
        <v>225</v>
      </c>
      <c r="H24" s="136" t="s">
        <v>226</v>
      </c>
      <c r="I24" s="137">
        <v>17500</v>
      </c>
      <c r="J24" s="137">
        <v>17500</v>
      </c>
      <c r="K24" s="137">
        <v>17500</v>
      </c>
      <c r="L24" s="137"/>
      <c r="M24" s="137"/>
      <c r="N24" s="136"/>
      <c r="O24" s="136"/>
      <c r="P24" s="136"/>
      <c r="Q24" s="137"/>
      <c r="R24" s="137"/>
      <c r="S24" s="137"/>
      <c r="T24" s="137"/>
      <c r="U24" s="137"/>
      <c r="V24" s="137"/>
      <c r="W24" s="137"/>
    </row>
    <row r="25" ht="52.5" customHeight="1" spans="1:23">
      <c r="A25" s="136"/>
      <c r="B25" s="136"/>
      <c r="C25" s="136" t="s">
        <v>274</v>
      </c>
      <c r="D25" s="136"/>
      <c r="E25" s="136"/>
      <c r="F25" s="136"/>
      <c r="G25" s="136"/>
      <c r="H25" s="136"/>
      <c r="I25" s="137">
        <v>3000</v>
      </c>
      <c r="J25" s="137">
        <v>3000</v>
      </c>
      <c r="K25" s="137">
        <v>3000</v>
      </c>
      <c r="L25" s="137"/>
      <c r="M25" s="137"/>
      <c r="N25" s="136"/>
      <c r="O25" s="136"/>
      <c r="P25" s="136"/>
      <c r="Q25" s="137"/>
      <c r="R25" s="137"/>
      <c r="S25" s="137"/>
      <c r="T25" s="137"/>
      <c r="U25" s="137"/>
      <c r="V25" s="137"/>
      <c r="W25" s="137"/>
    </row>
    <row r="26" ht="52.5" customHeight="1" outlineLevel="1" spans="1:23">
      <c r="A26" s="136" t="s">
        <v>260</v>
      </c>
      <c r="B26" s="136" t="s">
        <v>275</v>
      </c>
      <c r="C26" s="136" t="s">
        <v>274</v>
      </c>
      <c r="D26" s="136" t="s">
        <v>47</v>
      </c>
      <c r="E26" s="136" t="s">
        <v>85</v>
      </c>
      <c r="F26" s="136" t="s">
        <v>86</v>
      </c>
      <c r="G26" s="136" t="s">
        <v>244</v>
      </c>
      <c r="H26" s="136" t="s">
        <v>245</v>
      </c>
      <c r="I26" s="137">
        <v>3000</v>
      </c>
      <c r="J26" s="137">
        <v>3000</v>
      </c>
      <c r="K26" s="137">
        <v>3000</v>
      </c>
      <c r="L26" s="137"/>
      <c r="M26" s="137"/>
      <c r="N26" s="136"/>
      <c r="O26" s="136"/>
      <c r="P26" s="136"/>
      <c r="Q26" s="137"/>
      <c r="R26" s="137"/>
      <c r="S26" s="137"/>
      <c r="T26" s="137"/>
      <c r="U26" s="137"/>
      <c r="V26" s="137"/>
      <c r="W26" s="137"/>
    </row>
    <row r="27" ht="52.5" customHeight="1" spans="1:23">
      <c r="A27" s="136"/>
      <c r="B27" s="136"/>
      <c r="C27" s="136" t="s">
        <v>276</v>
      </c>
      <c r="D27" s="136"/>
      <c r="E27" s="136"/>
      <c r="F27" s="136"/>
      <c r="G27" s="136"/>
      <c r="H27" s="136"/>
      <c r="I27" s="137">
        <v>1815700</v>
      </c>
      <c r="J27" s="137">
        <v>1815700</v>
      </c>
      <c r="K27" s="137">
        <v>1815700</v>
      </c>
      <c r="L27" s="137"/>
      <c r="M27" s="137"/>
      <c r="N27" s="136"/>
      <c r="O27" s="136"/>
      <c r="P27" s="136"/>
      <c r="Q27" s="137"/>
      <c r="R27" s="137"/>
      <c r="S27" s="137"/>
      <c r="T27" s="137"/>
      <c r="U27" s="137"/>
      <c r="V27" s="137"/>
      <c r="W27" s="137"/>
    </row>
    <row r="28" ht="52.5" customHeight="1" outlineLevel="1" spans="1:23">
      <c r="A28" s="136" t="s">
        <v>260</v>
      </c>
      <c r="B28" s="136" t="s">
        <v>277</v>
      </c>
      <c r="C28" s="136" t="s">
        <v>276</v>
      </c>
      <c r="D28" s="136" t="s">
        <v>47</v>
      </c>
      <c r="E28" s="136" t="s">
        <v>115</v>
      </c>
      <c r="F28" s="136" t="s">
        <v>116</v>
      </c>
      <c r="G28" s="136" t="s">
        <v>225</v>
      </c>
      <c r="H28" s="136" t="s">
        <v>226</v>
      </c>
      <c r="I28" s="137">
        <v>1710000</v>
      </c>
      <c r="J28" s="137">
        <v>1710000</v>
      </c>
      <c r="K28" s="137">
        <v>1710000</v>
      </c>
      <c r="L28" s="137"/>
      <c r="M28" s="137"/>
      <c r="N28" s="136"/>
      <c r="O28" s="136"/>
      <c r="P28" s="136"/>
      <c r="Q28" s="137"/>
      <c r="R28" s="137"/>
      <c r="S28" s="137"/>
      <c r="T28" s="137"/>
      <c r="U28" s="137"/>
      <c r="V28" s="137"/>
      <c r="W28" s="137"/>
    </row>
    <row r="29" ht="52.5" customHeight="1" outlineLevel="1" spans="1:23">
      <c r="A29" s="136" t="s">
        <v>260</v>
      </c>
      <c r="B29" s="136" t="s">
        <v>277</v>
      </c>
      <c r="C29" s="136" t="s">
        <v>276</v>
      </c>
      <c r="D29" s="136" t="s">
        <v>47</v>
      </c>
      <c r="E29" s="136" t="s">
        <v>115</v>
      </c>
      <c r="F29" s="136" t="s">
        <v>116</v>
      </c>
      <c r="G29" s="136" t="s">
        <v>225</v>
      </c>
      <c r="H29" s="136" t="s">
        <v>226</v>
      </c>
      <c r="I29" s="137">
        <v>105700</v>
      </c>
      <c r="J29" s="137">
        <v>105700</v>
      </c>
      <c r="K29" s="137">
        <v>105700</v>
      </c>
      <c r="L29" s="137"/>
      <c r="M29" s="137"/>
      <c r="N29" s="136"/>
      <c r="O29" s="136"/>
      <c r="P29" s="136"/>
      <c r="Q29" s="137"/>
      <c r="R29" s="137"/>
      <c r="S29" s="137"/>
      <c r="T29" s="137"/>
      <c r="U29" s="137"/>
      <c r="V29" s="137"/>
      <c r="W29" s="137"/>
    </row>
    <row r="30" ht="52.5" customHeight="1" spans="1:23">
      <c r="A30" s="136"/>
      <c r="B30" s="136"/>
      <c r="C30" s="136" t="s">
        <v>278</v>
      </c>
      <c r="D30" s="136"/>
      <c r="E30" s="136"/>
      <c r="F30" s="136"/>
      <c r="G30" s="136"/>
      <c r="H30" s="136"/>
      <c r="I30" s="137">
        <v>150000</v>
      </c>
      <c r="J30" s="137">
        <v>150000</v>
      </c>
      <c r="K30" s="137">
        <v>150000</v>
      </c>
      <c r="L30" s="137"/>
      <c r="M30" s="137"/>
      <c r="N30" s="136"/>
      <c r="O30" s="136"/>
      <c r="P30" s="136"/>
      <c r="Q30" s="137"/>
      <c r="R30" s="137"/>
      <c r="S30" s="137"/>
      <c r="T30" s="137"/>
      <c r="U30" s="137"/>
      <c r="V30" s="137"/>
      <c r="W30" s="137"/>
    </row>
    <row r="31" ht="52.5" customHeight="1" outlineLevel="1" spans="1:23">
      <c r="A31" s="136" t="s">
        <v>260</v>
      </c>
      <c r="B31" s="136" t="s">
        <v>279</v>
      </c>
      <c r="C31" s="136" t="s">
        <v>278</v>
      </c>
      <c r="D31" s="136" t="s">
        <v>47</v>
      </c>
      <c r="E31" s="136" t="s">
        <v>103</v>
      </c>
      <c r="F31" s="136" t="s">
        <v>104</v>
      </c>
      <c r="G31" s="136" t="s">
        <v>262</v>
      </c>
      <c r="H31" s="136" t="s">
        <v>263</v>
      </c>
      <c r="I31" s="137">
        <v>5000</v>
      </c>
      <c r="J31" s="137">
        <v>5000</v>
      </c>
      <c r="K31" s="137">
        <v>5000</v>
      </c>
      <c r="L31" s="137"/>
      <c r="M31" s="137"/>
      <c r="N31" s="136"/>
      <c r="O31" s="136"/>
      <c r="P31" s="136"/>
      <c r="Q31" s="137"/>
      <c r="R31" s="137"/>
      <c r="S31" s="137"/>
      <c r="T31" s="137"/>
      <c r="U31" s="137"/>
      <c r="V31" s="137"/>
      <c r="W31" s="137"/>
    </row>
    <row r="32" ht="52.5" customHeight="1" outlineLevel="1" spans="1:23">
      <c r="A32" s="136" t="s">
        <v>260</v>
      </c>
      <c r="B32" s="136" t="s">
        <v>279</v>
      </c>
      <c r="C32" s="136" t="s">
        <v>278</v>
      </c>
      <c r="D32" s="136" t="s">
        <v>47</v>
      </c>
      <c r="E32" s="136" t="s">
        <v>103</v>
      </c>
      <c r="F32" s="136" t="s">
        <v>104</v>
      </c>
      <c r="G32" s="136" t="s">
        <v>280</v>
      </c>
      <c r="H32" s="136" t="s">
        <v>281</v>
      </c>
      <c r="I32" s="137">
        <v>100000</v>
      </c>
      <c r="J32" s="137">
        <v>100000</v>
      </c>
      <c r="K32" s="137">
        <v>100000</v>
      </c>
      <c r="L32" s="137"/>
      <c r="M32" s="137"/>
      <c r="N32" s="136"/>
      <c r="O32" s="136"/>
      <c r="P32" s="136"/>
      <c r="Q32" s="137"/>
      <c r="R32" s="137"/>
      <c r="S32" s="137"/>
      <c r="T32" s="137"/>
      <c r="U32" s="137"/>
      <c r="V32" s="137"/>
      <c r="W32" s="137"/>
    </row>
    <row r="33" ht="52.5" customHeight="1" outlineLevel="1" spans="1:23">
      <c r="A33" s="136" t="s">
        <v>260</v>
      </c>
      <c r="B33" s="136" t="s">
        <v>279</v>
      </c>
      <c r="C33" s="136" t="s">
        <v>278</v>
      </c>
      <c r="D33" s="136" t="s">
        <v>47</v>
      </c>
      <c r="E33" s="136" t="s">
        <v>103</v>
      </c>
      <c r="F33" s="136" t="s">
        <v>104</v>
      </c>
      <c r="G33" s="136" t="s">
        <v>282</v>
      </c>
      <c r="H33" s="136" t="s">
        <v>283</v>
      </c>
      <c r="I33" s="137">
        <v>35000</v>
      </c>
      <c r="J33" s="137">
        <v>35000</v>
      </c>
      <c r="K33" s="137">
        <v>35000</v>
      </c>
      <c r="L33" s="137"/>
      <c r="M33" s="137"/>
      <c r="N33" s="136"/>
      <c r="O33" s="136"/>
      <c r="P33" s="136"/>
      <c r="Q33" s="137"/>
      <c r="R33" s="137"/>
      <c r="S33" s="137"/>
      <c r="T33" s="137"/>
      <c r="U33" s="137"/>
      <c r="V33" s="137"/>
      <c r="W33" s="137"/>
    </row>
    <row r="34" ht="52.5" customHeight="1" outlineLevel="1" spans="1:23">
      <c r="A34" s="136" t="s">
        <v>260</v>
      </c>
      <c r="B34" s="136" t="s">
        <v>279</v>
      </c>
      <c r="C34" s="136" t="s">
        <v>278</v>
      </c>
      <c r="D34" s="136" t="s">
        <v>47</v>
      </c>
      <c r="E34" s="136" t="s">
        <v>103</v>
      </c>
      <c r="F34" s="136" t="s">
        <v>104</v>
      </c>
      <c r="G34" s="136" t="s">
        <v>233</v>
      </c>
      <c r="H34" s="136" t="s">
        <v>234</v>
      </c>
      <c r="I34" s="137">
        <v>10000</v>
      </c>
      <c r="J34" s="137">
        <v>10000</v>
      </c>
      <c r="K34" s="137">
        <v>10000</v>
      </c>
      <c r="L34" s="137"/>
      <c r="M34" s="137"/>
      <c r="N34" s="136"/>
      <c r="O34" s="136"/>
      <c r="P34" s="136"/>
      <c r="Q34" s="137"/>
      <c r="R34" s="137"/>
      <c r="S34" s="137"/>
      <c r="T34" s="137"/>
      <c r="U34" s="137"/>
      <c r="V34" s="137"/>
      <c r="W34" s="137"/>
    </row>
    <row r="35" ht="52.5" customHeight="1" spans="1:23">
      <c r="A35" s="136"/>
      <c r="B35" s="136"/>
      <c r="C35" s="136" t="s">
        <v>284</v>
      </c>
      <c r="D35" s="136"/>
      <c r="E35" s="136"/>
      <c r="F35" s="136"/>
      <c r="G35" s="136"/>
      <c r="H35" s="136"/>
      <c r="I35" s="137">
        <v>113500</v>
      </c>
      <c r="J35" s="137">
        <v>113500</v>
      </c>
      <c r="K35" s="137">
        <v>113500</v>
      </c>
      <c r="L35" s="137"/>
      <c r="M35" s="137"/>
      <c r="N35" s="136"/>
      <c r="O35" s="136"/>
      <c r="P35" s="136"/>
      <c r="Q35" s="137"/>
      <c r="R35" s="137"/>
      <c r="S35" s="137"/>
      <c r="T35" s="137"/>
      <c r="U35" s="137"/>
      <c r="V35" s="137"/>
      <c r="W35" s="137"/>
    </row>
    <row r="36" ht="52.5" customHeight="1" outlineLevel="1" spans="1:23">
      <c r="A36" s="136" t="s">
        <v>260</v>
      </c>
      <c r="B36" s="136" t="s">
        <v>285</v>
      </c>
      <c r="C36" s="136" t="s">
        <v>284</v>
      </c>
      <c r="D36" s="136" t="s">
        <v>47</v>
      </c>
      <c r="E36" s="136" t="s">
        <v>115</v>
      </c>
      <c r="F36" s="136" t="s">
        <v>116</v>
      </c>
      <c r="G36" s="136" t="s">
        <v>225</v>
      </c>
      <c r="H36" s="136" t="s">
        <v>226</v>
      </c>
      <c r="I36" s="137">
        <v>113500</v>
      </c>
      <c r="J36" s="137">
        <v>113500</v>
      </c>
      <c r="K36" s="137">
        <v>113500</v>
      </c>
      <c r="L36" s="137"/>
      <c r="M36" s="137"/>
      <c r="N36" s="136"/>
      <c r="O36" s="136"/>
      <c r="P36" s="136"/>
      <c r="Q36" s="137"/>
      <c r="R36" s="137"/>
      <c r="S36" s="137"/>
      <c r="T36" s="137"/>
      <c r="U36" s="137"/>
      <c r="V36" s="137"/>
      <c r="W36" s="137"/>
    </row>
    <row r="37" ht="52.5" customHeight="1" spans="1:23">
      <c r="A37" s="136"/>
      <c r="B37" s="136"/>
      <c r="C37" s="136" t="s">
        <v>286</v>
      </c>
      <c r="D37" s="136"/>
      <c r="E37" s="136"/>
      <c r="F37" s="136"/>
      <c r="G37" s="136"/>
      <c r="H37" s="136"/>
      <c r="I37" s="137">
        <v>17600</v>
      </c>
      <c r="J37" s="137">
        <v>17600</v>
      </c>
      <c r="K37" s="137">
        <v>17600</v>
      </c>
      <c r="L37" s="137"/>
      <c r="M37" s="137"/>
      <c r="N37" s="136"/>
      <c r="O37" s="136"/>
      <c r="P37" s="136"/>
      <c r="Q37" s="137"/>
      <c r="R37" s="137"/>
      <c r="S37" s="137"/>
      <c r="T37" s="137"/>
      <c r="U37" s="137"/>
      <c r="V37" s="137"/>
      <c r="W37" s="137"/>
    </row>
    <row r="38" ht="52.5" customHeight="1" outlineLevel="1" spans="1:23">
      <c r="A38" s="136" t="s">
        <v>260</v>
      </c>
      <c r="B38" s="136" t="s">
        <v>287</v>
      </c>
      <c r="C38" s="136" t="s">
        <v>286</v>
      </c>
      <c r="D38" s="136" t="s">
        <v>47</v>
      </c>
      <c r="E38" s="136" t="s">
        <v>115</v>
      </c>
      <c r="F38" s="136" t="s">
        <v>116</v>
      </c>
      <c r="G38" s="136" t="s">
        <v>225</v>
      </c>
      <c r="H38" s="136" t="s">
        <v>226</v>
      </c>
      <c r="I38" s="137">
        <v>17600</v>
      </c>
      <c r="J38" s="137">
        <v>17600</v>
      </c>
      <c r="K38" s="137">
        <v>17600</v>
      </c>
      <c r="L38" s="137"/>
      <c r="M38" s="137"/>
      <c r="N38" s="136"/>
      <c r="O38" s="136"/>
      <c r="P38" s="136"/>
      <c r="Q38" s="137"/>
      <c r="R38" s="137"/>
      <c r="S38" s="137"/>
      <c r="T38" s="137"/>
      <c r="U38" s="137"/>
      <c r="V38" s="137"/>
      <c r="W38" s="137"/>
    </row>
    <row r="39" ht="52.5" customHeight="1" spans="1:23">
      <c r="A39" s="136"/>
      <c r="B39" s="136"/>
      <c r="C39" s="136" t="s">
        <v>288</v>
      </c>
      <c r="D39" s="136"/>
      <c r="E39" s="136"/>
      <c r="F39" s="136"/>
      <c r="G39" s="136"/>
      <c r="H39" s="136"/>
      <c r="I39" s="137">
        <v>12621</v>
      </c>
      <c r="J39" s="137">
        <v>12621</v>
      </c>
      <c r="K39" s="137">
        <v>12621</v>
      </c>
      <c r="L39" s="137"/>
      <c r="M39" s="137"/>
      <c r="N39" s="136"/>
      <c r="O39" s="136"/>
      <c r="P39" s="136"/>
      <c r="Q39" s="137"/>
      <c r="R39" s="137"/>
      <c r="S39" s="137"/>
      <c r="T39" s="137"/>
      <c r="U39" s="137"/>
      <c r="V39" s="137"/>
      <c r="W39" s="137"/>
    </row>
    <row r="40" ht="52.5" customHeight="1" outlineLevel="1" spans="1:23">
      <c r="A40" s="136" t="s">
        <v>260</v>
      </c>
      <c r="B40" s="136" t="s">
        <v>289</v>
      </c>
      <c r="C40" s="136" t="s">
        <v>288</v>
      </c>
      <c r="D40" s="136" t="s">
        <v>47</v>
      </c>
      <c r="E40" s="136" t="s">
        <v>115</v>
      </c>
      <c r="F40" s="136" t="s">
        <v>116</v>
      </c>
      <c r="G40" s="136" t="s">
        <v>290</v>
      </c>
      <c r="H40" s="136" t="s">
        <v>291</v>
      </c>
      <c r="I40" s="137">
        <v>12621</v>
      </c>
      <c r="J40" s="137">
        <v>12621</v>
      </c>
      <c r="K40" s="137">
        <v>12621</v>
      </c>
      <c r="L40" s="137"/>
      <c r="M40" s="137"/>
      <c r="N40" s="136"/>
      <c r="O40" s="136"/>
      <c r="P40" s="136"/>
      <c r="Q40" s="137"/>
      <c r="R40" s="137"/>
      <c r="S40" s="137"/>
      <c r="T40" s="137"/>
      <c r="U40" s="137"/>
      <c r="V40" s="137"/>
      <c r="W40" s="137"/>
    </row>
    <row r="41" ht="52.5" customHeight="1" spans="1:23">
      <c r="A41" s="136"/>
      <c r="B41" s="136"/>
      <c r="C41" s="136" t="s">
        <v>292</v>
      </c>
      <c r="D41" s="136"/>
      <c r="E41" s="136"/>
      <c r="F41" s="136"/>
      <c r="G41" s="136"/>
      <c r="H41" s="136"/>
      <c r="I41" s="137">
        <v>409500</v>
      </c>
      <c r="J41" s="137">
        <v>409500</v>
      </c>
      <c r="K41" s="137">
        <v>409500</v>
      </c>
      <c r="L41" s="137"/>
      <c r="M41" s="137"/>
      <c r="N41" s="136"/>
      <c r="O41" s="136"/>
      <c r="P41" s="136"/>
      <c r="Q41" s="137"/>
      <c r="R41" s="137"/>
      <c r="S41" s="137"/>
      <c r="T41" s="137"/>
      <c r="U41" s="137"/>
      <c r="V41" s="137"/>
      <c r="W41" s="137"/>
    </row>
    <row r="42" ht="52.5" customHeight="1" outlineLevel="1" spans="1:23">
      <c r="A42" s="136" t="s">
        <v>260</v>
      </c>
      <c r="B42" s="136" t="s">
        <v>293</v>
      </c>
      <c r="C42" s="136" t="s">
        <v>292</v>
      </c>
      <c r="D42" s="136" t="s">
        <v>47</v>
      </c>
      <c r="E42" s="136" t="s">
        <v>107</v>
      </c>
      <c r="F42" s="136" t="s">
        <v>108</v>
      </c>
      <c r="G42" s="136" t="s">
        <v>237</v>
      </c>
      <c r="H42" s="136" t="s">
        <v>238</v>
      </c>
      <c r="I42" s="137">
        <v>7900</v>
      </c>
      <c r="J42" s="137">
        <v>7900</v>
      </c>
      <c r="K42" s="137">
        <v>7900</v>
      </c>
      <c r="L42" s="137"/>
      <c r="M42" s="137"/>
      <c r="N42" s="136"/>
      <c r="O42" s="136"/>
      <c r="P42" s="136"/>
      <c r="Q42" s="137"/>
      <c r="R42" s="137"/>
      <c r="S42" s="137"/>
      <c r="T42" s="137"/>
      <c r="U42" s="137"/>
      <c r="V42" s="137"/>
      <c r="W42" s="137"/>
    </row>
    <row r="43" ht="52.5" customHeight="1" outlineLevel="1" spans="1:23">
      <c r="A43" s="136" t="s">
        <v>260</v>
      </c>
      <c r="B43" s="136" t="s">
        <v>293</v>
      </c>
      <c r="C43" s="136" t="s">
        <v>292</v>
      </c>
      <c r="D43" s="136" t="s">
        <v>47</v>
      </c>
      <c r="E43" s="136" t="s">
        <v>107</v>
      </c>
      <c r="F43" s="136" t="s">
        <v>108</v>
      </c>
      <c r="G43" s="136" t="s">
        <v>262</v>
      </c>
      <c r="H43" s="136" t="s">
        <v>263</v>
      </c>
      <c r="I43" s="137">
        <v>10000</v>
      </c>
      <c r="J43" s="137">
        <v>10000</v>
      </c>
      <c r="K43" s="137">
        <v>10000</v>
      </c>
      <c r="L43" s="137"/>
      <c r="M43" s="137"/>
      <c r="N43" s="136"/>
      <c r="O43" s="136"/>
      <c r="P43" s="136"/>
      <c r="Q43" s="137"/>
      <c r="R43" s="137"/>
      <c r="S43" s="137"/>
      <c r="T43" s="137"/>
      <c r="U43" s="137"/>
      <c r="V43" s="137"/>
      <c r="W43" s="137"/>
    </row>
    <row r="44" ht="52.5" customHeight="1" outlineLevel="1" spans="1:23">
      <c r="A44" s="136" t="s">
        <v>260</v>
      </c>
      <c r="B44" s="136" t="s">
        <v>293</v>
      </c>
      <c r="C44" s="136" t="s">
        <v>292</v>
      </c>
      <c r="D44" s="136" t="s">
        <v>47</v>
      </c>
      <c r="E44" s="136" t="s">
        <v>107</v>
      </c>
      <c r="F44" s="136" t="s">
        <v>108</v>
      </c>
      <c r="G44" s="136" t="s">
        <v>266</v>
      </c>
      <c r="H44" s="136" t="s">
        <v>267</v>
      </c>
      <c r="I44" s="137">
        <v>5000</v>
      </c>
      <c r="J44" s="137">
        <v>5000</v>
      </c>
      <c r="K44" s="137">
        <v>5000</v>
      </c>
      <c r="L44" s="137"/>
      <c r="M44" s="137"/>
      <c r="N44" s="136"/>
      <c r="O44" s="136"/>
      <c r="P44" s="136"/>
      <c r="Q44" s="137"/>
      <c r="R44" s="137"/>
      <c r="S44" s="137"/>
      <c r="T44" s="137"/>
      <c r="U44" s="137"/>
      <c r="V44" s="137"/>
      <c r="W44" s="137"/>
    </row>
    <row r="45" ht="52.5" customHeight="1" outlineLevel="1" spans="1:23">
      <c r="A45" s="136" t="s">
        <v>260</v>
      </c>
      <c r="B45" s="136" t="s">
        <v>293</v>
      </c>
      <c r="C45" s="136" t="s">
        <v>292</v>
      </c>
      <c r="D45" s="136" t="s">
        <v>47</v>
      </c>
      <c r="E45" s="136" t="s">
        <v>107</v>
      </c>
      <c r="F45" s="136" t="s">
        <v>108</v>
      </c>
      <c r="G45" s="136" t="s">
        <v>294</v>
      </c>
      <c r="H45" s="136" t="s">
        <v>295</v>
      </c>
      <c r="I45" s="137">
        <v>16000</v>
      </c>
      <c r="J45" s="137">
        <v>16000</v>
      </c>
      <c r="K45" s="137">
        <v>16000</v>
      </c>
      <c r="L45" s="137"/>
      <c r="M45" s="137"/>
      <c r="N45" s="136"/>
      <c r="O45" s="136"/>
      <c r="P45" s="136"/>
      <c r="Q45" s="137"/>
      <c r="R45" s="137"/>
      <c r="S45" s="137"/>
      <c r="T45" s="137"/>
      <c r="U45" s="137"/>
      <c r="V45" s="137"/>
      <c r="W45" s="137"/>
    </row>
    <row r="46" ht="52.5" customHeight="1" outlineLevel="1" spans="1:23">
      <c r="A46" s="136" t="s">
        <v>260</v>
      </c>
      <c r="B46" s="136" t="s">
        <v>293</v>
      </c>
      <c r="C46" s="136" t="s">
        <v>292</v>
      </c>
      <c r="D46" s="136" t="s">
        <v>47</v>
      </c>
      <c r="E46" s="136" t="s">
        <v>107</v>
      </c>
      <c r="F46" s="136" t="s">
        <v>108</v>
      </c>
      <c r="G46" s="136" t="s">
        <v>233</v>
      </c>
      <c r="H46" s="136" t="s">
        <v>234</v>
      </c>
      <c r="I46" s="137">
        <v>20000</v>
      </c>
      <c r="J46" s="137">
        <v>20000</v>
      </c>
      <c r="K46" s="137">
        <v>20000</v>
      </c>
      <c r="L46" s="137"/>
      <c r="M46" s="137"/>
      <c r="N46" s="136"/>
      <c r="O46" s="136"/>
      <c r="P46" s="136"/>
      <c r="Q46" s="137"/>
      <c r="R46" s="137"/>
      <c r="S46" s="137"/>
      <c r="T46" s="137"/>
      <c r="U46" s="137"/>
      <c r="V46" s="137"/>
      <c r="W46" s="137"/>
    </row>
    <row r="47" ht="52.5" customHeight="1" outlineLevel="1" spans="1:23">
      <c r="A47" s="136" t="s">
        <v>260</v>
      </c>
      <c r="B47" s="136" t="s">
        <v>293</v>
      </c>
      <c r="C47" s="136" t="s">
        <v>292</v>
      </c>
      <c r="D47" s="136" t="s">
        <v>47</v>
      </c>
      <c r="E47" s="136" t="s">
        <v>107</v>
      </c>
      <c r="F47" s="136" t="s">
        <v>108</v>
      </c>
      <c r="G47" s="136" t="s">
        <v>244</v>
      </c>
      <c r="H47" s="136" t="s">
        <v>245</v>
      </c>
      <c r="I47" s="137">
        <v>5000</v>
      </c>
      <c r="J47" s="137">
        <v>5000</v>
      </c>
      <c r="K47" s="137">
        <v>5000</v>
      </c>
      <c r="L47" s="137"/>
      <c r="M47" s="137"/>
      <c r="N47" s="136"/>
      <c r="O47" s="136"/>
      <c r="P47" s="136"/>
      <c r="Q47" s="137"/>
      <c r="R47" s="137"/>
      <c r="S47" s="137"/>
      <c r="T47" s="137"/>
      <c r="U47" s="137"/>
      <c r="V47" s="137"/>
      <c r="W47" s="137"/>
    </row>
    <row r="48" ht="52.5" customHeight="1" outlineLevel="1" spans="1:23">
      <c r="A48" s="136" t="s">
        <v>260</v>
      </c>
      <c r="B48" s="136" t="s">
        <v>293</v>
      </c>
      <c r="C48" s="136" t="s">
        <v>292</v>
      </c>
      <c r="D48" s="136" t="s">
        <v>47</v>
      </c>
      <c r="E48" s="136" t="s">
        <v>107</v>
      </c>
      <c r="F48" s="136" t="s">
        <v>108</v>
      </c>
      <c r="G48" s="136" t="s">
        <v>225</v>
      </c>
      <c r="H48" s="136" t="s">
        <v>226</v>
      </c>
      <c r="I48" s="137">
        <v>345600</v>
      </c>
      <c r="J48" s="137">
        <v>345600</v>
      </c>
      <c r="K48" s="137">
        <v>345600</v>
      </c>
      <c r="L48" s="137"/>
      <c r="M48" s="137"/>
      <c r="N48" s="136"/>
      <c r="O48" s="136"/>
      <c r="P48" s="136"/>
      <c r="Q48" s="137"/>
      <c r="R48" s="137"/>
      <c r="S48" s="137"/>
      <c r="T48" s="137"/>
      <c r="U48" s="137"/>
      <c r="V48" s="137"/>
      <c r="W48" s="137"/>
    </row>
    <row r="49" ht="52.5" customHeight="1" spans="1:23">
      <c r="A49" s="136"/>
      <c r="B49" s="136"/>
      <c r="C49" s="136" t="s">
        <v>296</v>
      </c>
      <c r="D49" s="136"/>
      <c r="E49" s="136"/>
      <c r="F49" s="136"/>
      <c r="G49" s="136"/>
      <c r="H49" s="136"/>
      <c r="I49" s="137">
        <v>4200</v>
      </c>
      <c r="J49" s="137">
        <v>4200</v>
      </c>
      <c r="K49" s="137">
        <v>4200</v>
      </c>
      <c r="L49" s="137"/>
      <c r="M49" s="137"/>
      <c r="N49" s="136"/>
      <c r="O49" s="136"/>
      <c r="P49" s="136"/>
      <c r="Q49" s="137"/>
      <c r="R49" s="137"/>
      <c r="S49" s="137"/>
      <c r="T49" s="137"/>
      <c r="U49" s="137"/>
      <c r="V49" s="137"/>
      <c r="W49" s="137"/>
    </row>
    <row r="50" ht="52.5" customHeight="1" outlineLevel="1" spans="1:23">
      <c r="A50" s="136" t="s">
        <v>260</v>
      </c>
      <c r="B50" s="136" t="s">
        <v>297</v>
      </c>
      <c r="C50" s="136" t="s">
        <v>296</v>
      </c>
      <c r="D50" s="136" t="s">
        <v>47</v>
      </c>
      <c r="E50" s="136" t="s">
        <v>115</v>
      </c>
      <c r="F50" s="136" t="s">
        <v>116</v>
      </c>
      <c r="G50" s="136" t="s">
        <v>225</v>
      </c>
      <c r="H50" s="136" t="s">
        <v>226</v>
      </c>
      <c r="I50" s="137">
        <v>4200</v>
      </c>
      <c r="J50" s="137">
        <v>4200</v>
      </c>
      <c r="K50" s="137">
        <v>4200</v>
      </c>
      <c r="L50" s="137"/>
      <c r="M50" s="137"/>
      <c r="N50" s="136"/>
      <c r="O50" s="136"/>
      <c r="P50" s="136"/>
      <c r="Q50" s="137"/>
      <c r="R50" s="137"/>
      <c r="S50" s="137"/>
      <c r="T50" s="137"/>
      <c r="U50" s="137"/>
      <c r="V50" s="137"/>
      <c r="W50" s="137"/>
    </row>
    <row r="51" ht="52.5" customHeight="1" spans="1:23">
      <c r="A51" s="136"/>
      <c r="B51" s="136"/>
      <c r="C51" s="136" t="s">
        <v>298</v>
      </c>
      <c r="D51" s="136"/>
      <c r="E51" s="136"/>
      <c r="F51" s="136"/>
      <c r="G51" s="136"/>
      <c r="H51" s="136"/>
      <c r="I51" s="137">
        <v>42724.8</v>
      </c>
      <c r="J51" s="137">
        <v>42724.8</v>
      </c>
      <c r="K51" s="137">
        <v>42724.8</v>
      </c>
      <c r="L51" s="137"/>
      <c r="M51" s="137"/>
      <c r="N51" s="136"/>
      <c r="O51" s="136"/>
      <c r="P51" s="136"/>
      <c r="Q51" s="137"/>
      <c r="R51" s="137"/>
      <c r="S51" s="137"/>
      <c r="T51" s="137"/>
      <c r="U51" s="137"/>
      <c r="V51" s="137"/>
      <c r="W51" s="137"/>
    </row>
    <row r="52" ht="52.5" customHeight="1" outlineLevel="1" spans="1:23">
      <c r="A52" s="136" t="s">
        <v>260</v>
      </c>
      <c r="B52" s="136" t="s">
        <v>299</v>
      </c>
      <c r="C52" s="136" t="s">
        <v>298</v>
      </c>
      <c r="D52" s="136" t="s">
        <v>47</v>
      </c>
      <c r="E52" s="136" t="s">
        <v>115</v>
      </c>
      <c r="F52" s="136" t="s">
        <v>116</v>
      </c>
      <c r="G52" s="136" t="s">
        <v>225</v>
      </c>
      <c r="H52" s="136" t="s">
        <v>226</v>
      </c>
      <c r="I52" s="137">
        <v>42724.8</v>
      </c>
      <c r="J52" s="137">
        <v>42724.8</v>
      </c>
      <c r="K52" s="137">
        <v>42724.8</v>
      </c>
      <c r="L52" s="137"/>
      <c r="M52" s="137"/>
      <c r="N52" s="136"/>
      <c r="O52" s="136"/>
      <c r="P52" s="136"/>
      <c r="Q52" s="137"/>
      <c r="R52" s="137"/>
      <c r="S52" s="137"/>
      <c r="T52" s="137"/>
      <c r="U52" s="137"/>
      <c r="V52" s="137"/>
      <c r="W52" s="137"/>
    </row>
    <row r="53" ht="52.5" customHeight="1" spans="1:23">
      <c r="A53" s="136"/>
      <c r="B53" s="136"/>
      <c r="C53" s="136" t="s">
        <v>300</v>
      </c>
      <c r="D53" s="136"/>
      <c r="E53" s="136"/>
      <c r="F53" s="136"/>
      <c r="G53" s="136"/>
      <c r="H53" s="136"/>
      <c r="I53" s="137">
        <v>50000</v>
      </c>
      <c r="J53" s="137">
        <v>50000</v>
      </c>
      <c r="K53" s="137">
        <v>50000</v>
      </c>
      <c r="L53" s="137"/>
      <c r="M53" s="137"/>
      <c r="N53" s="136"/>
      <c r="O53" s="136"/>
      <c r="P53" s="136"/>
      <c r="Q53" s="137"/>
      <c r="R53" s="137"/>
      <c r="S53" s="137"/>
      <c r="T53" s="137"/>
      <c r="U53" s="137"/>
      <c r="V53" s="137"/>
      <c r="W53" s="137"/>
    </row>
    <row r="54" ht="52.5" customHeight="1" outlineLevel="1" spans="1:23">
      <c r="A54" s="136" t="s">
        <v>260</v>
      </c>
      <c r="B54" s="136" t="s">
        <v>301</v>
      </c>
      <c r="C54" s="136" t="s">
        <v>300</v>
      </c>
      <c r="D54" s="136" t="s">
        <v>47</v>
      </c>
      <c r="E54" s="136" t="s">
        <v>109</v>
      </c>
      <c r="F54" s="136" t="s">
        <v>110</v>
      </c>
      <c r="G54" s="136" t="s">
        <v>237</v>
      </c>
      <c r="H54" s="136" t="s">
        <v>238</v>
      </c>
      <c r="I54" s="137">
        <v>10000</v>
      </c>
      <c r="J54" s="137">
        <v>10000</v>
      </c>
      <c r="K54" s="137">
        <v>10000</v>
      </c>
      <c r="L54" s="137"/>
      <c r="M54" s="137"/>
      <c r="N54" s="136"/>
      <c r="O54" s="136"/>
      <c r="P54" s="136"/>
      <c r="Q54" s="137"/>
      <c r="R54" s="137"/>
      <c r="S54" s="137"/>
      <c r="T54" s="137"/>
      <c r="U54" s="137"/>
      <c r="V54" s="137"/>
      <c r="W54" s="137"/>
    </row>
    <row r="55" ht="52.5" customHeight="1" outlineLevel="1" spans="1:23">
      <c r="A55" s="136" t="s">
        <v>260</v>
      </c>
      <c r="B55" s="136" t="s">
        <v>301</v>
      </c>
      <c r="C55" s="136" t="s">
        <v>300</v>
      </c>
      <c r="D55" s="136" t="s">
        <v>47</v>
      </c>
      <c r="E55" s="136" t="s">
        <v>109</v>
      </c>
      <c r="F55" s="136" t="s">
        <v>110</v>
      </c>
      <c r="G55" s="136" t="s">
        <v>262</v>
      </c>
      <c r="H55" s="136" t="s">
        <v>263</v>
      </c>
      <c r="I55" s="137">
        <v>20000</v>
      </c>
      <c r="J55" s="137">
        <v>20000</v>
      </c>
      <c r="K55" s="137">
        <v>20000</v>
      </c>
      <c r="L55" s="137"/>
      <c r="M55" s="137"/>
      <c r="N55" s="136"/>
      <c r="O55" s="136"/>
      <c r="P55" s="136"/>
      <c r="Q55" s="137"/>
      <c r="R55" s="137"/>
      <c r="S55" s="137"/>
      <c r="T55" s="137"/>
      <c r="U55" s="137"/>
      <c r="V55" s="137"/>
      <c r="W55" s="137"/>
    </row>
    <row r="56" ht="52.5" customHeight="1" outlineLevel="1" spans="1:23">
      <c r="A56" s="136" t="s">
        <v>260</v>
      </c>
      <c r="B56" s="136" t="s">
        <v>301</v>
      </c>
      <c r="C56" s="136" t="s">
        <v>300</v>
      </c>
      <c r="D56" s="136" t="s">
        <v>47</v>
      </c>
      <c r="E56" s="136" t="s">
        <v>109</v>
      </c>
      <c r="F56" s="136" t="s">
        <v>110</v>
      </c>
      <c r="G56" s="136" t="s">
        <v>235</v>
      </c>
      <c r="H56" s="136" t="s">
        <v>236</v>
      </c>
      <c r="I56" s="137">
        <v>10000</v>
      </c>
      <c r="J56" s="137">
        <v>10000</v>
      </c>
      <c r="K56" s="137">
        <v>10000</v>
      </c>
      <c r="L56" s="137"/>
      <c r="M56" s="137"/>
      <c r="N56" s="136"/>
      <c r="O56" s="136"/>
      <c r="P56" s="136"/>
      <c r="Q56" s="137"/>
      <c r="R56" s="137"/>
      <c r="S56" s="137"/>
      <c r="T56" s="137"/>
      <c r="U56" s="137"/>
      <c r="V56" s="137"/>
      <c r="W56" s="137"/>
    </row>
    <row r="57" ht="52.5" customHeight="1" outlineLevel="1" spans="1:23">
      <c r="A57" s="136" t="s">
        <v>260</v>
      </c>
      <c r="B57" s="136" t="s">
        <v>301</v>
      </c>
      <c r="C57" s="136" t="s">
        <v>300</v>
      </c>
      <c r="D57" s="136" t="s">
        <v>47</v>
      </c>
      <c r="E57" s="136" t="s">
        <v>109</v>
      </c>
      <c r="F57" s="136" t="s">
        <v>110</v>
      </c>
      <c r="G57" s="136" t="s">
        <v>294</v>
      </c>
      <c r="H57" s="136" t="s">
        <v>295</v>
      </c>
      <c r="I57" s="137">
        <v>10000</v>
      </c>
      <c r="J57" s="137">
        <v>10000</v>
      </c>
      <c r="K57" s="137">
        <v>10000</v>
      </c>
      <c r="L57" s="137"/>
      <c r="M57" s="137"/>
      <c r="N57" s="136"/>
      <c r="O57" s="136"/>
      <c r="P57" s="136"/>
      <c r="Q57" s="137"/>
      <c r="R57" s="137"/>
      <c r="S57" s="137"/>
      <c r="T57" s="137"/>
      <c r="U57" s="137"/>
      <c r="V57" s="137"/>
      <c r="W57" s="137"/>
    </row>
    <row r="58" ht="52.5" customHeight="1" spans="1:23">
      <c r="A58" s="136"/>
      <c r="B58" s="136"/>
      <c r="C58" s="136" t="s">
        <v>302</v>
      </c>
      <c r="D58" s="136"/>
      <c r="E58" s="136"/>
      <c r="F58" s="136"/>
      <c r="G58" s="136"/>
      <c r="H58" s="136"/>
      <c r="I58" s="137">
        <v>7600</v>
      </c>
      <c r="J58" s="137">
        <v>7600</v>
      </c>
      <c r="K58" s="137">
        <v>7600</v>
      </c>
      <c r="L58" s="137"/>
      <c r="M58" s="137"/>
      <c r="N58" s="136"/>
      <c r="O58" s="136"/>
      <c r="P58" s="136"/>
      <c r="Q58" s="137"/>
      <c r="R58" s="137"/>
      <c r="S58" s="137"/>
      <c r="T58" s="137"/>
      <c r="U58" s="137"/>
      <c r="V58" s="137"/>
      <c r="W58" s="137"/>
    </row>
    <row r="59" ht="52.5" customHeight="1" outlineLevel="1" spans="1:23">
      <c r="A59" s="136" t="s">
        <v>303</v>
      </c>
      <c r="B59" s="136" t="s">
        <v>304</v>
      </c>
      <c r="C59" s="136" t="s">
        <v>302</v>
      </c>
      <c r="D59" s="136" t="s">
        <v>47</v>
      </c>
      <c r="E59" s="136" t="s">
        <v>115</v>
      </c>
      <c r="F59" s="136" t="s">
        <v>116</v>
      </c>
      <c r="G59" s="136" t="s">
        <v>225</v>
      </c>
      <c r="H59" s="136" t="s">
        <v>226</v>
      </c>
      <c r="I59" s="137">
        <v>7600</v>
      </c>
      <c r="J59" s="137">
        <v>7600</v>
      </c>
      <c r="K59" s="137">
        <v>7600</v>
      </c>
      <c r="L59" s="137"/>
      <c r="M59" s="137"/>
      <c r="N59" s="136"/>
      <c r="O59" s="136"/>
      <c r="P59" s="136"/>
      <c r="Q59" s="137"/>
      <c r="R59" s="137"/>
      <c r="S59" s="137"/>
      <c r="T59" s="137"/>
      <c r="U59" s="137"/>
      <c r="V59" s="137"/>
      <c r="W59" s="137"/>
    </row>
    <row r="60" ht="52.5" customHeight="1" spans="1:23">
      <c r="A60" s="136"/>
      <c r="B60" s="136"/>
      <c r="C60" s="136" t="s">
        <v>305</v>
      </c>
      <c r="D60" s="136"/>
      <c r="E60" s="136"/>
      <c r="F60" s="136"/>
      <c r="G60" s="136"/>
      <c r="H60" s="136"/>
      <c r="I60" s="137">
        <v>144500</v>
      </c>
      <c r="J60" s="137">
        <v>144500</v>
      </c>
      <c r="K60" s="137">
        <v>144500</v>
      </c>
      <c r="L60" s="137"/>
      <c r="M60" s="137"/>
      <c r="N60" s="136"/>
      <c r="O60" s="136"/>
      <c r="P60" s="136"/>
      <c r="Q60" s="137"/>
      <c r="R60" s="137"/>
      <c r="S60" s="137"/>
      <c r="T60" s="137"/>
      <c r="U60" s="137"/>
      <c r="V60" s="137"/>
      <c r="W60" s="137"/>
    </row>
    <row r="61" ht="52.5" customHeight="1" outlineLevel="1" spans="1:23">
      <c r="A61" s="136" t="s">
        <v>260</v>
      </c>
      <c r="B61" s="136" t="s">
        <v>306</v>
      </c>
      <c r="C61" s="136" t="s">
        <v>305</v>
      </c>
      <c r="D61" s="136" t="s">
        <v>47</v>
      </c>
      <c r="E61" s="136" t="s">
        <v>107</v>
      </c>
      <c r="F61" s="136" t="s">
        <v>108</v>
      </c>
      <c r="G61" s="136" t="s">
        <v>235</v>
      </c>
      <c r="H61" s="136" t="s">
        <v>236</v>
      </c>
      <c r="I61" s="137">
        <v>56900</v>
      </c>
      <c r="J61" s="137">
        <v>56900</v>
      </c>
      <c r="K61" s="137">
        <v>56900</v>
      </c>
      <c r="L61" s="137"/>
      <c r="M61" s="137"/>
      <c r="N61" s="136"/>
      <c r="O61" s="136"/>
      <c r="P61" s="136"/>
      <c r="Q61" s="137"/>
      <c r="R61" s="137"/>
      <c r="S61" s="137"/>
      <c r="T61" s="137"/>
      <c r="U61" s="137"/>
      <c r="V61" s="137"/>
      <c r="W61" s="137"/>
    </row>
    <row r="62" ht="52.5" customHeight="1" outlineLevel="1" spans="1:23">
      <c r="A62" s="136" t="s">
        <v>260</v>
      </c>
      <c r="B62" s="136" t="s">
        <v>306</v>
      </c>
      <c r="C62" s="136" t="s">
        <v>305</v>
      </c>
      <c r="D62" s="136" t="s">
        <v>47</v>
      </c>
      <c r="E62" s="136" t="s">
        <v>107</v>
      </c>
      <c r="F62" s="136" t="s">
        <v>108</v>
      </c>
      <c r="G62" s="136" t="s">
        <v>294</v>
      </c>
      <c r="H62" s="136" t="s">
        <v>295</v>
      </c>
      <c r="I62" s="137">
        <v>30000</v>
      </c>
      <c r="J62" s="137">
        <v>30000</v>
      </c>
      <c r="K62" s="137">
        <v>30000</v>
      </c>
      <c r="L62" s="137"/>
      <c r="M62" s="137"/>
      <c r="N62" s="136"/>
      <c r="O62" s="136"/>
      <c r="P62" s="136"/>
      <c r="Q62" s="137"/>
      <c r="R62" s="137"/>
      <c r="S62" s="137"/>
      <c r="T62" s="137"/>
      <c r="U62" s="137"/>
      <c r="V62" s="137"/>
      <c r="W62" s="137"/>
    </row>
    <row r="63" ht="52.5" customHeight="1" outlineLevel="1" spans="1:23">
      <c r="A63" s="136" t="s">
        <v>260</v>
      </c>
      <c r="B63" s="136" t="s">
        <v>306</v>
      </c>
      <c r="C63" s="136" t="s">
        <v>305</v>
      </c>
      <c r="D63" s="136" t="s">
        <v>47</v>
      </c>
      <c r="E63" s="136" t="s">
        <v>107</v>
      </c>
      <c r="F63" s="136" t="s">
        <v>108</v>
      </c>
      <c r="G63" s="136" t="s">
        <v>225</v>
      </c>
      <c r="H63" s="136" t="s">
        <v>226</v>
      </c>
      <c r="I63" s="137">
        <v>57600</v>
      </c>
      <c r="J63" s="137">
        <v>57600</v>
      </c>
      <c r="K63" s="137">
        <v>57600</v>
      </c>
      <c r="L63" s="137"/>
      <c r="M63" s="137"/>
      <c r="N63" s="136"/>
      <c r="O63" s="136"/>
      <c r="P63" s="136"/>
      <c r="Q63" s="137"/>
      <c r="R63" s="137"/>
      <c r="S63" s="137"/>
      <c r="T63" s="137"/>
      <c r="U63" s="137"/>
      <c r="V63" s="137"/>
      <c r="W63" s="137"/>
    </row>
    <row r="64" ht="52.5" customHeight="1" spans="1:23">
      <c r="A64" s="136"/>
      <c r="B64" s="136"/>
      <c r="C64" s="136" t="s">
        <v>307</v>
      </c>
      <c r="D64" s="136"/>
      <c r="E64" s="136"/>
      <c r="F64" s="136"/>
      <c r="G64" s="136"/>
      <c r="H64" s="136"/>
      <c r="I64" s="137">
        <v>67400</v>
      </c>
      <c r="J64" s="137">
        <v>67400</v>
      </c>
      <c r="K64" s="137">
        <v>67400</v>
      </c>
      <c r="L64" s="137"/>
      <c r="M64" s="137"/>
      <c r="N64" s="136"/>
      <c r="O64" s="136"/>
      <c r="P64" s="136"/>
      <c r="Q64" s="137"/>
      <c r="R64" s="137"/>
      <c r="S64" s="137"/>
      <c r="T64" s="137"/>
      <c r="U64" s="137"/>
      <c r="V64" s="137"/>
      <c r="W64" s="137"/>
    </row>
    <row r="65" ht="52.5" customHeight="1" outlineLevel="1" spans="1:23">
      <c r="A65" s="136" t="s">
        <v>260</v>
      </c>
      <c r="B65" s="136" t="s">
        <v>308</v>
      </c>
      <c r="C65" s="136" t="s">
        <v>307</v>
      </c>
      <c r="D65" s="136" t="s">
        <v>47</v>
      </c>
      <c r="E65" s="136" t="s">
        <v>115</v>
      </c>
      <c r="F65" s="136" t="s">
        <v>116</v>
      </c>
      <c r="G65" s="136" t="s">
        <v>225</v>
      </c>
      <c r="H65" s="136" t="s">
        <v>226</v>
      </c>
      <c r="I65" s="137">
        <v>6300</v>
      </c>
      <c r="J65" s="137">
        <v>6300</v>
      </c>
      <c r="K65" s="137">
        <v>6300</v>
      </c>
      <c r="L65" s="137"/>
      <c r="M65" s="137"/>
      <c r="N65" s="136"/>
      <c r="O65" s="136"/>
      <c r="P65" s="136"/>
      <c r="Q65" s="137"/>
      <c r="R65" s="137"/>
      <c r="S65" s="137"/>
      <c r="T65" s="137"/>
      <c r="U65" s="137"/>
      <c r="V65" s="137"/>
      <c r="W65" s="137"/>
    </row>
    <row r="66" ht="52.5" customHeight="1" outlineLevel="1" spans="1:23">
      <c r="A66" s="136" t="s">
        <v>260</v>
      </c>
      <c r="B66" s="136" t="s">
        <v>308</v>
      </c>
      <c r="C66" s="136" t="s">
        <v>307</v>
      </c>
      <c r="D66" s="136" t="s">
        <v>47</v>
      </c>
      <c r="E66" s="136" t="s">
        <v>115</v>
      </c>
      <c r="F66" s="136" t="s">
        <v>116</v>
      </c>
      <c r="G66" s="136" t="s">
        <v>225</v>
      </c>
      <c r="H66" s="136" t="s">
        <v>226</v>
      </c>
      <c r="I66" s="137">
        <v>11000</v>
      </c>
      <c r="J66" s="137">
        <v>11000</v>
      </c>
      <c r="K66" s="137">
        <v>11000</v>
      </c>
      <c r="L66" s="137"/>
      <c r="M66" s="137"/>
      <c r="N66" s="136"/>
      <c r="O66" s="136"/>
      <c r="P66" s="136"/>
      <c r="Q66" s="137"/>
      <c r="R66" s="137"/>
      <c r="S66" s="137"/>
      <c r="T66" s="137"/>
      <c r="U66" s="137"/>
      <c r="V66" s="137"/>
      <c r="W66" s="137"/>
    </row>
    <row r="67" ht="52.5" customHeight="1" outlineLevel="1" spans="1:23">
      <c r="A67" s="136" t="s">
        <v>260</v>
      </c>
      <c r="B67" s="136" t="s">
        <v>308</v>
      </c>
      <c r="C67" s="136" t="s">
        <v>307</v>
      </c>
      <c r="D67" s="136" t="s">
        <v>47</v>
      </c>
      <c r="E67" s="136" t="s">
        <v>115</v>
      </c>
      <c r="F67" s="136" t="s">
        <v>116</v>
      </c>
      <c r="G67" s="136" t="s">
        <v>225</v>
      </c>
      <c r="H67" s="136" t="s">
        <v>226</v>
      </c>
      <c r="I67" s="137">
        <v>1200</v>
      </c>
      <c r="J67" s="137">
        <v>1200</v>
      </c>
      <c r="K67" s="137">
        <v>1200</v>
      </c>
      <c r="L67" s="137"/>
      <c r="M67" s="137"/>
      <c r="N67" s="136"/>
      <c r="O67" s="136"/>
      <c r="P67" s="136"/>
      <c r="Q67" s="137"/>
      <c r="R67" s="137"/>
      <c r="S67" s="137"/>
      <c r="T67" s="137"/>
      <c r="U67" s="137"/>
      <c r="V67" s="137"/>
      <c r="W67" s="137"/>
    </row>
    <row r="68" ht="52.5" customHeight="1" outlineLevel="1" spans="1:23">
      <c r="A68" s="136" t="s">
        <v>260</v>
      </c>
      <c r="B68" s="136" t="s">
        <v>308</v>
      </c>
      <c r="C68" s="136" t="s">
        <v>307</v>
      </c>
      <c r="D68" s="136" t="s">
        <v>47</v>
      </c>
      <c r="E68" s="136" t="s">
        <v>115</v>
      </c>
      <c r="F68" s="136" t="s">
        <v>116</v>
      </c>
      <c r="G68" s="136" t="s">
        <v>225</v>
      </c>
      <c r="H68" s="136" t="s">
        <v>226</v>
      </c>
      <c r="I68" s="137">
        <v>48900</v>
      </c>
      <c r="J68" s="137">
        <v>48900</v>
      </c>
      <c r="K68" s="137">
        <v>48900</v>
      </c>
      <c r="L68" s="137"/>
      <c r="M68" s="137"/>
      <c r="N68" s="136"/>
      <c r="O68" s="136"/>
      <c r="P68" s="136"/>
      <c r="Q68" s="137"/>
      <c r="R68" s="137"/>
      <c r="S68" s="137"/>
      <c r="T68" s="137"/>
      <c r="U68" s="137"/>
      <c r="V68" s="137"/>
      <c r="W68" s="137"/>
    </row>
    <row r="69" ht="52.5" customHeight="1" spans="1:23">
      <c r="A69" s="136"/>
      <c r="B69" s="136"/>
      <c r="C69" s="136" t="s">
        <v>309</v>
      </c>
      <c r="D69" s="136"/>
      <c r="E69" s="136"/>
      <c r="F69" s="136"/>
      <c r="G69" s="136"/>
      <c r="H69" s="136"/>
      <c r="I69" s="137">
        <v>14535</v>
      </c>
      <c r="J69" s="137">
        <v>14535</v>
      </c>
      <c r="K69" s="137">
        <v>14535</v>
      </c>
      <c r="L69" s="137"/>
      <c r="M69" s="137"/>
      <c r="N69" s="136"/>
      <c r="O69" s="136"/>
      <c r="P69" s="136"/>
      <c r="Q69" s="137"/>
      <c r="R69" s="137"/>
      <c r="S69" s="137"/>
      <c r="T69" s="137"/>
      <c r="U69" s="137"/>
      <c r="V69" s="137"/>
      <c r="W69" s="137"/>
    </row>
    <row r="70" ht="52.5" customHeight="1" outlineLevel="1" spans="1:23">
      <c r="A70" s="136" t="s">
        <v>303</v>
      </c>
      <c r="B70" s="136" t="s">
        <v>310</v>
      </c>
      <c r="C70" s="136" t="s">
        <v>309</v>
      </c>
      <c r="D70" s="136" t="s">
        <v>47</v>
      </c>
      <c r="E70" s="136" t="s">
        <v>115</v>
      </c>
      <c r="F70" s="136" t="s">
        <v>116</v>
      </c>
      <c r="G70" s="136" t="s">
        <v>225</v>
      </c>
      <c r="H70" s="136" t="s">
        <v>226</v>
      </c>
      <c r="I70" s="137">
        <v>435</v>
      </c>
      <c r="J70" s="137">
        <v>435</v>
      </c>
      <c r="K70" s="137">
        <v>435</v>
      </c>
      <c r="L70" s="137"/>
      <c r="M70" s="137"/>
      <c r="N70" s="136"/>
      <c r="O70" s="136"/>
      <c r="P70" s="136"/>
      <c r="Q70" s="137"/>
      <c r="R70" s="137"/>
      <c r="S70" s="137"/>
      <c r="T70" s="137"/>
      <c r="U70" s="137"/>
      <c r="V70" s="137"/>
      <c r="W70" s="137"/>
    </row>
    <row r="71" ht="52.5" customHeight="1" outlineLevel="1" spans="1:23">
      <c r="A71" s="136" t="s">
        <v>303</v>
      </c>
      <c r="B71" s="136" t="s">
        <v>310</v>
      </c>
      <c r="C71" s="136" t="s">
        <v>309</v>
      </c>
      <c r="D71" s="136" t="s">
        <v>47</v>
      </c>
      <c r="E71" s="136" t="s">
        <v>115</v>
      </c>
      <c r="F71" s="136" t="s">
        <v>116</v>
      </c>
      <c r="G71" s="136" t="s">
        <v>225</v>
      </c>
      <c r="H71" s="136" t="s">
        <v>226</v>
      </c>
      <c r="I71" s="137">
        <v>14100</v>
      </c>
      <c r="J71" s="137">
        <v>14100</v>
      </c>
      <c r="K71" s="137">
        <v>14100</v>
      </c>
      <c r="L71" s="137"/>
      <c r="M71" s="137"/>
      <c r="N71" s="136"/>
      <c r="O71" s="136"/>
      <c r="P71" s="136"/>
      <c r="Q71" s="137"/>
      <c r="R71" s="137"/>
      <c r="S71" s="137"/>
      <c r="T71" s="137"/>
      <c r="U71" s="137"/>
      <c r="V71" s="137"/>
      <c r="W71" s="137"/>
    </row>
    <row r="72" ht="52.5" customHeight="1" spans="1:23">
      <c r="A72" s="136"/>
      <c r="B72" s="136"/>
      <c r="C72" s="136" t="s">
        <v>311</v>
      </c>
      <c r="D72" s="136"/>
      <c r="E72" s="136"/>
      <c r="F72" s="136"/>
      <c r="G72" s="136"/>
      <c r="H72" s="136"/>
      <c r="I72" s="137">
        <v>157000</v>
      </c>
      <c r="J72" s="137">
        <v>157000</v>
      </c>
      <c r="K72" s="137">
        <v>157000</v>
      </c>
      <c r="L72" s="137"/>
      <c r="M72" s="137"/>
      <c r="N72" s="136"/>
      <c r="O72" s="136"/>
      <c r="P72" s="136"/>
      <c r="Q72" s="137"/>
      <c r="R72" s="137"/>
      <c r="S72" s="137"/>
      <c r="T72" s="137"/>
      <c r="U72" s="137"/>
      <c r="V72" s="137"/>
      <c r="W72" s="137"/>
    </row>
    <row r="73" ht="52.5" customHeight="1" outlineLevel="1" spans="1:23">
      <c r="A73" s="136" t="s">
        <v>260</v>
      </c>
      <c r="B73" s="136" t="s">
        <v>312</v>
      </c>
      <c r="C73" s="136" t="s">
        <v>311</v>
      </c>
      <c r="D73" s="136" t="s">
        <v>47</v>
      </c>
      <c r="E73" s="136" t="s">
        <v>115</v>
      </c>
      <c r="F73" s="136" t="s">
        <v>116</v>
      </c>
      <c r="G73" s="136" t="s">
        <v>225</v>
      </c>
      <c r="H73" s="136" t="s">
        <v>226</v>
      </c>
      <c r="I73" s="137">
        <v>157000</v>
      </c>
      <c r="J73" s="137">
        <v>157000</v>
      </c>
      <c r="K73" s="137">
        <v>157000</v>
      </c>
      <c r="L73" s="137"/>
      <c r="M73" s="137"/>
      <c r="N73" s="136"/>
      <c r="O73" s="136"/>
      <c r="P73" s="136"/>
      <c r="Q73" s="137"/>
      <c r="R73" s="137"/>
      <c r="S73" s="137"/>
      <c r="T73" s="137"/>
      <c r="U73" s="137"/>
      <c r="V73" s="137"/>
      <c r="W73" s="137"/>
    </row>
    <row r="74" ht="30" customHeight="1" spans="1:23">
      <c r="A74" s="138" t="s">
        <v>31</v>
      </c>
      <c r="B74" s="138"/>
      <c r="C74" s="138"/>
      <c r="D74" s="138"/>
      <c r="E74" s="138"/>
      <c r="F74" s="138"/>
      <c r="G74" s="138"/>
      <c r="H74" s="138"/>
      <c r="I74" s="137">
        <v>3301180.8</v>
      </c>
      <c r="J74" s="137">
        <v>3301180.8</v>
      </c>
      <c r="K74" s="137">
        <v>3301180.8</v>
      </c>
      <c r="L74" s="137"/>
      <c r="M74" s="137"/>
      <c r="N74" s="137"/>
      <c r="O74" s="137"/>
      <c r="P74" s="137"/>
      <c r="Q74" s="137"/>
      <c r="R74" s="137"/>
      <c r="S74" s="137"/>
      <c r="T74" s="137"/>
      <c r="U74" s="137"/>
      <c r="V74" s="137"/>
      <c r="W74" s="137"/>
    </row>
  </sheetData>
  <mergeCells count="30">
    <mergeCell ref="A1:W1"/>
    <mergeCell ref="A2:W2"/>
    <mergeCell ref="A3:G3"/>
    <mergeCell ref="V3:W3"/>
    <mergeCell ref="J4:M4"/>
    <mergeCell ref="N4:P4"/>
    <mergeCell ref="R4:W4"/>
    <mergeCell ref="J5:K5"/>
    <mergeCell ref="A74:H7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9"/>
  <sheetViews>
    <sheetView showZeros="0" workbookViewId="0">
      <selection activeCell="D8" sqref="D8"/>
    </sheetView>
  </sheetViews>
  <sheetFormatPr defaultColWidth="10.2857142857143" defaultRowHeight="15" customHeight="1"/>
  <cols>
    <col min="1" max="1" width="14.2857142857143" customWidth="1"/>
    <col min="2" max="2" width="26.1428571428571" customWidth="1"/>
    <col min="3" max="9" width="14.2857142857143" customWidth="1"/>
    <col min="10" max="10" width="58.4285714285714" customWidth="1"/>
  </cols>
  <sheetData>
    <row r="1" ht="18.75" customHeight="1" spans="1:10">
      <c r="A1" s="127"/>
      <c r="B1" s="127"/>
      <c r="C1" s="127"/>
      <c r="D1" s="127"/>
      <c r="E1" s="127"/>
      <c r="F1" s="127"/>
      <c r="G1" s="127"/>
      <c r="H1" s="127"/>
      <c r="I1" s="127"/>
      <c r="J1" s="128" t="s">
        <v>313</v>
      </c>
    </row>
    <row r="2" ht="34.5" customHeight="1" spans="1:10">
      <c r="A2" s="129" t="str">
        <f>"2026"&amp;"年部门项目支出绩效目标表"</f>
        <v>2026年部门项目支出绩效目标表</v>
      </c>
      <c r="B2" s="129"/>
      <c r="C2" s="129"/>
      <c r="D2" s="129"/>
      <c r="E2" s="129"/>
      <c r="F2" s="129"/>
      <c r="G2" s="129"/>
      <c r="H2" s="129"/>
      <c r="I2" s="129"/>
      <c r="J2" s="129"/>
    </row>
    <row r="3" ht="18.75" customHeight="1" spans="1:10">
      <c r="A3" s="127" t="s">
        <v>1</v>
      </c>
      <c r="B3" s="127"/>
      <c r="C3" s="127"/>
      <c r="D3" s="127"/>
      <c r="E3" s="127"/>
      <c r="F3" s="127"/>
      <c r="G3" s="127"/>
      <c r="H3" s="127"/>
      <c r="I3" s="127"/>
      <c r="J3" s="127"/>
    </row>
    <row r="4" ht="22.5" customHeight="1" spans="1:10">
      <c r="A4" s="130" t="s">
        <v>314</v>
      </c>
      <c r="B4" s="130" t="s">
        <v>315</v>
      </c>
      <c r="C4" s="130" t="s">
        <v>316</v>
      </c>
      <c r="D4" s="130" t="s">
        <v>317</v>
      </c>
      <c r="E4" s="130" t="s">
        <v>318</v>
      </c>
      <c r="F4" s="130" t="s">
        <v>319</v>
      </c>
      <c r="G4" s="130" t="s">
        <v>320</v>
      </c>
      <c r="H4" s="130" t="s">
        <v>321</v>
      </c>
      <c r="I4" s="130" t="s">
        <v>322</v>
      </c>
      <c r="J4" s="130" t="s">
        <v>323</v>
      </c>
    </row>
    <row r="5" ht="22.5" customHeight="1" spans="1:10">
      <c r="A5" s="130" t="s">
        <v>60</v>
      </c>
      <c r="B5" s="130" t="s">
        <v>61</v>
      </c>
      <c r="C5" s="130" t="s">
        <v>62</v>
      </c>
      <c r="D5" s="130" t="s">
        <v>63</v>
      </c>
      <c r="E5" s="130" t="s">
        <v>64</v>
      </c>
      <c r="F5" s="130" t="s">
        <v>65</v>
      </c>
      <c r="G5" s="130" t="s">
        <v>66</v>
      </c>
      <c r="H5" s="130" t="s">
        <v>67</v>
      </c>
      <c r="I5" s="130" t="s">
        <v>68</v>
      </c>
      <c r="J5" s="130" t="s">
        <v>69</v>
      </c>
    </row>
    <row r="6" ht="52.5" customHeight="1" spans="1:10">
      <c r="A6" s="130" t="s">
        <v>47</v>
      </c>
      <c r="B6" s="130"/>
      <c r="C6" s="130"/>
      <c r="D6" s="130"/>
      <c r="E6" s="130"/>
      <c r="F6" s="130"/>
      <c r="G6" s="130"/>
      <c r="H6" s="130"/>
      <c r="I6" s="130"/>
      <c r="J6" s="130"/>
    </row>
    <row r="7" ht="52.5" customHeight="1" outlineLevel="1" spans="1:10">
      <c r="A7" s="131" t="s">
        <v>272</v>
      </c>
      <c r="B7" s="131" t="s">
        <v>324</v>
      </c>
      <c r="C7" s="131" t="s">
        <v>325</v>
      </c>
      <c r="D7" s="131" t="s">
        <v>326</v>
      </c>
      <c r="E7" s="131" t="s">
        <v>327</v>
      </c>
      <c r="F7" s="131" t="s">
        <v>328</v>
      </c>
      <c r="G7" s="130" t="s">
        <v>329</v>
      </c>
      <c r="H7" s="130" t="s">
        <v>330</v>
      </c>
      <c r="I7" s="131" t="s">
        <v>331</v>
      </c>
      <c r="J7" s="131" t="s">
        <v>332</v>
      </c>
    </row>
    <row r="8" ht="52.5" customHeight="1" outlineLevel="1" spans="1:10">
      <c r="A8" s="131" t="s">
        <v>272</v>
      </c>
      <c r="B8" s="131" t="s">
        <v>324</v>
      </c>
      <c r="C8" s="131" t="s">
        <v>325</v>
      </c>
      <c r="D8" s="131" t="s">
        <v>333</v>
      </c>
      <c r="E8" s="131" t="s">
        <v>334</v>
      </c>
      <c r="F8" s="131" t="s">
        <v>328</v>
      </c>
      <c r="G8" s="130" t="s">
        <v>335</v>
      </c>
      <c r="H8" s="130" t="s">
        <v>336</v>
      </c>
      <c r="I8" s="131" t="s">
        <v>331</v>
      </c>
      <c r="J8" s="131" t="s">
        <v>337</v>
      </c>
    </row>
    <row r="9" ht="52.5" customHeight="1" outlineLevel="1" spans="1:10">
      <c r="A9" s="131" t="s">
        <v>272</v>
      </c>
      <c r="B9" s="131" t="s">
        <v>324</v>
      </c>
      <c r="C9" s="131" t="s">
        <v>325</v>
      </c>
      <c r="D9" s="131" t="s">
        <v>333</v>
      </c>
      <c r="E9" s="131" t="s">
        <v>338</v>
      </c>
      <c r="F9" s="131" t="s">
        <v>328</v>
      </c>
      <c r="G9" s="130" t="s">
        <v>335</v>
      </c>
      <c r="H9" s="130" t="s">
        <v>336</v>
      </c>
      <c r="I9" s="131" t="s">
        <v>331</v>
      </c>
      <c r="J9" s="131" t="s">
        <v>339</v>
      </c>
    </row>
    <row r="10" ht="52.5" customHeight="1" outlineLevel="1" spans="1:10">
      <c r="A10" s="131" t="s">
        <v>272</v>
      </c>
      <c r="B10" s="131" t="s">
        <v>324</v>
      </c>
      <c r="C10" s="131" t="s">
        <v>325</v>
      </c>
      <c r="D10" s="131" t="s">
        <v>333</v>
      </c>
      <c r="E10" s="131" t="s">
        <v>340</v>
      </c>
      <c r="F10" s="131" t="s">
        <v>328</v>
      </c>
      <c r="G10" s="130" t="s">
        <v>335</v>
      </c>
      <c r="H10" s="130" t="s">
        <v>336</v>
      </c>
      <c r="I10" s="131" t="s">
        <v>331</v>
      </c>
      <c r="J10" s="131" t="s">
        <v>341</v>
      </c>
    </row>
    <row r="11" ht="52.5" customHeight="1" outlineLevel="1" spans="1:10">
      <c r="A11" s="131" t="s">
        <v>272</v>
      </c>
      <c r="B11" s="131" t="s">
        <v>324</v>
      </c>
      <c r="C11" s="131" t="s">
        <v>325</v>
      </c>
      <c r="D11" s="131" t="s">
        <v>333</v>
      </c>
      <c r="E11" s="131" t="s">
        <v>342</v>
      </c>
      <c r="F11" s="131" t="s">
        <v>328</v>
      </c>
      <c r="G11" s="130" t="s">
        <v>335</v>
      </c>
      <c r="H11" s="130" t="s">
        <v>336</v>
      </c>
      <c r="I11" s="131" t="s">
        <v>331</v>
      </c>
      <c r="J11" s="131" t="s">
        <v>343</v>
      </c>
    </row>
    <row r="12" ht="52.5" customHeight="1" outlineLevel="1" spans="1:10">
      <c r="A12" s="131" t="s">
        <v>272</v>
      </c>
      <c r="B12" s="131" t="s">
        <v>324</v>
      </c>
      <c r="C12" s="131" t="s">
        <v>325</v>
      </c>
      <c r="D12" s="131" t="s">
        <v>333</v>
      </c>
      <c r="E12" s="131" t="s">
        <v>344</v>
      </c>
      <c r="F12" s="131" t="s">
        <v>328</v>
      </c>
      <c r="G12" s="130" t="s">
        <v>345</v>
      </c>
      <c r="H12" s="130"/>
      <c r="I12" s="131" t="s">
        <v>346</v>
      </c>
      <c r="J12" s="131" t="s">
        <v>347</v>
      </c>
    </row>
    <row r="13" ht="52.5" customHeight="1" outlineLevel="1" spans="1:10">
      <c r="A13" s="131" t="s">
        <v>272</v>
      </c>
      <c r="B13" s="131" t="s">
        <v>324</v>
      </c>
      <c r="C13" s="131" t="s">
        <v>325</v>
      </c>
      <c r="D13" s="131" t="s">
        <v>348</v>
      </c>
      <c r="E13" s="131" t="s">
        <v>349</v>
      </c>
      <c r="F13" s="131" t="s">
        <v>328</v>
      </c>
      <c r="G13" s="130" t="s">
        <v>335</v>
      </c>
      <c r="H13" s="130" t="s">
        <v>336</v>
      </c>
      <c r="I13" s="131" t="s">
        <v>331</v>
      </c>
      <c r="J13" s="131" t="s">
        <v>350</v>
      </c>
    </row>
    <row r="14" ht="52.5" customHeight="1" outlineLevel="1" spans="1:10">
      <c r="A14" s="131" t="s">
        <v>272</v>
      </c>
      <c r="B14" s="131" t="s">
        <v>324</v>
      </c>
      <c r="C14" s="131" t="s">
        <v>351</v>
      </c>
      <c r="D14" s="131" t="s">
        <v>352</v>
      </c>
      <c r="E14" s="131" t="s">
        <v>353</v>
      </c>
      <c r="F14" s="131" t="s">
        <v>354</v>
      </c>
      <c r="G14" s="130" t="s">
        <v>355</v>
      </c>
      <c r="H14" s="130" t="s">
        <v>336</v>
      </c>
      <c r="I14" s="131" t="s">
        <v>331</v>
      </c>
      <c r="J14" s="131" t="s">
        <v>356</v>
      </c>
    </row>
    <row r="15" ht="52.5" customHeight="1" outlineLevel="1" spans="1:10">
      <c r="A15" s="131" t="s">
        <v>272</v>
      </c>
      <c r="B15" s="131" t="s">
        <v>324</v>
      </c>
      <c r="C15" s="131" t="s">
        <v>351</v>
      </c>
      <c r="D15" s="131" t="s">
        <v>352</v>
      </c>
      <c r="E15" s="131" t="s">
        <v>357</v>
      </c>
      <c r="F15" s="131" t="s">
        <v>328</v>
      </c>
      <c r="G15" s="130" t="s">
        <v>358</v>
      </c>
      <c r="H15" s="130"/>
      <c r="I15" s="131" t="s">
        <v>346</v>
      </c>
      <c r="J15" s="131" t="s">
        <v>359</v>
      </c>
    </row>
    <row r="16" ht="52.5" customHeight="1" outlineLevel="1" spans="1:10">
      <c r="A16" s="131" t="s">
        <v>272</v>
      </c>
      <c r="B16" s="131" t="s">
        <v>324</v>
      </c>
      <c r="C16" s="131" t="s">
        <v>360</v>
      </c>
      <c r="D16" s="131" t="s">
        <v>361</v>
      </c>
      <c r="E16" s="131" t="s">
        <v>362</v>
      </c>
      <c r="F16" s="131" t="s">
        <v>354</v>
      </c>
      <c r="G16" s="130" t="s">
        <v>363</v>
      </c>
      <c r="H16" s="130" t="s">
        <v>336</v>
      </c>
      <c r="I16" s="131" t="s">
        <v>331</v>
      </c>
      <c r="J16" s="131" t="s">
        <v>364</v>
      </c>
    </row>
    <row r="17" ht="52.5" customHeight="1" outlineLevel="1" spans="1:10">
      <c r="A17" s="131" t="s">
        <v>270</v>
      </c>
      <c r="B17" s="131" t="s">
        <v>365</v>
      </c>
      <c r="C17" s="131" t="s">
        <v>325</v>
      </c>
      <c r="D17" s="131" t="s">
        <v>326</v>
      </c>
      <c r="E17" s="131" t="s">
        <v>366</v>
      </c>
      <c r="F17" s="131" t="s">
        <v>354</v>
      </c>
      <c r="G17" s="130" t="s">
        <v>71</v>
      </c>
      <c r="H17" s="130" t="s">
        <v>367</v>
      </c>
      <c r="I17" s="131" t="s">
        <v>331</v>
      </c>
      <c r="J17" s="131" t="s">
        <v>368</v>
      </c>
    </row>
    <row r="18" ht="52.5" customHeight="1" outlineLevel="1" spans="1:10">
      <c r="A18" s="131" t="s">
        <v>270</v>
      </c>
      <c r="B18" s="131" t="s">
        <v>365</v>
      </c>
      <c r="C18" s="131" t="s">
        <v>325</v>
      </c>
      <c r="D18" s="131" t="s">
        <v>333</v>
      </c>
      <c r="E18" s="131" t="s">
        <v>369</v>
      </c>
      <c r="F18" s="131" t="s">
        <v>328</v>
      </c>
      <c r="G18" s="130" t="s">
        <v>370</v>
      </c>
      <c r="H18" s="130"/>
      <c r="I18" s="131" t="s">
        <v>346</v>
      </c>
      <c r="J18" s="131" t="s">
        <v>371</v>
      </c>
    </row>
    <row r="19" ht="52.5" customHeight="1" outlineLevel="1" spans="1:10">
      <c r="A19" s="131" t="s">
        <v>270</v>
      </c>
      <c r="B19" s="131" t="s">
        <v>365</v>
      </c>
      <c r="C19" s="131" t="s">
        <v>351</v>
      </c>
      <c r="D19" s="131" t="s">
        <v>372</v>
      </c>
      <c r="E19" s="131" t="s">
        <v>373</v>
      </c>
      <c r="F19" s="131" t="s">
        <v>328</v>
      </c>
      <c r="G19" s="130" t="s">
        <v>370</v>
      </c>
      <c r="H19" s="130"/>
      <c r="I19" s="131" t="s">
        <v>346</v>
      </c>
      <c r="J19" s="131" t="s">
        <v>374</v>
      </c>
    </row>
    <row r="20" ht="52.5" customHeight="1" outlineLevel="1" spans="1:10">
      <c r="A20" s="131" t="s">
        <v>270</v>
      </c>
      <c r="B20" s="131" t="s">
        <v>365</v>
      </c>
      <c r="C20" s="131" t="s">
        <v>360</v>
      </c>
      <c r="D20" s="131" t="s">
        <v>361</v>
      </c>
      <c r="E20" s="131" t="s">
        <v>375</v>
      </c>
      <c r="F20" s="131" t="s">
        <v>328</v>
      </c>
      <c r="G20" s="130" t="s">
        <v>335</v>
      </c>
      <c r="H20" s="130" t="s">
        <v>336</v>
      </c>
      <c r="I20" s="131" t="s">
        <v>331</v>
      </c>
      <c r="J20" s="131" t="s">
        <v>376</v>
      </c>
    </row>
    <row r="21" ht="52.5" customHeight="1" outlineLevel="1" spans="1:10">
      <c r="A21" s="131" t="s">
        <v>259</v>
      </c>
      <c r="B21" s="131" t="s">
        <v>377</v>
      </c>
      <c r="C21" s="131" t="s">
        <v>325</v>
      </c>
      <c r="D21" s="131" t="s">
        <v>326</v>
      </c>
      <c r="E21" s="131" t="s">
        <v>378</v>
      </c>
      <c r="F21" s="131" t="s">
        <v>354</v>
      </c>
      <c r="G21" s="130" t="s">
        <v>379</v>
      </c>
      <c r="H21" s="130" t="s">
        <v>380</v>
      </c>
      <c r="I21" s="131" t="s">
        <v>331</v>
      </c>
      <c r="J21" s="131" t="s">
        <v>381</v>
      </c>
    </row>
    <row r="22" ht="52.5" customHeight="1" outlineLevel="1" spans="1:10">
      <c r="A22" s="131" t="s">
        <v>259</v>
      </c>
      <c r="B22" s="131" t="s">
        <v>377</v>
      </c>
      <c r="C22" s="131" t="s">
        <v>325</v>
      </c>
      <c r="D22" s="131" t="s">
        <v>326</v>
      </c>
      <c r="E22" s="131" t="s">
        <v>382</v>
      </c>
      <c r="F22" s="131" t="s">
        <v>354</v>
      </c>
      <c r="G22" s="130" t="s">
        <v>61</v>
      </c>
      <c r="H22" s="130" t="s">
        <v>367</v>
      </c>
      <c r="I22" s="131" t="s">
        <v>331</v>
      </c>
      <c r="J22" s="131" t="s">
        <v>383</v>
      </c>
    </row>
    <row r="23" ht="52.5" customHeight="1" outlineLevel="1" spans="1:10">
      <c r="A23" s="131" t="s">
        <v>259</v>
      </c>
      <c r="B23" s="131" t="s">
        <v>377</v>
      </c>
      <c r="C23" s="131" t="s">
        <v>325</v>
      </c>
      <c r="D23" s="131" t="s">
        <v>348</v>
      </c>
      <c r="E23" s="131" t="s">
        <v>384</v>
      </c>
      <c r="F23" s="131" t="s">
        <v>328</v>
      </c>
      <c r="G23" s="130" t="s">
        <v>335</v>
      </c>
      <c r="H23" s="130" t="s">
        <v>336</v>
      </c>
      <c r="I23" s="131" t="s">
        <v>331</v>
      </c>
      <c r="J23" s="131" t="s">
        <v>385</v>
      </c>
    </row>
    <row r="24" ht="52.5" customHeight="1" outlineLevel="1" spans="1:10">
      <c r="A24" s="131" t="s">
        <v>259</v>
      </c>
      <c r="B24" s="131" t="s">
        <v>377</v>
      </c>
      <c r="C24" s="131" t="s">
        <v>351</v>
      </c>
      <c r="D24" s="131" t="s">
        <v>352</v>
      </c>
      <c r="E24" s="131" t="s">
        <v>386</v>
      </c>
      <c r="F24" s="131" t="s">
        <v>354</v>
      </c>
      <c r="G24" s="130" t="s">
        <v>355</v>
      </c>
      <c r="H24" s="130" t="s">
        <v>336</v>
      </c>
      <c r="I24" s="131" t="s">
        <v>331</v>
      </c>
      <c r="J24" s="131" t="s">
        <v>387</v>
      </c>
    </row>
    <row r="25" ht="52.5" customHeight="1" outlineLevel="1" spans="1:10">
      <c r="A25" s="131" t="s">
        <v>259</v>
      </c>
      <c r="B25" s="131" t="s">
        <v>377</v>
      </c>
      <c r="C25" s="131" t="s">
        <v>360</v>
      </c>
      <c r="D25" s="131" t="s">
        <v>361</v>
      </c>
      <c r="E25" s="131" t="s">
        <v>388</v>
      </c>
      <c r="F25" s="131" t="s">
        <v>354</v>
      </c>
      <c r="G25" s="130" t="s">
        <v>363</v>
      </c>
      <c r="H25" s="130" t="s">
        <v>336</v>
      </c>
      <c r="I25" s="131" t="s">
        <v>331</v>
      </c>
      <c r="J25" s="131" t="s">
        <v>389</v>
      </c>
    </row>
    <row r="26" ht="52.5" customHeight="1" outlineLevel="1" spans="1:10">
      <c r="A26" s="131" t="s">
        <v>284</v>
      </c>
      <c r="B26" s="131" t="s">
        <v>390</v>
      </c>
      <c r="C26" s="131" t="s">
        <v>325</v>
      </c>
      <c r="D26" s="131" t="s">
        <v>326</v>
      </c>
      <c r="E26" s="131" t="s">
        <v>327</v>
      </c>
      <c r="F26" s="131" t="s">
        <v>354</v>
      </c>
      <c r="G26" s="130" t="s">
        <v>391</v>
      </c>
      <c r="H26" s="130" t="s">
        <v>392</v>
      </c>
      <c r="I26" s="131" t="s">
        <v>331</v>
      </c>
      <c r="J26" s="131" t="s">
        <v>332</v>
      </c>
    </row>
    <row r="27" ht="52.5" customHeight="1" outlineLevel="1" spans="1:10">
      <c r="A27" s="131" t="s">
        <v>284</v>
      </c>
      <c r="B27" s="131" t="s">
        <v>390</v>
      </c>
      <c r="C27" s="131" t="s">
        <v>325</v>
      </c>
      <c r="D27" s="131" t="s">
        <v>333</v>
      </c>
      <c r="E27" s="131" t="s">
        <v>334</v>
      </c>
      <c r="F27" s="131" t="s">
        <v>328</v>
      </c>
      <c r="G27" s="130" t="s">
        <v>335</v>
      </c>
      <c r="H27" s="130" t="s">
        <v>336</v>
      </c>
      <c r="I27" s="131" t="s">
        <v>331</v>
      </c>
      <c r="J27" s="131" t="s">
        <v>337</v>
      </c>
    </row>
    <row r="28" ht="52.5" customHeight="1" outlineLevel="1" spans="1:10">
      <c r="A28" s="131" t="s">
        <v>284</v>
      </c>
      <c r="B28" s="131" t="s">
        <v>390</v>
      </c>
      <c r="C28" s="131" t="s">
        <v>325</v>
      </c>
      <c r="D28" s="131" t="s">
        <v>333</v>
      </c>
      <c r="E28" s="131" t="s">
        <v>340</v>
      </c>
      <c r="F28" s="131" t="s">
        <v>328</v>
      </c>
      <c r="G28" s="130" t="s">
        <v>335</v>
      </c>
      <c r="H28" s="130" t="s">
        <v>336</v>
      </c>
      <c r="I28" s="131" t="s">
        <v>331</v>
      </c>
      <c r="J28" s="131" t="s">
        <v>341</v>
      </c>
    </row>
    <row r="29" ht="52.5" customHeight="1" outlineLevel="1" spans="1:10">
      <c r="A29" s="131" t="s">
        <v>284</v>
      </c>
      <c r="B29" s="131" t="s">
        <v>390</v>
      </c>
      <c r="C29" s="131" t="s">
        <v>325</v>
      </c>
      <c r="D29" s="131" t="s">
        <v>333</v>
      </c>
      <c r="E29" s="131" t="s">
        <v>342</v>
      </c>
      <c r="F29" s="131" t="s">
        <v>328</v>
      </c>
      <c r="G29" s="130" t="s">
        <v>335</v>
      </c>
      <c r="H29" s="130" t="s">
        <v>336</v>
      </c>
      <c r="I29" s="131" t="s">
        <v>331</v>
      </c>
      <c r="J29" s="131" t="s">
        <v>343</v>
      </c>
    </row>
    <row r="30" ht="52.5" customHeight="1" outlineLevel="1" spans="1:10">
      <c r="A30" s="131" t="s">
        <v>284</v>
      </c>
      <c r="B30" s="131" t="s">
        <v>390</v>
      </c>
      <c r="C30" s="131" t="s">
        <v>325</v>
      </c>
      <c r="D30" s="131" t="s">
        <v>333</v>
      </c>
      <c r="E30" s="131" t="s">
        <v>344</v>
      </c>
      <c r="F30" s="131" t="s">
        <v>328</v>
      </c>
      <c r="G30" s="130" t="s">
        <v>345</v>
      </c>
      <c r="H30" s="130"/>
      <c r="I30" s="131" t="s">
        <v>346</v>
      </c>
      <c r="J30" s="131" t="s">
        <v>347</v>
      </c>
    </row>
    <row r="31" ht="52.5" customHeight="1" outlineLevel="1" spans="1:10">
      <c r="A31" s="131" t="s">
        <v>284</v>
      </c>
      <c r="B31" s="131" t="s">
        <v>390</v>
      </c>
      <c r="C31" s="131" t="s">
        <v>325</v>
      </c>
      <c r="D31" s="131" t="s">
        <v>348</v>
      </c>
      <c r="E31" s="131" t="s">
        <v>349</v>
      </c>
      <c r="F31" s="131" t="s">
        <v>328</v>
      </c>
      <c r="G31" s="130" t="s">
        <v>335</v>
      </c>
      <c r="H31" s="130" t="s">
        <v>336</v>
      </c>
      <c r="I31" s="131" t="s">
        <v>331</v>
      </c>
      <c r="J31" s="131" t="s">
        <v>350</v>
      </c>
    </row>
    <row r="32" ht="52.5" customHeight="1" outlineLevel="1" spans="1:10">
      <c r="A32" s="131" t="s">
        <v>284</v>
      </c>
      <c r="B32" s="131" t="s">
        <v>390</v>
      </c>
      <c r="C32" s="131" t="s">
        <v>351</v>
      </c>
      <c r="D32" s="131" t="s">
        <v>352</v>
      </c>
      <c r="E32" s="131" t="s">
        <v>353</v>
      </c>
      <c r="F32" s="131" t="s">
        <v>354</v>
      </c>
      <c r="G32" s="130" t="s">
        <v>355</v>
      </c>
      <c r="H32" s="130" t="s">
        <v>336</v>
      </c>
      <c r="I32" s="131" t="s">
        <v>331</v>
      </c>
      <c r="J32" s="131" t="s">
        <v>356</v>
      </c>
    </row>
    <row r="33" ht="52.5" customHeight="1" outlineLevel="1" spans="1:10">
      <c r="A33" s="131" t="s">
        <v>284</v>
      </c>
      <c r="B33" s="131" t="s">
        <v>390</v>
      </c>
      <c r="C33" s="131" t="s">
        <v>351</v>
      </c>
      <c r="D33" s="131" t="s">
        <v>352</v>
      </c>
      <c r="E33" s="131" t="s">
        <v>357</v>
      </c>
      <c r="F33" s="131" t="s">
        <v>328</v>
      </c>
      <c r="G33" s="130" t="s">
        <v>358</v>
      </c>
      <c r="H33" s="130"/>
      <c r="I33" s="131" t="s">
        <v>346</v>
      </c>
      <c r="J33" s="131" t="s">
        <v>359</v>
      </c>
    </row>
    <row r="34" ht="52.5" customHeight="1" outlineLevel="1" spans="1:10">
      <c r="A34" s="131" t="s">
        <v>284</v>
      </c>
      <c r="B34" s="131" t="s">
        <v>390</v>
      </c>
      <c r="C34" s="131" t="s">
        <v>360</v>
      </c>
      <c r="D34" s="131" t="s">
        <v>361</v>
      </c>
      <c r="E34" s="131" t="s">
        <v>362</v>
      </c>
      <c r="F34" s="131" t="s">
        <v>354</v>
      </c>
      <c r="G34" s="130" t="s">
        <v>363</v>
      </c>
      <c r="H34" s="130" t="s">
        <v>336</v>
      </c>
      <c r="I34" s="131" t="s">
        <v>331</v>
      </c>
      <c r="J34" s="131" t="s">
        <v>364</v>
      </c>
    </row>
    <row r="35" ht="52.5" customHeight="1" outlineLevel="1" spans="1:10">
      <c r="A35" s="131" t="s">
        <v>298</v>
      </c>
      <c r="B35" s="131" t="s">
        <v>390</v>
      </c>
      <c r="C35" s="131" t="s">
        <v>325</v>
      </c>
      <c r="D35" s="131" t="s">
        <v>326</v>
      </c>
      <c r="E35" s="131" t="s">
        <v>327</v>
      </c>
      <c r="F35" s="131" t="s">
        <v>354</v>
      </c>
      <c r="G35" s="130" t="s">
        <v>393</v>
      </c>
      <c r="H35" s="130" t="s">
        <v>392</v>
      </c>
      <c r="I35" s="131" t="s">
        <v>331</v>
      </c>
      <c r="J35" s="131" t="s">
        <v>332</v>
      </c>
    </row>
    <row r="36" ht="52.5" customHeight="1" outlineLevel="1" spans="1:10">
      <c r="A36" s="131" t="s">
        <v>298</v>
      </c>
      <c r="B36" s="131" t="s">
        <v>390</v>
      </c>
      <c r="C36" s="131" t="s">
        <v>325</v>
      </c>
      <c r="D36" s="131" t="s">
        <v>333</v>
      </c>
      <c r="E36" s="131" t="s">
        <v>334</v>
      </c>
      <c r="F36" s="131" t="s">
        <v>328</v>
      </c>
      <c r="G36" s="130" t="s">
        <v>335</v>
      </c>
      <c r="H36" s="130" t="s">
        <v>336</v>
      </c>
      <c r="I36" s="131" t="s">
        <v>331</v>
      </c>
      <c r="J36" s="131" t="s">
        <v>337</v>
      </c>
    </row>
    <row r="37" ht="52.5" customHeight="1" outlineLevel="1" spans="1:10">
      <c r="A37" s="131" t="s">
        <v>298</v>
      </c>
      <c r="B37" s="131" t="s">
        <v>390</v>
      </c>
      <c r="C37" s="131" t="s">
        <v>325</v>
      </c>
      <c r="D37" s="131" t="s">
        <v>333</v>
      </c>
      <c r="E37" s="131" t="s">
        <v>338</v>
      </c>
      <c r="F37" s="131" t="s">
        <v>328</v>
      </c>
      <c r="G37" s="130" t="s">
        <v>335</v>
      </c>
      <c r="H37" s="130" t="s">
        <v>336</v>
      </c>
      <c r="I37" s="131" t="s">
        <v>331</v>
      </c>
      <c r="J37" s="131" t="s">
        <v>339</v>
      </c>
    </row>
    <row r="38" ht="52.5" customHeight="1" outlineLevel="1" spans="1:10">
      <c r="A38" s="131" t="s">
        <v>298</v>
      </c>
      <c r="B38" s="131" t="s">
        <v>390</v>
      </c>
      <c r="C38" s="131" t="s">
        <v>325</v>
      </c>
      <c r="D38" s="131" t="s">
        <v>333</v>
      </c>
      <c r="E38" s="131" t="s">
        <v>340</v>
      </c>
      <c r="F38" s="131" t="s">
        <v>328</v>
      </c>
      <c r="G38" s="130" t="s">
        <v>335</v>
      </c>
      <c r="H38" s="130" t="s">
        <v>336</v>
      </c>
      <c r="I38" s="131" t="s">
        <v>331</v>
      </c>
      <c r="J38" s="131" t="s">
        <v>341</v>
      </c>
    </row>
    <row r="39" ht="52.5" customHeight="1" outlineLevel="1" spans="1:10">
      <c r="A39" s="131" t="s">
        <v>298</v>
      </c>
      <c r="B39" s="131" t="s">
        <v>390</v>
      </c>
      <c r="C39" s="131" t="s">
        <v>325</v>
      </c>
      <c r="D39" s="131" t="s">
        <v>333</v>
      </c>
      <c r="E39" s="131" t="s">
        <v>342</v>
      </c>
      <c r="F39" s="131" t="s">
        <v>328</v>
      </c>
      <c r="G39" s="130" t="s">
        <v>335</v>
      </c>
      <c r="H39" s="130" t="s">
        <v>336</v>
      </c>
      <c r="I39" s="131" t="s">
        <v>331</v>
      </c>
      <c r="J39" s="131" t="s">
        <v>343</v>
      </c>
    </row>
    <row r="40" ht="52.5" customHeight="1" outlineLevel="1" spans="1:10">
      <c r="A40" s="131" t="s">
        <v>298</v>
      </c>
      <c r="B40" s="131" t="s">
        <v>390</v>
      </c>
      <c r="C40" s="131" t="s">
        <v>325</v>
      </c>
      <c r="D40" s="131" t="s">
        <v>333</v>
      </c>
      <c r="E40" s="131" t="s">
        <v>344</v>
      </c>
      <c r="F40" s="131" t="s">
        <v>328</v>
      </c>
      <c r="G40" s="130" t="s">
        <v>345</v>
      </c>
      <c r="H40" s="130"/>
      <c r="I40" s="131" t="s">
        <v>346</v>
      </c>
      <c r="J40" s="131" t="s">
        <v>347</v>
      </c>
    </row>
    <row r="41" ht="52.5" customHeight="1" outlineLevel="1" spans="1:10">
      <c r="A41" s="131" t="s">
        <v>298</v>
      </c>
      <c r="B41" s="131" t="s">
        <v>390</v>
      </c>
      <c r="C41" s="131" t="s">
        <v>325</v>
      </c>
      <c r="D41" s="131" t="s">
        <v>348</v>
      </c>
      <c r="E41" s="131" t="s">
        <v>349</v>
      </c>
      <c r="F41" s="131" t="s">
        <v>328</v>
      </c>
      <c r="G41" s="130" t="s">
        <v>335</v>
      </c>
      <c r="H41" s="130" t="s">
        <v>336</v>
      </c>
      <c r="I41" s="131" t="s">
        <v>331</v>
      </c>
      <c r="J41" s="131" t="s">
        <v>350</v>
      </c>
    </row>
    <row r="42" ht="52.5" customHeight="1" outlineLevel="1" spans="1:10">
      <c r="A42" s="131" t="s">
        <v>298</v>
      </c>
      <c r="B42" s="131" t="s">
        <v>390</v>
      </c>
      <c r="C42" s="131" t="s">
        <v>351</v>
      </c>
      <c r="D42" s="131" t="s">
        <v>352</v>
      </c>
      <c r="E42" s="131" t="s">
        <v>353</v>
      </c>
      <c r="F42" s="131" t="s">
        <v>354</v>
      </c>
      <c r="G42" s="130" t="s">
        <v>355</v>
      </c>
      <c r="H42" s="130" t="s">
        <v>336</v>
      </c>
      <c r="I42" s="131" t="s">
        <v>331</v>
      </c>
      <c r="J42" s="131" t="s">
        <v>356</v>
      </c>
    </row>
    <row r="43" ht="52.5" customHeight="1" outlineLevel="1" spans="1:10">
      <c r="A43" s="131" t="s">
        <v>298</v>
      </c>
      <c r="B43" s="131" t="s">
        <v>390</v>
      </c>
      <c r="C43" s="131" t="s">
        <v>351</v>
      </c>
      <c r="D43" s="131" t="s">
        <v>352</v>
      </c>
      <c r="E43" s="131" t="s">
        <v>357</v>
      </c>
      <c r="F43" s="131" t="s">
        <v>328</v>
      </c>
      <c r="G43" s="130" t="s">
        <v>358</v>
      </c>
      <c r="H43" s="130"/>
      <c r="I43" s="131" t="s">
        <v>346</v>
      </c>
      <c r="J43" s="131" t="s">
        <v>359</v>
      </c>
    </row>
    <row r="44" ht="52.5" customHeight="1" outlineLevel="1" spans="1:10">
      <c r="A44" s="131" t="s">
        <v>298</v>
      </c>
      <c r="B44" s="131" t="s">
        <v>390</v>
      </c>
      <c r="C44" s="131" t="s">
        <v>360</v>
      </c>
      <c r="D44" s="131" t="s">
        <v>361</v>
      </c>
      <c r="E44" s="131" t="s">
        <v>362</v>
      </c>
      <c r="F44" s="131" t="s">
        <v>354</v>
      </c>
      <c r="G44" s="130" t="s">
        <v>363</v>
      </c>
      <c r="H44" s="130" t="s">
        <v>336</v>
      </c>
      <c r="I44" s="131" t="s">
        <v>331</v>
      </c>
      <c r="J44" s="131" t="s">
        <v>364</v>
      </c>
    </row>
    <row r="45" ht="52.5" customHeight="1" outlineLevel="1" spans="1:10">
      <c r="A45" s="131" t="s">
        <v>286</v>
      </c>
      <c r="B45" s="131" t="s">
        <v>390</v>
      </c>
      <c r="C45" s="131" t="s">
        <v>325</v>
      </c>
      <c r="D45" s="131" t="s">
        <v>326</v>
      </c>
      <c r="E45" s="131" t="s">
        <v>327</v>
      </c>
      <c r="F45" s="131" t="s">
        <v>354</v>
      </c>
      <c r="G45" s="130" t="s">
        <v>394</v>
      </c>
      <c r="H45" s="130" t="s">
        <v>392</v>
      </c>
      <c r="I45" s="131" t="s">
        <v>331</v>
      </c>
      <c r="J45" s="131" t="s">
        <v>332</v>
      </c>
    </row>
    <row r="46" ht="52.5" customHeight="1" outlineLevel="1" spans="1:10">
      <c r="A46" s="131" t="s">
        <v>286</v>
      </c>
      <c r="B46" s="131" t="s">
        <v>390</v>
      </c>
      <c r="C46" s="131" t="s">
        <v>325</v>
      </c>
      <c r="D46" s="131" t="s">
        <v>333</v>
      </c>
      <c r="E46" s="131" t="s">
        <v>334</v>
      </c>
      <c r="F46" s="131" t="s">
        <v>328</v>
      </c>
      <c r="G46" s="130" t="s">
        <v>335</v>
      </c>
      <c r="H46" s="130" t="s">
        <v>336</v>
      </c>
      <c r="I46" s="131" t="s">
        <v>331</v>
      </c>
      <c r="J46" s="131" t="s">
        <v>337</v>
      </c>
    </row>
    <row r="47" ht="52.5" customHeight="1" outlineLevel="1" spans="1:10">
      <c r="A47" s="131" t="s">
        <v>286</v>
      </c>
      <c r="B47" s="131" t="s">
        <v>390</v>
      </c>
      <c r="C47" s="131" t="s">
        <v>325</v>
      </c>
      <c r="D47" s="131" t="s">
        <v>333</v>
      </c>
      <c r="E47" s="131" t="s">
        <v>338</v>
      </c>
      <c r="F47" s="131" t="s">
        <v>328</v>
      </c>
      <c r="G47" s="130" t="s">
        <v>335</v>
      </c>
      <c r="H47" s="130" t="s">
        <v>336</v>
      </c>
      <c r="I47" s="131" t="s">
        <v>331</v>
      </c>
      <c r="J47" s="131" t="s">
        <v>339</v>
      </c>
    </row>
    <row r="48" ht="52.5" customHeight="1" outlineLevel="1" spans="1:10">
      <c r="A48" s="131" t="s">
        <v>286</v>
      </c>
      <c r="B48" s="131" t="s">
        <v>390</v>
      </c>
      <c r="C48" s="131" t="s">
        <v>325</v>
      </c>
      <c r="D48" s="131" t="s">
        <v>333</v>
      </c>
      <c r="E48" s="131" t="s">
        <v>340</v>
      </c>
      <c r="F48" s="131" t="s">
        <v>328</v>
      </c>
      <c r="G48" s="130" t="s">
        <v>335</v>
      </c>
      <c r="H48" s="130" t="s">
        <v>336</v>
      </c>
      <c r="I48" s="131" t="s">
        <v>331</v>
      </c>
      <c r="J48" s="131" t="s">
        <v>341</v>
      </c>
    </row>
    <row r="49" ht="52.5" customHeight="1" outlineLevel="1" spans="1:10">
      <c r="A49" s="131" t="s">
        <v>286</v>
      </c>
      <c r="B49" s="131" t="s">
        <v>390</v>
      </c>
      <c r="C49" s="131" t="s">
        <v>325</v>
      </c>
      <c r="D49" s="131" t="s">
        <v>333</v>
      </c>
      <c r="E49" s="131" t="s">
        <v>342</v>
      </c>
      <c r="F49" s="131" t="s">
        <v>328</v>
      </c>
      <c r="G49" s="130" t="s">
        <v>335</v>
      </c>
      <c r="H49" s="130" t="s">
        <v>336</v>
      </c>
      <c r="I49" s="131" t="s">
        <v>331</v>
      </c>
      <c r="J49" s="131" t="s">
        <v>343</v>
      </c>
    </row>
    <row r="50" ht="52.5" customHeight="1" outlineLevel="1" spans="1:10">
      <c r="A50" s="131" t="s">
        <v>286</v>
      </c>
      <c r="B50" s="131" t="s">
        <v>390</v>
      </c>
      <c r="C50" s="131" t="s">
        <v>325</v>
      </c>
      <c r="D50" s="131" t="s">
        <v>333</v>
      </c>
      <c r="E50" s="131" t="s">
        <v>344</v>
      </c>
      <c r="F50" s="131" t="s">
        <v>328</v>
      </c>
      <c r="G50" s="130" t="s">
        <v>395</v>
      </c>
      <c r="H50" s="130"/>
      <c r="I50" s="131" t="s">
        <v>346</v>
      </c>
      <c r="J50" s="131" t="s">
        <v>347</v>
      </c>
    </row>
    <row r="51" ht="52.5" customHeight="1" outlineLevel="1" spans="1:10">
      <c r="A51" s="131" t="s">
        <v>286</v>
      </c>
      <c r="B51" s="131" t="s">
        <v>390</v>
      </c>
      <c r="C51" s="131" t="s">
        <v>325</v>
      </c>
      <c r="D51" s="131" t="s">
        <v>348</v>
      </c>
      <c r="E51" s="131" t="s">
        <v>349</v>
      </c>
      <c r="F51" s="131" t="s">
        <v>328</v>
      </c>
      <c r="G51" s="130" t="s">
        <v>335</v>
      </c>
      <c r="H51" s="130" t="s">
        <v>336</v>
      </c>
      <c r="I51" s="131" t="s">
        <v>331</v>
      </c>
      <c r="J51" s="131" t="s">
        <v>350</v>
      </c>
    </row>
    <row r="52" ht="52.5" customHeight="1" outlineLevel="1" spans="1:10">
      <c r="A52" s="131" t="s">
        <v>286</v>
      </c>
      <c r="B52" s="131" t="s">
        <v>390</v>
      </c>
      <c r="C52" s="131" t="s">
        <v>351</v>
      </c>
      <c r="D52" s="131" t="s">
        <v>352</v>
      </c>
      <c r="E52" s="131" t="s">
        <v>353</v>
      </c>
      <c r="F52" s="131" t="s">
        <v>354</v>
      </c>
      <c r="G52" s="130" t="s">
        <v>355</v>
      </c>
      <c r="H52" s="130" t="s">
        <v>336</v>
      </c>
      <c r="I52" s="131" t="s">
        <v>331</v>
      </c>
      <c r="J52" s="131" t="s">
        <v>356</v>
      </c>
    </row>
    <row r="53" ht="52.5" customHeight="1" outlineLevel="1" spans="1:10">
      <c r="A53" s="131" t="s">
        <v>286</v>
      </c>
      <c r="B53" s="131" t="s">
        <v>390</v>
      </c>
      <c r="C53" s="131" t="s">
        <v>351</v>
      </c>
      <c r="D53" s="131" t="s">
        <v>352</v>
      </c>
      <c r="E53" s="131" t="s">
        <v>357</v>
      </c>
      <c r="F53" s="131" t="s">
        <v>328</v>
      </c>
      <c r="G53" s="130" t="s">
        <v>358</v>
      </c>
      <c r="H53" s="130"/>
      <c r="I53" s="131" t="s">
        <v>346</v>
      </c>
      <c r="J53" s="131" t="s">
        <v>359</v>
      </c>
    </row>
    <row r="54" ht="52.5" customHeight="1" outlineLevel="1" spans="1:10">
      <c r="A54" s="131" t="s">
        <v>286</v>
      </c>
      <c r="B54" s="131" t="s">
        <v>390</v>
      </c>
      <c r="C54" s="131" t="s">
        <v>360</v>
      </c>
      <c r="D54" s="131" t="s">
        <v>361</v>
      </c>
      <c r="E54" s="131" t="s">
        <v>362</v>
      </c>
      <c r="F54" s="131" t="s">
        <v>354</v>
      </c>
      <c r="G54" s="130" t="s">
        <v>363</v>
      </c>
      <c r="H54" s="130" t="s">
        <v>336</v>
      </c>
      <c r="I54" s="131" t="s">
        <v>331</v>
      </c>
      <c r="J54" s="131" t="s">
        <v>364</v>
      </c>
    </row>
    <row r="55" ht="52.5" customHeight="1" outlineLevel="1" spans="1:10">
      <c r="A55" s="131" t="s">
        <v>309</v>
      </c>
      <c r="B55" s="131" t="s">
        <v>396</v>
      </c>
      <c r="C55" s="131" t="s">
        <v>325</v>
      </c>
      <c r="D55" s="131" t="s">
        <v>326</v>
      </c>
      <c r="E55" s="131" t="s">
        <v>327</v>
      </c>
      <c r="F55" s="131" t="s">
        <v>328</v>
      </c>
      <c r="G55" s="130" t="s">
        <v>397</v>
      </c>
      <c r="H55" s="130" t="s">
        <v>392</v>
      </c>
      <c r="I55" s="131" t="s">
        <v>331</v>
      </c>
      <c r="J55" s="131" t="s">
        <v>332</v>
      </c>
    </row>
    <row r="56" ht="52.5" customHeight="1" outlineLevel="1" spans="1:10">
      <c r="A56" s="131" t="s">
        <v>309</v>
      </c>
      <c r="B56" s="131" t="s">
        <v>396</v>
      </c>
      <c r="C56" s="131" t="s">
        <v>325</v>
      </c>
      <c r="D56" s="131" t="s">
        <v>333</v>
      </c>
      <c r="E56" s="131" t="s">
        <v>342</v>
      </c>
      <c r="F56" s="131" t="s">
        <v>354</v>
      </c>
      <c r="G56" s="130" t="s">
        <v>363</v>
      </c>
      <c r="H56" s="130" t="s">
        <v>336</v>
      </c>
      <c r="I56" s="131" t="s">
        <v>331</v>
      </c>
      <c r="J56" s="131" t="s">
        <v>343</v>
      </c>
    </row>
    <row r="57" ht="52.5" customHeight="1" outlineLevel="1" spans="1:10">
      <c r="A57" s="131" t="s">
        <v>309</v>
      </c>
      <c r="B57" s="131" t="s">
        <v>396</v>
      </c>
      <c r="C57" s="131" t="s">
        <v>325</v>
      </c>
      <c r="D57" s="131" t="s">
        <v>348</v>
      </c>
      <c r="E57" s="131" t="s">
        <v>349</v>
      </c>
      <c r="F57" s="131" t="s">
        <v>328</v>
      </c>
      <c r="G57" s="130" t="s">
        <v>335</v>
      </c>
      <c r="H57" s="130" t="s">
        <v>336</v>
      </c>
      <c r="I57" s="131" t="s">
        <v>331</v>
      </c>
      <c r="J57" s="131" t="s">
        <v>398</v>
      </c>
    </row>
    <row r="58" ht="52.5" customHeight="1" outlineLevel="1" spans="1:10">
      <c r="A58" s="131" t="s">
        <v>309</v>
      </c>
      <c r="B58" s="131" t="s">
        <v>396</v>
      </c>
      <c r="C58" s="131" t="s">
        <v>351</v>
      </c>
      <c r="D58" s="131" t="s">
        <v>372</v>
      </c>
      <c r="E58" s="131" t="s">
        <v>399</v>
      </c>
      <c r="F58" s="131" t="s">
        <v>354</v>
      </c>
      <c r="G58" s="130" t="s">
        <v>400</v>
      </c>
      <c r="H58" s="130" t="s">
        <v>401</v>
      </c>
      <c r="I58" s="131" t="s">
        <v>331</v>
      </c>
      <c r="J58" s="131" t="s">
        <v>402</v>
      </c>
    </row>
    <row r="59" ht="52.5" customHeight="1" outlineLevel="1" spans="1:10">
      <c r="A59" s="131" t="s">
        <v>309</v>
      </c>
      <c r="B59" s="131" t="s">
        <v>396</v>
      </c>
      <c r="C59" s="131" t="s">
        <v>351</v>
      </c>
      <c r="D59" s="131" t="s">
        <v>352</v>
      </c>
      <c r="E59" s="131" t="s">
        <v>353</v>
      </c>
      <c r="F59" s="131" t="s">
        <v>354</v>
      </c>
      <c r="G59" s="130" t="s">
        <v>363</v>
      </c>
      <c r="H59" s="130" t="s">
        <v>336</v>
      </c>
      <c r="I59" s="131" t="s">
        <v>331</v>
      </c>
      <c r="J59" s="131" t="s">
        <v>403</v>
      </c>
    </row>
    <row r="60" ht="52.5" customHeight="1" outlineLevel="1" spans="1:10">
      <c r="A60" s="131" t="s">
        <v>309</v>
      </c>
      <c r="B60" s="131" t="s">
        <v>396</v>
      </c>
      <c r="C60" s="131" t="s">
        <v>360</v>
      </c>
      <c r="D60" s="131" t="s">
        <v>361</v>
      </c>
      <c r="E60" s="131" t="s">
        <v>362</v>
      </c>
      <c r="F60" s="131" t="s">
        <v>354</v>
      </c>
      <c r="G60" s="130" t="s">
        <v>363</v>
      </c>
      <c r="H60" s="130" t="s">
        <v>336</v>
      </c>
      <c r="I60" s="131" t="s">
        <v>331</v>
      </c>
      <c r="J60" s="131" t="s">
        <v>364</v>
      </c>
    </row>
    <row r="61" ht="52.5" customHeight="1" outlineLevel="1" spans="1:10">
      <c r="A61" s="131" t="s">
        <v>278</v>
      </c>
      <c r="B61" s="131" t="s">
        <v>404</v>
      </c>
      <c r="C61" s="131" t="s">
        <v>325</v>
      </c>
      <c r="D61" s="131" t="s">
        <v>326</v>
      </c>
      <c r="E61" s="131" t="s">
        <v>405</v>
      </c>
      <c r="F61" s="131" t="s">
        <v>328</v>
      </c>
      <c r="G61" s="130" t="s">
        <v>335</v>
      </c>
      <c r="H61" s="130" t="s">
        <v>336</v>
      </c>
      <c r="I61" s="131" t="s">
        <v>331</v>
      </c>
      <c r="J61" s="131" t="s">
        <v>406</v>
      </c>
    </row>
    <row r="62" ht="52.5" customHeight="1" outlineLevel="1" spans="1:10">
      <c r="A62" s="131" t="s">
        <v>278</v>
      </c>
      <c r="B62" s="131" t="s">
        <v>404</v>
      </c>
      <c r="C62" s="131" t="s">
        <v>325</v>
      </c>
      <c r="D62" s="131" t="s">
        <v>333</v>
      </c>
      <c r="E62" s="131" t="s">
        <v>407</v>
      </c>
      <c r="F62" s="131" t="s">
        <v>328</v>
      </c>
      <c r="G62" s="130" t="s">
        <v>335</v>
      </c>
      <c r="H62" s="130" t="s">
        <v>336</v>
      </c>
      <c r="I62" s="131" t="s">
        <v>331</v>
      </c>
      <c r="J62" s="131" t="s">
        <v>408</v>
      </c>
    </row>
    <row r="63" ht="52.5" customHeight="1" outlineLevel="1" spans="1:10">
      <c r="A63" s="131" t="s">
        <v>278</v>
      </c>
      <c r="B63" s="131" t="s">
        <v>404</v>
      </c>
      <c r="C63" s="131" t="s">
        <v>325</v>
      </c>
      <c r="D63" s="131" t="s">
        <v>348</v>
      </c>
      <c r="E63" s="131" t="s">
        <v>409</v>
      </c>
      <c r="F63" s="131" t="s">
        <v>410</v>
      </c>
      <c r="G63" s="130" t="s">
        <v>335</v>
      </c>
      <c r="H63" s="130" t="s">
        <v>336</v>
      </c>
      <c r="I63" s="131" t="s">
        <v>331</v>
      </c>
      <c r="J63" s="131" t="s">
        <v>411</v>
      </c>
    </row>
    <row r="64" ht="52.5" customHeight="1" outlineLevel="1" spans="1:10">
      <c r="A64" s="131" t="s">
        <v>278</v>
      </c>
      <c r="B64" s="131" t="s">
        <v>404</v>
      </c>
      <c r="C64" s="131" t="s">
        <v>351</v>
      </c>
      <c r="D64" s="131" t="s">
        <v>352</v>
      </c>
      <c r="E64" s="131" t="s">
        <v>412</v>
      </c>
      <c r="F64" s="131" t="s">
        <v>328</v>
      </c>
      <c r="G64" s="130" t="s">
        <v>335</v>
      </c>
      <c r="H64" s="130" t="s">
        <v>336</v>
      </c>
      <c r="I64" s="131" t="s">
        <v>331</v>
      </c>
      <c r="J64" s="131" t="s">
        <v>413</v>
      </c>
    </row>
    <row r="65" ht="52.5" customHeight="1" outlineLevel="1" spans="1:10">
      <c r="A65" s="131" t="s">
        <v>278</v>
      </c>
      <c r="B65" s="131" t="s">
        <v>404</v>
      </c>
      <c r="C65" s="131" t="s">
        <v>360</v>
      </c>
      <c r="D65" s="131" t="s">
        <v>361</v>
      </c>
      <c r="E65" s="131" t="s">
        <v>414</v>
      </c>
      <c r="F65" s="131" t="s">
        <v>354</v>
      </c>
      <c r="G65" s="130" t="s">
        <v>363</v>
      </c>
      <c r="H65" s="130" t="s">
        <v>336</v>
      </c>
      <c r="I65" s="131" t="s">
        <v>331</v>
      </c>
      <c r="J65" s="131" t="s">
        <v>415</v>
      </c>
    </row>
    <row r="66" ht="52.5" customHeight="1" outlineLevel="1" spans="1:10">
      <c r="A66" s="131" t="s">
        <v>276</v>
      </c>
      <c r="B66" s="131" t="s">
        <v>416</v>
      </c>
      <c r="C66" s="131" t="s">
        <v>325</v>
      </c>
      <c r="D66" s="131" t="s">
        <v>326</v>
      </c>
      <c r="E66" s="131" t="s">
        <v>327</v>
      </c>
      <c r="F66" s="131" t="s">
        <v>328</v>
      </c>
      <c r="G66" s="130" t="s">
        <v>417</v>
      </c>
      <c r="H66" s="130" t="s">
        <v>392</v>
      </c>
      <c r="I66" s="131" t="s">
        <v>331</v>
      </c>
      <c r="J66" s="131" t="s">
        <v>332</v>
      </c>
    </row>
    <row r="67" ht="52.5" customHeight="1" outlineLevel="1" spans="1:10">
      <c r="A67" s="131" t="s">
        <v>276</v>
      </c>
      <c r="B67" s="131" t="s">
        <v>416</v>
      </c>
      <c r="C67" s="131" t="s">
        <v>325</v>
      </c>
      <c r="D67" s="131" t="s">
        <v>333</v>
      </c>
      <c r="E67" s="131" t="s">
        <v>338</v>
      </c>
      <c r="F67" s="131" t="s">
        <v>328</v>
      </c>
      <c r="G67" s="130" t="s">
        <v>335</v>
      </c>
      <c r="H67" s="130" t="s">
        <v>336</v>
      </c>
      <c r="I67" s="131" t="s">
        <v>331</v>
      </c>
      <c r="J67" s="131" t="s">
        <v>418</v>
      </c>
    </row>
    <row r="68" ht="52.5" customHeight="1" outlineLevel="1" spans="1:10">
      <c r="A68" s="131" t="s">
        <v>276</v>
      </c>
      <c r="B68" s="131" t="s">
        <v>416</v>
      </c>
      <c r="C68" s="131" t="s">
        <v>351</v>
      </c>
      <c r="D68" s="131" t="s">
        <v>372</v>
      </c>
      <c r="E68" s="131" t="s">
        <v>399</v>
      </c>
      <c r="F68" s="131" t="s">
        <v>354</v>
      </c>
      <c r="G68" s="130" t="s">
        <v>419</v>
      </c>
      <c r="H68" s="130" t="s">
        <v>401</v>
      </c>
      <c r="I68" s="131" t="s">
        <v>331</v>
      </c>
      <c r="J68" s="131" t="s">
        <v>402</v>
      </c>
    </row>
    <row r="69" ht="52.5" customHeight="1" outlineLevel="1" spans="1:10">
      <c r="A69" s="131" t="s">
        <v>276</v>
      </c>
      <c r="B69" s="131" t="s">
        <v>416</v>
      </c>
      <c r="C69" s="131" t="s">
        <v>351</v>
      </c>
      <c r="D69" s="131" t="s">
        <v>352</v>
      </c>
      <c r="E69" s="131" t="s">
        <v>353</v>
      </c>
      <c r="F69" s="131" t="s">
        <v>354</v>
      </c>
      <c r="G69" s="130" t="s">
        <v>363</v>
      </c>
      <c r="H69" s="130" t="s">
        <v>336</v>
      </c>
      <c r="I69" s="131" t="s">
        <v>331</v>
      </c>
      <c r="J69" s="131" t="s">
        <v>403</v>
      </c>
    </row>
    <row r="70" ht="52.5" customHeight="1" outlineLevel="1" spans="1:10">
      <c r="A70" s="131" t="s">
        <v>276</v>
      </c>
      <c r="B70" s="131" t="s">
        <v>416</v>
      </c>
      <c r="C70" s="131" t="s">
        <v>360</v>
      </c>
      <c r="D70" s="131" t="s">
        <v>361</v>
      </c>
      <c r="E70" s="131" t="s">
        <v>362</v>
      </c>
      <c r="F70" s="131" t="s">
        <v>354</v>
      </c>
      <c r="G70" s="130" t="s">
        <v>363</v>
      </c>
      <c r="H70" s="130" t="s">
        <v>336</v>
      </c>
      <c r="I70" s="131" t="s">
        <v>331</v>
      </c>
      <c r="J70" s="131" t="s">
        <v>364</v>
      </c>
    </row>
    <row r="71" ht="52.5" customHeight="1" outlineLevel="1" spans="1:10">
      <c r="A71" s="131" t="s">
        <v>300</v>
      </c>
      <c r="B71" s="131" t="s">
        <v>420</v>
      </c>
      <c r="C71" s="131" t="s">
        <v>325</v>
      </c>
      <c r="D71" s="131" t="s">
        <v>326</v>
      </c>
      <c r="E71" s="131" t="s">
        <v>378</v>
      </c>
      <c r="F71" s="131" t="s">
        <v>354</v>
      </c>
      <c r="G71" s="130" t="s">
        <v>421</v>
      </c>
      <c r="H71" s="130" t="s">
        <v>380</v>
      </c>
      <c r="I71" s="131" t="s">
        <v>331</v>
      </c>
      <c r="J71" s="131" t="s">
        <v>381</v>
      </c>
    </row>
    <row r="72" ht="52.5" customHeight="1" outlineLevel="1" spans="1:10">
      <c r="A72" s="131" t="s">
        <v>300</v>
      </c>
      <c r="B72" s="131" t="s">
        <v>420</v>
      </c>
      <c r="C72" s="131" t="s">
        <v>351</v>
      </c>
      <c r="D72" s="131" t="s">
        <v>352</v>
      </c>
      <c r="E72" s="131" t="s">
        <v>386</v>
      </c>
      <c r="F72" s="131" t="s">
        <v>328</v>
      </c>
      <c r="G72" s="130" t="s">
        <v>335</v>
      </c>
      <c r="H72" s="130" t="s">
        <v>336</v>
      </c>
      <c r="I72" s="131" t="s">
        <v>331</v>
      </c>
      <c r="J72" s="131" t="s">
        <v>387</v>
      </c>
    </row>
    <row r="73" ht="52.5" customHeight="1" outlineLevel="1" spans="1:10">
      <c r="A73" s="131" t="s">
        <v>300</v>
      </c>
      <c r="B73" s="131" t="s">
        <v>420</v>
      </c>
      <c r="C73" s="131" t="s">
        <v>360</v>
      </c>
      <c r="D73" s="131" t="s">
        <v>361</v>
      </c>
      <c r="E73" s="131" t="s">
        <v>388</v>
      </c>
      <c r="F73" s="131" t="s">
        <v>354</v>
      </c>
      <c r="G73" s="130" t="s">
        <v>363</v>
      </c>
      <c r="H73" s="130" t="s">
        <v>336</v>
      </c>
      <c r="I73" s="131" t="s">
        <v>331</v>
      </c>
      <c r="J73" s="131" t="s">
        <v>389</v>
      </c>
    </row>
    <row r="74" ht="52.5" customHeight="1" outlineLevel="1" spans="1:10">
      <c r="A74" s="131" t="s">
        <v>288</v>
      </c>
      <c r="B74" s="131" t="s">
        <v>390</v>
      </c>
      <c r="C74" s="131" t="s">
        <v>325</v>
      </c>
      <c r="D74" s="131" t="s">
        <v>326</v>
      </c>
      <c r="E74" s="131" t="s">
        <v>327</v>
      </c>
      <c r="F74" s="131" t="s">
        <v>354</v>
      </c>
      <c r="G74" s="130" t="s">
        <v>422</v>
      </c>
      <c r="H74" s="130" t="s">
        <v>392</v>
      </c>
      <c r="I74" s="131" t="s">
        <v>331</v>
      </c>
      <c r="J74" s="131" t="s">
        <v>332</v>
      </c>
    </row>
    <row r="75" ht="52.5" customHeight="1" outlineLevel="1" spans="1:10">
      <c r="A75" s="131" t="s">
        <v>288</v>
      </c>
      <c r="B75" s="131" t="s">
        <v>390</v>
      </c>
      <c r="C75" s="131" t="s">
        <v>325</v>
      </c>
      <c r="D75" s="131" t="s">
        <v>333</v>
      </c>
      <c r="E75" s="131" t="s">
        <v>334</v>
      </c>
      <c r="F75" s="131" t="s">
        <v>328</v>
      </c>
      <c r="G75" s="130" t="s">
        <v>335</v>
      </c>
      <c r="H75" s="130" t="s">
        <v>336</v>
      </c>
      <c r="I75" s="131" t="s">
        <v>331</v>
      </c>
      <c r="J75" s="131" t="s">
        <v>337</v>
      </c>
    </row>
    <row r="76" ht="52.5" customHeight="1" outlineLevel="1" spans="1:10">
      <c r="A76" s="131" t="s">
        <v>288</v>
      </c>
      <c r="B76" s="131" t="s">
        <v>390</v>
      </c>
      <c r="C76" s="131" t="s">
        <v>325</v>
      </c>
      <c r="D76" s="131" t="s">
        <v>333</v>
      </c>
      <c r="E76" s="131" t="s">
        <v>338</v>
      </c>
      <c r="F76" s="131" t="s">
        <v>328</v>
      </c>
      <c r="G76" s="130" t="s">
        <v>335</v>
      </c>
      <c r="H76" s="130" t="s">
        <v>336</v>
      </c>
      <c r="I76" s="131" t="s">
        <v>331</v>
      </c>
      <c r="J76" s="131" t="s">
        <v>339</v>
      </c>
    </row>
    <row r="77" ht="52.5" customHeight="1" outlineLevel="1" spans="1:10">
      <c r="A77" s="131" t="s">
        <v>288</v>
      </c>
      <c r="B77" s="131" t="s">
        <v>390</v>
      </c>
      <c r="C77" s="131" t="s">
        <v>325</v>
      </c>
      <c r="D77" s="131" t="s">
        <v>333</v>
      </c>
      <c r="E77" s="131" t="s">
        <v>340</v>
      </c>
      <c r="F77" s="131" t="s">
        <v>328</v>
      </c>
      <c r="G77" s="130" t="s">
        <v>335</v>
      </c>
      <c r="H77" s="130" t="s">
        <v>336</v>
      </c>
      <c r="I77" s="131" t="s">
        <v>331</v>
      </c>
      <c r="J77" s="131" t="s">
        <v>341</v>
      </c>
    </row>
    <row r="78" ht="52.5" customHeight="1" outlineLevel="1" spans="1:10">
      <c r="A78" s="131" t="s">
        <v>288</v>
      </c>
      <c r="B78" s="131" t="s">
        <v>390</v>
      </c>
      <c r="C78" s="131" t="s">
        <v>325</v>
      </c>
      <c r="D78" s="131" t="s">
        <v>333</v>
      </c>
      <c r="E78" s="131" t="s">
        <v>342</v>
      </c>
      <c r="F78" s="131" t="s">
        <v>410</v>
      </c>
      <c r="G78" s="130" t="s">
        <v>335</v>
      </c>
      <c r="H78" s="130" t="s">
        <v>336</v>
      </c>
      <c r="I78" s="131" t="s">
        <v>331</v>
      </c>
      <c r="J78" s="131" t="s">
        <v>343</v>
      </c>
    </row>
    <row r="79" ht="52.5" customHeight="1" outlineLevel="1" spans="1:10">
      <c r="A79" s="131" t="s">
        <v>288</v>
      </c>
      <c r="B79" s="131" t="s">
        <v>390</v>
      </c>
      <c r="C79" s="131" t="s">
        <v>325</v>
      </c>
      <c r="D79" s="131" t="s">
        <v>333</v>
      </c>
      <c r="E79" s="131" t="s">
        <v>344</v>
      </c>
      <c r="F79" s="131" t="s">
        <v>328</v>
      </c>
      <c r="G79" s="130" t="s">
        <v>395</v>
      </c>
      <c r="H79" s="130"/>
      <c r="I79" s="131" t="s">
        <v>346</v>
      </c>
      <c r="J79" s="131" t="s">
        <v>347</v>
      </c>
    </row>
    <row r="80" ht="52.5" customHeight="1" outlineLevel="1" spans="1:10">
      <c r="A80" s="131" t="s">
        <v>288</v>
      </c>
      <c r="B80" s="131" t="s">
        <v>390</v>
      </c>
      <c r="C80" s="131" t="s">
        <v>325</v>
      </c>
      <c r="D80" s="131" t="s">
        <v>348</v>
      </c>
      <c r="E80" s="131" t="s">
        <v>349</v>
      </c>
      <c r="F80" s="131" t="s">
        <v>328</v>
      </c>
      <c r="G80" s="130" t="s">
        <v>335</v>
      </c>
      <c r="H80" s="130" t="s">
        <v>336</v>
      </c>
      <c r="I80" s="131" t="s">
        <v>331</v>
      </c>
      <c r="J80" s="131" t="s">
        <v>350</v>
      </c>
    </row>
    <row r="81" ht="52.5" customHeight="1" outlineLevel="1" spans="1:10">
      <c r="A81" s="131" t="s">
        <v>288</v>
      </c>
      <c r="B81" s="131" t="s">
        <v>390</v>
      </c>
      <c r="C81" s="131" t="s">
        <v>351</v>
      </c>
      <c r="D81" s="131" t="s">
        <v>352</v>
      </c>
      <c r="E81" s="131" t="s">
        <v>353</v>
      </c>
      <c r="F81" s="131" t="s">
        <v>354</v>
      </c>
      <c r="G81" s="130" t="s">
        <v>355</v>
      </c>
      <c r="H81" s="130" t="s">
        <v>336</v>
      </c>
      <c r="I81" s="131" t="s">
        <v>331</v>
      </c>
      <c r="J81" s="131" t="s">
        <v>356</v>
      </c>
    </row>
    <row r="82" ht="52.5" customHeight="1" outlineLevel="1" spans="1:10">
      <c r="A82" s="131" t="s">
        <v>288</v>
      </c>
      <c r="B82" s="131" t="s">
        <v>390</v>
      </c>
      <c r="C82" s="131" t="s">
        <v>351</v>
      </c>
      <c r="D82" s="131" t="s">
        <v>352</v>
      </c>
      <c r="E82" s="131" t="s">
        <v>357</v>
      </c>
      <c r="F82" s="131" t="s">
        <v>328</v>
      </c>
      <c r="G82" s="130" t="s">
        <v>358</v>
      </c>
      <c r="H82" s="130"/>
      <c r="I82" s="131" t="s">
        <v>346</v>
      </c>
      <c r="J82" s="131" t="s">
        <v>359</v>
      </c>
    </row>
    <row r="83" ht="52.5" customHeight="1" outlineLevel="1" spans="1:10">
      <c r="A83" s="131" t="s">
        <v>288</v>
      </c>
      <c r="B83" s="131" t="s">
        <v>390</v>
      </c>
      <c r="C83" s="131" t="s">
        <v>360</v>
      </c>
      <c r="D83" s="131" t="s">
        <v>361</v>
      </c>
      <c r="E83" s="131" t="s">
        <v>362</v>
      </c>
      <c r="F83" s="131" t="s">
        <v>354</v>
      </c>
      <c r="G83" s="130" t="s">
        <v>363</v>
      </c>
      <c r="H83" s="130" t="s">
        <v>336</v>
      </c>
      <c r="I83" s="131" t="s">
        <v>331</v>
      </c>
      <c r="J83" s="131" t="s">
        <v>364</v>
      </c>
    </row>
    <row r="84" ht="52.5" customHeight="1" outlineLevel="1" spans="1:10">
      <c r="A84" s="131" t="s">
        <v>307</v>
      </c>
      <c r="B84" s="131" t="s">
        <v>423</v>
      </c>
      <c r="C84" s="131" t="s">
        <v>325</v>
      </c>
      <c r="D84" s="131" t="s">
        <v>326</v>
      </c>
      <c r="E84" s="131" t="s">
        <v>327</v>
      </c>
      <c r="F84" s="131" t="s">
        <v>328</v>
      </c>
      <c r="G84" s="130" t="s">
        <v>335</v>
      </c>
      <c r="H84" s="130" t="s">
        <v>424</v>
      </c>
      <c r="I84" s="131" t="s">
        <v>331</v>
      </c>
      <c r="J84" s="131" t="s">
        <v>425</v>
      </c>
    </row>
    <row r="85" ht="52.5" customHeight="1" outlineLevel="1" spans="1:10">
      <c r="A85" s="131" t="s">
        <v>307</v>
      </c>
      <c r="B85" s="131" t="s">
        <v>423</v>
      </c>
      <c r="C85" s="131" t="s">
        <v>325</v>
      </c>
      <c r="D85" s="131" t="s">
        <v>333</v>
      </c>
      <c r="E85" s="131" t="s">
        <v>342</v>
      </c>
      <c r="F85" s="131" t="s">
        <v>328</v>
      </c>
      <c r="G85" s="130" t="s">
        <v>335</v>
      </c>
      <c r="H85" s="130" t="s">
        <v>336</v>
      </c>
      <c r="I85" s="131" t="s">
        <v>331</v>
      </c>
      <c r="J85" s="131" t="s">
        <v>426</v>
      </c>
    </row>
    <row r="86" ht="52.5" customHeight="1" outlineLevel="1" spans="1:10">
      <c r="A86" s="131" t="s">
        <v>307</v>
      </c>
      <c r="B86" s="131" t="s">
        <v>423</v>
      </c>
      <c r="C86" s="131" t="s">
        <v>351</v>
      </c>
      <c r="D86" s="131" t="s">
        <v>352</v>
      </c>
      <c r="E86" s="131" t="s">
        <v>353</v>
      </c>
      <c r="F86" s="131" t="s">
        <v>328</v>
      </c>
      <c r="G86" s="130" t="s">
        <v>335</v>
      </c>
      <c r="H86" s="130" t="s">
        <v>336</v>
      </c>
      <c r="I86" s="131" t="s">
        <v>331</v>
      </c>
      <c r="J86" s="131" t="s">
        <v>427</v>
      </c>
    </row>
    <row r="87" ht="52.5" customHeight="1" outlineLevel="1" spans="1:10">
      <c r="A87" s="131" t="s">
        <v>307</v>
      </c>
      <c r="B87" s="131" t="s">
        <v>423</v>
      </c>
      <c r="C87" s="131" t="s">
        <v>360</v>
      </c>
      <c r="D87" s="131" t="s">
        <v>361</v>
      </c>
      <c r="E87" s="131" t="s">
        <v>362</v>
      </c>
      <c r="F87" s="131" t="s">
        <v>354</v>
      </c>
      <c r="G87" s="130" t="s">
        <v>363</v>
      </c>
      <c r="H87" s="130" t="s">
        <v>336</v>
      </c>
      <c r="I87" s="131" t="s">
        <v>331</v>
      </c>
      <c r="J87" s="131" t="s">
        <v>428</v>
      </c>
    </row>
    <row r="88" ht="52.5" customHeight="1" outlineLevel="1" spans="1:10">
      <c r="A88" s="131" t="s">
        <v>302</v>
      </c>
      <c r="B88" s="131" t="s">
        <v>429</v>
      </c>
      <c r="C88" s="131" t="s">
        <v>325</v>
      </c>
      <c r="D88" s="131" t="s">
        <v>326</v>
      </c>
      <c r="E88" s="131" t="s">
        <v>430</v>
      </c>
      <c r="F88" s="131" t="s">
        <v>328</v>
      </c>
      <c r="G88" s="130" t="s">
        <v>94</v>
      </c>
      <c r="H88" s="130" t="s">
        <v>431</v>
      </c>
      <c r="I88" s="131" t="s">
        <v>331</v>
      </c>
      <c r="J88" s="131" t="s">
        <v>432</v>
      </c>
    </row>
    <row r="89" ht="52.5" customHeight="1" outlineLevel="1" spans="1:10">
      <c r="A89" s="131" t="s">
        <v>302</v>
      </c>
      <c r="B89" s="131" t="s">
        <v>429</v>
      </c>
      <c r="C89" s="131" t="s">
        <v>325</v>
      </c>
      <c r="D89" s="131" t="s">
        <v>333</v>
      </c>
      <c r="E89" s="131" t="s">
        <v>433</v>
      </c>
      <c r="F89" s="131" t="s">
        <v>328</v>
      </c>
      <c r="G89" s="130" t="s">
        <v>335</v>
      </c>
      <c r="H89" s="130" t="s">
        <v>336</v>
      </c>
      <c r="I89" s="131" t="s">
        <v>331</v>
      </c>
      <c r="J89" s="131" t="s">
        <v>434</v>
      </c>
    </row>
    <row r="90" ht="52.5" customHeight="1" outlineLevel="1" spans="1:10">
      <c r="A90" s="131" t="s">
        <v>302</v>
      </c>
      <c r="B90" s="131" t="s">
        <v>429</v>
      </c>
      <c r="C90" s="131" t="s">
        <v>325</v>
      </c>
      <c r="D90" s="131" t="s">
        <v>348</v>
      </c>
      <c r="E90" s="131" t="s">
        <v>435</v>
      </c>
      <c r="F90" s="131" t="s">
        <v>328</v>
      </c>
      <c r="G90" s="130" t="s">
        <v>335</v>
      </c>
      <c r="H90" s="130" t="s">
        <v>336</v>
      </c>
      <c r="I90" s="131" t="s">
        <v>331</v>
      </c>
      <c r="J90" s="131" t="s">
        <v>436</v>
      </c>
    </row>
    <row r="91" ht="52.5" customHeight="1" outlineLevel="1" spans="1:10">
      <c r="A91" s="131" t="s">
        <v>302</v>
      </c>
      <c r="B91" s="131" t="s">
        <v>429</v>
      </c>
      <c r="C91" s="131" t="s">
        <v>351</v>
      </c>
      <c r="D91" s="131" t="s">
        <v>352</v>
      </c>
      <c r="E91" s="131" t="s">
        <v>437</v>
      </c>
      <c r="F91" s="131" t="s">
        <v>328</v>
      </c>
      <c r="G91" s="130" t="s">
        <v>438</v>
      </c>
      <c r="H91" s="130" t="s">
        <v>336</v>
      </c>
      <c r="I91" s="131" t="s">
        <v>331</v>
      </c>
      <c r="J91" s="131" t="s">
        <v>439</v>
      </c>
    </row>
    <row r="92" ht="52.5" customHeight="1" outlineLevel="1" spans="1:10">
      <c r="A92" s="131" t="s">
        <v>302</v>
      </c>
      <c r="B92" s="131" t="s">
        <v>429</v>
      </c>
      <c r="C92" s="131" t="s">
        <v>360</v>
      </c>
      <c r="D92" s="131" t="s">
        <v>361</v>
      </c>
      <c r="E92" s="131" t="s">
        <v>362</v>
      </c>
      <c r="F92" s="131" t="s">
        <v>354</v>
      </c>
      <c r="G92" s="130" t="s">
        <v>355</v>
      </c>
      <c r="H92" s="130" t="s">
        <v>336</v>
      </c>
      <c r="I92" s="131" t="s">
        <v>331</v>
      </c>
      <c r="J92" s="131" t="s">
        <v>440</v>
      </c>
    </row>
    <row r="93" ht="52.5" customHeight="1" outlineLevel="1" spans="1:10">
      <c r="A93" s="131" t="s">
        <v>305</v>
      </c>
      <c r="B93" s="131" t="s">
        <v>441</v>
      </c>
      <c r="C93" s="131" t="s">
        <v>325</v>
      </c>
      <c r="D93" s="131" t="s">
        <v>326</v>
      </c>
      <c r="E93" s="131" t="s">
        <v>442</v>
      </c>
      <c r="F93" s="131" t="s">
        <v>354</v>
      </c>
      <c r="G93" s="130" t="s">
        <v>355</v>
      </c>
      <c r="H93" s="130" t="s">
        <v>336</v>
      </c>
      <c r="I93" s="131" t="s">
        <v>331</v>
      </c>
      <c r="J93" s="131" t="s">
        <v>443</v>
      </c>
    </row>
    <row r="94" ht="52.5" customHeight="1" outlineLevel="1" spans="1:10">
      <c r="A94" s="131" t="s">
        <v>305</v>
      </c>
      <c r="B94" s="131" t="s">
        <v>441</v>
      </c>
      <c r="C94" s="131" t="s">
        <v>325</v>
      </c>
      <c r="D94" s="131" t="s">
        <v>333</v>
      </c>
      <c r="E94" s="131" t="s">
        <v>444</v>
      </c>
      <c r="F94" s="131" t="s">
        <v>445</v>
      </c>
      <c r="G94" s="130" t="s">
        <v>61</v>
      </c>
      <c r="H94" s="130" t="s">
        <v>336</v>
      </c>
      <c r="I94" s="131" t="s">
        <v>331</v>
      </c>
      <c r="J94" s="131" t="s">
        <v>443</v>
      </c>
    </row>
    <row r="95" ht="52.5" customHeight="1" outlineLevel="1" spans="1:10">
      <c r="A95" s="131" t="s">
        <v>305</v>
      </c>
      <c r="B95" s="131" t="s">
        <v>441</v>
      </c>
      <c r="C95" s="131" t="s">
        <v>325</v>
      </c>
      <c r="D95" s="131" t="s">
        <v>348</v>
      </c>
      <c r="E95" s="131" t="s">
        <v>384</v>
      </c>
      <c r="F95" s="131" t="s">
        <v>328</v>
      </c>
      <c r="G95" s="130" t="s">
        <v>335</v>
      </c>
      <c r="H95" s="130" t="s">
        <v>336</v>
      </c>
      <c r="I95" s="131" t="s">
        <v>331</v>
      </c>
      <c r="J95" s="131" t="s">
        <v>446</v>
      </c>
    </row>
    <row r="96" ht="52.5" customHeight="1" outlineLevel="1" spans="1:10">
      <c r="A96" s="131" t="s">
        <v>305</v>
      </c>
      <c r="B96" s="131" t="s">
        <v>441</v>
      </c>
      <c r="C96" s="131" t="s">
        <v>351</v>
      </c>
      <c r="D96" s="131" t="s">
        <v>352</v>
      </c>
      <c r="E96" s="131" t="s">
        <v>386</v>
      </c>
      <c r="F96" s="131" t="s">
        <v>354</v>
      </c>
      <c r="G96" s="130" t="s">
        <v>363</v>
      </c>
      <c r="H96" s="130" t="s">
        <v>336</v>
      </c>
      <c r="I96" s="131" t="s">
        <v>331</v>
      </c>
      <c r="J96" s="131" t="s">
        <v>447</v>
      </c>
    </row>
    <row r="97" ht="52.5" customHeight="1" outlineLevel="1" spans="1:10">
      <c r="A97" s="131" t="s">
        <v>305</v>
      </c>
      <c r="B97" s="131" t="s">
        <v>441</v>
      </c>
      <c r="C97" s="131" t="s">
        <v>360</v>
      </c>
      <c r="D97" s="131" t="s">
        <v>361</v>
      </c>
      <c r="E97" s="131" t="s">
        <v>388</v>
      </c>
      <c r="F97" s="131" t="s">
        <v>354</v>
      </c>
      <c r="G97" s="130" t="s">
        <v>363</v>
      </c>
      <c r="H97" s="130" t="s">
        <v>336</v>
      </c>
      <c r="I97" s="131" t="s">
        <v>331</v>
      </c>
      <c r="J97" s="131" t="s">
        <v>448</v>
      </c>
    </row>
    <row r="98" ht="52.5" customHeight="1" outlineLevel="1" spans="1:10">
      <c r="A98" s="131" t="s">
        <v>274</v>
      </c>
      <c r="B98" s="131" t="s">
        <v>449</v>
      </c>
      <c r="C98" s="131" t="s">
        <v>325</v>
      </c>
      <c r="D98" s="131" t="s">
        <v>326</v>
      </c>
      <c r="E98" s="131" t="s">
        <v>450</v>
      </c>
      <c r="F98" s="131" t="s">
        <v>354</v>
      </c>
      <c r="G98" s="130" t="s">
        <v>74</v>
      </c>
      <c r="H98" s="130" t="s">
        <v>451</v>
      </c>
      <c r="I98" s="131" t="s">
        <v>331</v>
      </c>
      <c r="J98" s="131" t="s">
        <v>452</v>
      </c>
    </row>
    <row r="99" ht="52.5" customHeight="1" outlineLevel="1" spans="1:10">
      <c r="A99" s="131" t="s">
        <v>274</v>
      </c>
      <c r="B99" s="131" t="s">
        <v>449</v>
      </c>
      <c r="C99" s="131" t="s">
        <v>325</v>
      </c>
      <c r="D99" s="131" t="s">
        <v>333</v>
      </c>
      <c r="E99" s="131" t="s">
        <v>369</v>
      </c>
      <c r="F99" s="131" t="s">
        <v>328</v>
      </c>
      <c r="G99" s="130" t="s">
        <v>335</v>
      </c>
      <c r="H99" s="130" t="s">
        <v>336</v>
      </c>
      <c r="I99" s="131" t="s">
        <v>331</v>
      </c>
      <c r="J99" s="131" t="s">
        <v>453</v>
      </c>
    </row>
    <row r="100" ht="52.5" customHeight="1" outlineLevel="1" spans="1:10">
      <c r="A100" s="131" t="s">
        <v>274</v>
      </c>
      <c r="B100" s="131" t="s">
        <v>449</v>
      </c>
      <c r="C100" s="131" t="s">
        <v>351</v>
      </c>
      <c r="D100" s="131" t="s">
        <v>352</v>
      </c>
      <c r="E100" s="131" t="s">
        <v>373</v>
      </c>
      <c r="F100" s="131" t="s">
        <v>328</v>
      </c>
      <c r="G100" s="130" t="s">
        <v>370</v>
      </c>
      <c r="H100" s="130"/>
      <c r="I100" s="131" t="s">
        <v>346</v>
      </c>
      <c r="J100" s="131" t="s">
        <v>454</v>
      </c>
    </row>
    <row r="101" ht="52.5" customHeight="1" outlineLevel="1" spans="1:10">
      <c r="A101" s="131" t="s">
        <v>274</v>
      </c>
      <c r="B101" s="131" t="s">
        <v>449</v>
      </c>
      <c r="C101" s="131" t="s">
        <v>360</v>
      </c>
      <c r="D101" s="131" t="s">
        <v>361</v>
      </c>
      <c r="E101" s="131" t="s">
        <v>455</v>
      </c>
      <c r="F101" s="131" t="s">
        <v>354</v>
      </c>
      <c r="G101" s="130" t="s">
        <v>355</v>
      </c>
      <c r="H101" s="130" t="s">
        <v>336</v>
      </c>
      <c r="I101" s="131" t="s">
        <v>331</v>
      </c>
      <c r="J101" s="131" t="s">
        <v>456</v>
      </c>
    </row>
    <row r="102" ht="52.5" customHeight="1" outlineLevel="1" spans="1:10">
      <c r="A102" s="131" t="s">
        <v>311</v>
      </c>
      <c r="B102" s="131" t="s">
        <v>457</v>
      </c>
      <c r="C102" s="131" t="s">
        <v>325</v>
      </c>
      <c r="D102" s="131" t="s">
        <v>333</v>
      </c>
      <c r="E102" s="131" t="s">
        <v>458</v>
      </c>
      <c r="F102" s="131" t="s">
        <v>328</v>
      </c>
      <c r="G102" s="130" t="s">
        <v>335</v>
      </c>
      <c r="H102" s="130" t="s">
        <v>336</v>
      </c>
      <c r="I102" s="131" t="s">
        <v>331</v>
      </c>
      <c r="J102" s="131" t="s">
        <v>459</v>
      </c>
    </row>
    <row r="103" ht="52.5" customHeight="1" outlineLevel="1" spans="1:10">
      <c r="A103" s="131" t="s">
        <v>311</v>
      </c>
      <c r="B103" s="131" t="s">
        <v>457</v>
      </c>
      <c r="C103" s="131" t="s">
        <v>351</v>
      </c>
      <c r="D103" s="131" t="s">
        <v>352</v>
      </c>
      <c r="E103" s="131" t="s">
        <v>460</v>
      </c>
      <c r="F103" s="131" t="s">
        <v>328</v>
      </c>
      <c r="G103" s="130" t="s">
        <v>335</v>
      </c>
      <c r="H103" s="130" t="s">
        <v>336</v>
      </c>
      <c r="I103" s="131" t="s">
        <v>331</v>
      </c>
      <c r="J103" s="131" t="s">
        <v>461</v>
      </c>
    </row>
    <row r="104" ht="52.5" customHeight="1" outlineLevel="1" spans="1:10">
      <c r="A104" s="131" t="s">
        <v>311</v>
      </c>
      <c r="B104" s="131" t="s">
        <v>457</v>
      </c>
      <c r="C104" s="131" t="s">
        <v>360</v>
      </c>
      <c r="D104" s="131" t="s">
        <v>361</v>
      </c>
      <c r="E104" s="131" t="s">
        <v>361</v>
      </c>
      <c r="F104" s="131" t="s">
        <v>354</v>
      </c>
      <c r="G104" s="130" t="s">
        <v>355</v>
      </c>
      <c r="H104" s="130" t="s">
        <v>336</v>
      </c>
      <c r="I104" s="131" t="s">
        <v>331</v>
      </c>
      <c r="J104" s="131" t="s">
        <v>462</v>
      </c>
    </row>
    <row r="105" ht="52.5" customHeight="1" outlineLevel="1" spans="1:10">
      <c r="A105" s="131" t="s">
        <v>268</v>
      </c>
      <c r="B105" s="131" t="s">
        <v>463</v>
      </c>
      <c r="C105" s="131" t="s">
        <v>325</v>
      </c>
      <c r="D105" s="131" t="s">
        <v>326</v>
      </c>
      <c r="E105" s="131" t="s">
        <v>327</v>
      </c>
      <c r="F105" s="131" t="s">
        <v>328</v>
      </c>
      <c r="G105" s="130" t="s">
        <v>464</v>
      </c>
      <c r="H105" s="130" t="s">
        <v>392</v>
      </c>
      <c r="I105" s="131" t="s">
        <v>331</v>
      </c>
      <c r="J105" s="131" t="s">
        <v>332</v>
      </c>
    </row>
    <row r="106" ht="52.5" customHeight="1" outlineLevel="1" spans="1:10">
      <c r="A106" s="131" t="s">
        <v>268</v>
      </c>
      <c r="B106" s="131" t="s">
        <v>463</v>
      </c>
      <c r="C106" s="131" t="s">
        <v>325</v>
      </c>
      <c r="D106" s="131" t="s">
        <v>333</v>
      </c>
      <c r="E106" s="131" t="s">
        <v>338</v>
      </c>
      <c r="F106" s="131" t="s">
        <v>328</v>
      </c>
      <c r="G106" s="130" t="s">
        <v>335</v>
      </c>
      <c r="H106" s="130" t="s">
        <v>336</v>
      </c>
      <c r="I106" s="131" t="s">
        <v>331</v>
      </c>
      <c r="J106" s="131" t="s">
        <v>418</v>
      </c>
    </row>
    <row r="107" ht="52.5" customHeight="1" outlineLevel="1" spans="1:10">
      <c r="A107" s="131" t="s">
        <v>268</v>
      </c>
      <c r="B107" s="131" t="s">
        <v>463</v>
      </c>
      <c r="C107" s="131" t="s">
        <v>351</v>
      </c>
      <c r="D107" s="131" t="s">
        <v>352</v>
      </c>
      <c r="E107" s="131" t="s">
        <v>353</v>
      </c>
      <c r="F107" s="131" t="s">
        <v>354</v>
      </c>
      <c r="G107" s="130" t="s">
        <v>363</v>
      </c>
      <c r="H107" s="130" t="s">
        <v>336</v>
      </c>
      <c r="I107" s="131" t="s">
        <v>331</v>
      </c>
      <c r="J107" s="131" t="s">
        <v>403</v>
      </c>
    </row>
    <row r="108" ht="52.5" customHeight="1" outlineLevel="1" spans="1:10">
      <c r="A108" s="131" t="s">
        <v>268</v>
      </c>
      <c r="B108" s="131" t="s">
        <v>463</v>
      </c>
      <c r="C108" s="131" t="s">
        <v>351</v>
      </c>
      <c r="D108" s="131" t="s">
        <v>352</v>
      </c>
      <c r="E108" s="131" t="s">
        <v>357</v>
      </c>
      <c r="F108" s="131" t="s">
        <v>328</v>
      </c>
      <c r="G108" s="130" t="s">
        <v>363</v>
      </c>
      <c r="H108" s="130" t="s">
        <v>336</v>
      </c>
      <c r="I108" s="131" t="s">
        <v>331</v>
      </c>
      <c r="J108" s="131" t="s">
        <v>359</v>
      </c>
    </row>
    <row r="109" ht="52.5" customHeight="1" outlineLevel="1" spans="1:10">
      <c r="A109" s="131" t="s">
        <v>268</v>
      </c>
      <c r="B109" s="131" t="s">
        <v>463</v>
      </c>
      <c r="C109" s="131" t="s">
        <v>360</v>
      </c>
      <c r="D109" s="131" t="s">
        <v>361</v>
      </c>
      <c r="E109" s="131" t="s">
        <v>362</v>
      </c>
      <c r="F109" s="131" t="s">
        <v>354</v>
      </c>
      <c r="G109" s="130" t="s">
        <v>363</v>
      </c>
      <c r="H109" s="130" t="s">
        <v>336</v>
      </c>
      <c r="I109" s="131" t="s">
        <v>331</v>
      </c>
      <c r="J109" s="131" t="s">
        <v>364</v>
      </c>
    </row>
    <row r="110" ht="52.5" customHeight="1" outlineLevel="1" spans="1:10">
      <c r="A110" s="131" t="s">
        <v>292</v>
      </c>
      <c r="B110" s="131" t="s">
        <v>465</v>
      </c>
      <c r="C110" s="131" t="s">
        <v>325</v>
      </c>
      <c r="D110" s="131" t="s">
        <v>326</v>
      </c>
      <c r="E110" s="131" t="s">
        <v>442</v>
      </c>
      <c r="F110" s="131" t="s">
        <v>354</v>
      </c>
      <c r="G110" s="130" t="s">
        <v>355</v>
      </c>
      <c r="H110" s="130" t="s">
        <v>336</v>
      </c>
      <c r="I110" s="131" t="s">
        <v>331</v>
      </c>
      <c r="J110" s="131" t="s">
        <v>466</v>
      </c>
    </row>
    <row r="111" ht="52.5" customHeight="1" outlineLevel="1" spans="1:10">
      <c r="A111" s="131" t="s">
        <v>292</v>
      </c>
      <c r="B111" s="131" t="s">
        <v>465</v>
      </c>
      <c r="C111" s="131" t="s">
        <v>325</v>
      </c>
      <c r="D111" s="131" t="s">
        <v>333</v>
      </c>
      <c r="E111" s="131" t="s">
        <v>444</v>
      </c>
      <c r="F111" s="131" t="s">
        <v>445</v>
      </c>
      <c r="G111" s="130" t="s">
        <v>61</v>
      </c>
      <c r="H111" s="130" t="s">
        <v>336</v>
      </c>
      <c r="I111" s="131" t="s">
        <v>331</v>
      </c>
      <c r="J111" s="131" t="s">
        <v>467</v>
      </c>
    </row>
    <row r="112" ht="52.5" customHeight="1" outlineLevel="1" spans="1:10">
      <c r="A112" s="131" t="s">
        <v>292</v>
      </c>
      <c r="B112" s="131" t="s">
        <v>465</v>
      </c>
      <c r="C112" s="131" t="s">
        <v>325</v>
      </c>
      <c r="D112" s="131" t="s">
        <v>348</v>
      </c>
      <c r="E112" s="131" t="s">
        <v>384</v>
      </c>
      <c r="F112" s="131" t="s">
        <v>328</v>
      </c>
      <c r="G112" s="130" t="s">
        <v>335</v>
      </c>
      <c r="H112" s="130" t="s">
        <v>336</v>
      </c>
      <c r="I112" s="131" t="s">
        <v>331</v>
      </c>
      <c r="J112" s="131" t="s">
        <v>468</v>
      </c>
    </row>
    <row r="113" ht="52.5" customHeight="1" outlineLevel="1" spans="1:10">
      <c r="A113" s="131" t="s">
        <v>292</v>
      </c>
      <c r="B113" s="131" t="s">
        <v>465</v>
      </c>
      <c r="C113" s="131" t="s">
        <v>351</v>
      </c>
      <c r="D113" s="131" t="s">
        <v>352</v>
      </c>
      <c r="E113" s="131" t="s">
        <v>386</v>
      </c>
      <c r="F113" s="131" t="s">
        <v>354</v>
      </c>
      <c r="G113" s="130" t="s">
        <v>363</v>
      </c>
      <c r="H113" s="130" t="s">
        <v>336</v>
      </c>
      <c r="I113" s="131" t="s">
        <v>331</v>
      </c>
      <c r="J113" s="131" t="s">
        <v>469</v>
      </c>
    </row>
    <row r="114" ht="52.5" customHeight="1" outlineLevel="1" spans="1:10">
      <c r="A114" s="131" t="s">
        <v>292</v>
      </c>
      <c r="B114" s="131" t="s">
        <v>465</v>
      </c>
      <c r="C114" s="131" t="s">
        <v>360</v>
      </c>
      <c r="D114" s="131" t="s">
        <v>361</v>
      </c>
      <c r="E114" s="131" t="s">
        <v>388</v>
      </c>
      <c r="F114" s="131" t="s">
        <v>354</v>
      </c>
      <c r="G114" s="130" t="s">
        <v>363</v>
      </c>
      <c r="H114" s="130" t="s">
        <v>336</v>
      </c>
      <c r="I114" s="131" t="s">
        <v>331</v>
      </c>
      <c r="J114" s="131" t="s">
        <v>389</v>
      </c>
    </row>
    <row r="115" ht="52.5" customHeight="1" outlineLevel="1" spans="1:10">
      <c r="A115" s="131" t="s">
        <v>264</v>
      </c>
      <c r="B115" s="131" t="s">
        <v>470</v>
      </c>
      <c r="C115" s="131" t="s">
        <v>325</v>
      </c>
      <c r="D115" s="131" t="s">
        <v>326</v>
      </c>
      <c r="E115" s="131" t="s">
        <v>471</v>
      </c>
      <c r="F115" s="131" t="s">
        <v>354</v>
      </c>
      <c r="G115" s="130" t="s">
        <v>63</v>
      </c>
      <c r="H115" s="130" t="s">
        <v>367</v>
      </c>
      <c r="I115" s="131" t="s">
        <v>331</v>
      </c>
      <c r="J115" s="131" t="s">
        <v>472</v>
      </c>
    </row>
    <row r="116" ht="52.5" customHeight="1" outlineLevel="1" spans="1:10">
      <c r="A116" s="131" t="s">
        <v>264</v>
      </c>
      <c r="B116" s="131" t="s">
        <v>470</v>
      </c>
      <c r="C116" s="131" t="s">
        <v>325</v>
      </c>
      <c r="D116" s="131" t="s">
        <v>333</v>
      </c>
      <c r="E116" s="131" t="s">
        <v>473</v>
      </c>
      <c r="F116" s="131" t="s">
        <v>328</v>
      </c>
      <c r="G116" s="130" t="s">
        <v>335</v>
      </c>
      <c r="H116" s="130" t="s">
        <v>336</v>
      </c>
      <c r="I116" s="131" t="s">
        <v>331</v>
      </c>
      <c r="J116" s="131" t="s">
        <v>474</v>
      </c>
    </row>
    <row r="117" ht="52.5" customHeight="1" outlineLevel="1" spans="1:10">
      <c r="A117" s="131" t="s">
        <v>264</v>
      </c>
      <c r="B117" s="131" t="s">
        <v>470</v>
      </c>
      <c r="C117" s="131" t="s">
        <v>325</v>
      </c>
      <c r="D117" s="131" t="s">
        <v>348</v>
      </c>
      <c r="E117" s="131" t="s">
        <v>384</v>
      </c>
      <c r="F117" s="131" t="s">
        <v>328</v>
      </c>
      <c r="G117" s="130" t="s">
        <v>335</v>
      </c>
      <c r="H117" s="130" t="s">
        <v>336</v>
      </c>
      <c r="I117" s="131" t="s">
        <v>331</v>
      </c>
      <c r="J117" s="131" t="s">
        <v>385</v>
      </c>
    </row>
    <row r="118" ht="52.5" customHeight="1" outlineLevel="1" spans="1:10">
      <c r="A118" s="131" t="s">
        <v>264</v>
      </c>
      <c r="B118" s="131" t="s">
        <v>470</v>
      </c>
      <c r="C118" s="131" t="s">
        <v>351</v>
      </c>
      <c r="D118" s="131" t="s">
        <v>352</v>
      </c>
      <c r="E118" s="131" t="s">
        <v>386</v>
      </c>
      <c r="F118" s="131" t="s">
        <v>354</v>
      </c>
      <c r="G118" s="130" t="s">
        <v>355</v>
      </c>
      <c r="H118" s="130" t="s">
        <v>336</v>
      </c>
      <c r="I118" s="131" t="s">
        <v>331</v>
      </c>
      <c r="J118" s="131" t="s">
        <v>387</v>
      </c>
    </row>
    <row r="119" ht="52.5" customHeight="1" outlineLevel="1" spans="1:10">
      <c r="A119" s="131" t="s">
        <v>264</v>
      </c>
      <c r="B119" s="131" t="s">
        <v>470</v>
      </c>
      <c r="C119" s="131" t="s">
        <v>360</v>
      </c>
      <c r="D119" s="131" t="s">
        <v>361</v>
      </c>
      <c r="E119" s="131" t="s">
        <v>388</v>
      </c>
      <c r="F119" s="131" t="s">
        <v>354</v>
      </c>
      <c r="G119" s="130" t="s">
        <v>355</v>
      </c>
      <c r="H119" s="130" t="s">
        <v>336</v>
      </c>
      <c r="I119" s="131" t="s">
        <v>331</v>
      </c>
      <c r="J119" s="131" t="s">
        <v>389</v>
      </c>
    </row>
    <row r="120" ht="52.5" customHeight="1" outlineLevel="1" spans="1:10">
      <c r="A120" s="131" t="s">
        <v>296</v>
      </c>
      <c r="B120" s="131" t="s">
        <v>475</v>
      </c>
      <c r="C120" s="131" t="s">
        <v>325</v>
      </c>
      <c r="D120" s="131" t="s">
        <v>326</v>
      </c>
      <c r="E120" s="131" t="s">
        <v>327</v>
      </c>
      <c r="F120" s="131" t="s">
        <v>354</v>
      </c>
      <c r="G120" s="130" t="s">
        <v>69</v>
      </c>
      <c r="H120" s="130" t="s">
        <v>330</v>
      </c>
      <c r="I120" s="131" t="s">
        <v>331</v>
      </c>
      <c r="J120" s="131" t="s">
        <v>332</v>
      </c>
    </row>
    <row r="121" ht="52.5" customHeight="1" outlineLevel="1" spans="1:10">
      <c r="A121" s="131" t="s">
        <v>296</v>
      </c>
      <c r="B121" s="131" t="s">
        <v>475</v>
      </c>
      <c r="C121" s="131" t="s">
        <v>325</v>
      </c>
      <c r="D121" s="131" t="s">
        <v>333</v>
      </c>
      <c r="E121" s="131" t="s">
        <v>334</v>
      </c>
      <c r="F121" s="131" t="s">
        <v>328</v>
      </c>
      <c r="G121" s="130" t="s">
        <v>335</v>
      </c>
      <c r="H121" s="130" t="s">
        <v>336</v>
      </c>
      <c r="I121" s="131" t="s">
        <v>331</v>
      </c>
      <c r="J121" s="131" t="s">
        <v>337</v>
      </c>
    </row>
    <row r="122" ht="52.5" customHeight="1" outlineLevel="1" spans="1:10">
      <c r="A122" s="131" t="s">
        <v>296</v>
      </c>
      <c r="B122" s="131" t="s">
        <v>475</v>
      </c>
      <c r="C122" s="131" t="s">
        <v>325</v>
      </c>
      <c r="D122" s="131" t="s">
        <v>333</v>
      </c>
      <c r="E122" s="131" t="s">
        <v>338</v>
      </c>
      <c r="F122" s="131" t="s">
        <v>328</v>
      </c>
      <c r="G122" s="130" t="s">
        <v>335</v>
      </c>
      <c r="H122" s="130" t="s">
        <v>336</v>
      </c>
      <c r="I122" s="131" t="s">
        <v>331</v>
      </c>
      <c r="J122" s="131" t="s">
        <v>339</v>
      </c>
    </row>
    <row r="123" ht="52.5" customHeight="1" outlineLevel="1" spans="1:10">
      <c r="A123" s="131" t="s">
        <v>296</v>
      </c>
      <c r="B123" s="131" t="s">
        <v>475</v>
      </c>
      <c r="C123" s="131" t="s">
        <v>325</v>
      </c>
      <c r="D123" s="131" t="s">
        <v>333</v>
      </c>
      <c r="E123" s="131" t="s">
        <v>340</v>
      </c>
      <c r="F123" s="131" t="s">
        <v>328</v>
      </c>
      <c r="G123" s="130" t="s">
        <v>335</v>
      </c>
      <c r="H123" s="130" t="s">
        <v>336</v>
      </c>
      <c r="I123" s="131" t="s">
        <v>331</v>
      </c>
      <c r="J123" s="131" t="s">
        <v>341</v>
      </c>
    </row>
    <row r="124" ht="52.5" customHeight="1" outlineLevel="1" spans="1:10">
      <c r="A124" s="131" t="s">
        <v>296</v>
      </c>
      <c r="B124" s="131" t="s">
        <v>475</v>
      </c>
      <c r="C124" s="131" t="s">
        <v>325</v>
      </c>
      <c r="D124" s="131" t="s">
        <v>333</v>
      </c>
      <c r="E124" s="131" t="s">
        <v>342</v>
      </c>
      <c r="F124" s="131" t="s">
        <v>328</v>
      </c>
      <c r="G124" s="130" t="s">
        <v>335</v>
      </c>
      <c r="H124" s="130" t="s">
        <v>336</v>
      </c>
      <c r="I124" s="131" t="s">
        <v>331</v>
      </c>
      <c r="J124" s="131" t="s">
        <v>343</v>
      </c>
    </row>
    <row r="125" ht="52.5" customHeight="1" outlineLevel="1" spans="1:10">
      <c r="A125" s="131" t="s">
        <v>296</v>
      </c>
      <c r="B125" s="131" t="s">
        <v>475</v>
      </c>
      <c r="C125" s="131" t="s">
        <v>325</v>
      </c>
      <c r="D125" s="131" t="s">
        <v>333</v>
      </c>
      <c r="E125" s="131" t="s">
        <v>344</v>
      </c>
      <c r="F125" s="131" t="s">
        <v>328</v>
      </c>
      <c r="G125" s="130" t="s">
        <v>345</v>
      </c>
      <c r="H125" s="130"/>
      <c r="I125" s="131" t="s">
        <v>346</v>
      </c>
      <c r="J125" s="131" t="s">
        <v>347</v>
      </c>
    </row>
    <row r="126" ht="52.5" customHeight="1" outlineLevel="1" spans="1:10">
      <c r="A126" s="131" t="s">
        <v>296</v>
      </c>
      <c r="B126" s="131" t="s">
        <v>475</v>
      </c>
      <c r="C126" s="131" t="s">
        <v>325</v>
      </c>
      <c r="D126" s="131" t="s">
        <v>348</v>
      </c>
      <c r="E126" s="131" t="s">
        <v>349</v>
      </c>
      <c r="F126" s="131" t="s">
        <v>328</v>
      </c>
      <c r="G126" s="130" t="s">
        <v>335</v>
      </c>
      <c r="H126" s="130" t="s">
        <v>336</v>
      </c>
      <c r="I126" s="131" t="s">
        <v>331</v>
      </c>
      <c r="J126" s="131" t="s">
        <v>350</v>
      </c>
    </row>
    <row r="127" ht="52.5" customHeight="1" outlineLevel="1" spans="1:10">
      <c r="A127" s="131" t="s">
        <v>296</v>
      </c>
      <c r="B127" s="131" t="s">
        <v>475</v>
      </c>
      <c r="C127" s="131" t="s">
        <v>351</v>
      </c>
      <c r="D127" s="131" t="s">
        <v>352</v>
      </c>
      <c r="E127" s="131" t="s">
        <v>353</v>
      </c>
      <c r="F127" s="131" t="s">
        <v>354</v>
      </c>
      <c r="G127" s="130" t="s">
        <v>355</v>
      </c>
      <c r="H127" s="130" t="s">
        <v>336</v>
      </c>
      <c r="I127" s="131" t="s">
        <v>331</v>
      </c>
      <c r="J127" s="131" t="s">
        <v>356</v>
      </c>
    </row>
    <row r="128" ht="52.5" customHeight="1" outlineLevel="1" spans="1:10">
      <c r="A128" s="131" t="s">
        <v>296</v>
      </c>
      <c r="B128" s="131" t="s">
        <v>475</v>
      </c>
      <c r="C128" s="131" t="s">
        <v>351</v>
      </c>
      <c r="D128" s="131" t="s">
        <v>352</v>
      </c>
      <c r="E128" s="131" t="s">
        <v>357</v>
      </c>
      <c r="F128" s="131" t="s">
        <v>328</v>
      </c>
      <c r="G128" s="130" t="s">
        <v>358</v>
      </c>
      <c r="H128" s="130"/>
      <c r="I128" s="131" t="s">
        <v>346</v>
      </c>
      <c r="J128" s="131" t="s">
        <v>359</v>
      </c>
    </row>
    <row r="129" ht="52.5" customHeight="1" outlineLevel="1" spans="1:10">
      <c r="A129" s="131" t="s">
        <v>296</v>
      </c>
      <c r="B129" s="131" t="s">
        <v>475</v>
      </c>
      <c r="C129" s="131" t="s">
        <v>360</v>
      </c>
      <c r="D129" s="131" t="s">
        <v>361</v>
      </c>
      <c r="E129" s="131" t="s">
        <v>362</v>
      </c>
      <c r="F129" s="131" t="s">
        <v>354</v>
      </c>
      <c r="G129" s="130" t="s">
        <v>363</v>
      </c>
      <c r="H129" s="130" t="s">
        <v>336</v>
      </c>
      <c r="I129" s="131" t="s">
        <v>331</v>
      </c>
      <c r="J129" s="131" t="s">
        <v>364</v>
      </c>
    </row>
  </sheetData>
  <mergeCells count="42">
    <mergeCell ref="A2:J2"/>
    <mergeCell ref="A3:E3"/>
    <mergeCell ref="A7:A16"/>
    <mergeCell ref="A17:A20"/>
    <mergeCell ref="A21:A25"/>
    <mergeCell ref="A26:A34"/>
    <mergeCell ref="A35:A44"/>
    <mergeCell ref="A45:A54"/>
    <mergeCell ref="A55:A60"/>
    <mergeCell ref="A61:A65"/>
    <mergeCell ref="A66:A70"/>
    <mergeCell ref="A71:A73"/>
    <mergeCell ref="A74:A83"/>
    <mergeCell ref="A84:A87"/>
    <mergeCell ref="A88:A92"/>
    <mergeCell ref="A93:A97"/>
    <mergeCell ref="A98:A101"/>
    <mergeCell ref="A102:A104"/>
    <mergeCell ref="A105:A109"/>
    <mergeCell ref="A110:A114"/>
    <mergeCell ref="A115:A119"/>
    <mergeCell ref="A120:A129"/>
    <mergeCell ref="B7:B16"/>
    <mergeCell ref="B17:B20"/>
    <mergeCell ref="B21:B25"/>
    <mergeCell ref="B26:B34"/>
    <mergeCell ref="B35:B44"/>
    <mergeCell ref="B45:B54"/>
    <mergeCell ref="B55:B60"/>
    <mergeCell ref="B61:B65"/>
    <mergeCell ref="B66:B70"/>
    <mergeCell ref="B71:B73"/>
    <mergeCell ref="B74:B83"/>
    <mergeCell ref="B84:B87"/>
    <mergeCell ref="B88:B92"/>
    <mergeCell ref="B93:B97"/>
    <mergeCell ref="B98:B101"/>
    <mergeCell ref="B102:B104"/>
    <mergeCell ref="B105:B109"/>
    <mergeCell ref="B110:B114"/>
    <mergeCell ref="B115:B119"/>
    <mergeCell ref="B120:B1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像风一样</cp:lastModifiedBy>
  <dcterms:created xsi:type="dcterms:W3CDTF">2026-01-26T07:51:00Z</dcterms:created>
  <dcterms:modified xsi:type="dcterms:W3CDTF">2026-01-30T08:38:47Z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C1B64C9A4DAA493B97D140CBC2FE9CE4_12</vt:lpwstr>
  </property>
  <property fmtid="{D5CDD505-2E9C-101B-9397-08002B2CF9AE}" pid="3" name="KSOProductBuildVer">
    <vt:lpwstr>2052-12.1.0.24657</vt:lpwstr>
  </property>
  <property fmtid="{D5CDD505-2E9C-101B-9397-08002B2CF9AE}" pid="4" name="CalculationRule">
    <vt:i4>0</vt:i4>
  </property>
</Properties>
</file>