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<sst xmlns="http://schemas.openxmlformats.org/spreadsheetml/2006/main" count="1799" uniqueCount="511">
  <si>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</si>
  <si>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</si>
  <si>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</si>
  <si>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</si>
  <si>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</si>
  <si>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</si>
  <si>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</si>
  <si>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</si>
  <si>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</si>
  <si>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</si>
  <si>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</si>
  <si>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</si>
  <si>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</si>
  <si>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</si>
  <si>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</si>
  <si>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</si>
  <si>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</si>
  <si>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</si>
  <si>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</si>
  <si>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</si>
  <si>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</si>
  <si>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</si>
  <si>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</si>
  <si>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</si>
  <si>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</si>
  <si>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</si>
  <si>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</si>
  <si>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</si>
  <si>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</si>
  <si>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</si>
  <si>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</si>
  <si>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</si>
  <si>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</si>
  <si>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</si>
  <si>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</si>
  <si>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</si>
  <si>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</si>
  <si>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</si>
  <si>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</si>
  <si>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</si>
  <si>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</si>
  <si>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</si>
  <si>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</si>
  <si>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</si>
  <si>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</si>
  <si>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131006</t>
  </si>
  <si>
    <t>盈江县疾病预防控制中心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</si>
  <si>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</si>
  <si>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</si>
  <si>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</si>
  <si>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</si>
  <si>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</si>
  <si>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</si>
  <si>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</si>
  <si>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</si>
  <si>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</si>
  <si>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</si>
  <si>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</si>
  <si>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</si>
  <si>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</si>
  <si>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</si>
  <si>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</si>
  <si>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</si>
  <si>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</si>
  <si>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</si>
  <si>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</si>
  <si>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</si>
  <si>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</si>
  <si>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</si>
  <si>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</si>
  <si>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</si>
  <si>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</si>
  <si>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</si>
  <si>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</si>
  <si>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</si>
  <si>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</si>
  <si>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</si>
  <si>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</si>
  <si>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</si>
  <si>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</si>
  <si>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</si>
  <si>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</si>
  <si>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</si>
  <si>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</si>
  <si>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</si>
  <si>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</si>
  <si>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</si>
  <si>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</si>
  <si>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</si>
  <si>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</si>
  <si>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</si>
  <si>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</si>
  <si>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</si>
  <si>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2100401</t>
  </si>
  <si>
    <t>疾病预防控制机构</t>
  </si>
  <si>
    <t>2100402</t>
  </si>
  <si>
    <t>卫生监督机构</t>
  </si>
  <si>
    <t>2100408</t>
  </si>
  <si>
    <t>基本公共卫生服务</t>
  </si>
  <si>
    <t>2100409</t>
  </si>
  <si>
    <t>重大公共卫生服务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</si>
  <si>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</si>
  <si>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</si>
  <si>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</si>
  <si>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</si>
  <si>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</si>
  <si>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</si>
  <si>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</si>
  <si>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</si>
  <si>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</si>
  <si>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</si>
  <si>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</si>
  <si>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</si>
  <si>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</si>
  <si>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</si>
  <si>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</si>
  <si>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</si>
  <si>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</si>
  <si>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</si>
  <si>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</si>
  <si>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</si>
  <si>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</si>
  <si>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</si>
  <si>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</si>
  <si>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</si>
  <si>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</si>
  <si>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</si>
  <si>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</si>
  <si>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</si>
  <si>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</si>
  <si>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</si>
  <si>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</si>
  <si>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</si>
  <si>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</si>
  <si>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</si>
  <si>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</si>
  <si>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</si>
  <si>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</si>
  <si>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</si>
  <si>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</si>
  <si>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</si>
  <si>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</si>
  <si>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</si>
  <si>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</si>
  <si>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</si>
  <si>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</si>
  <si>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</si>
  <si>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</si>
  <si>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</si>
  <si>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</si>
  <si>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</si>
  <si>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</si>
  <si>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</si>
  <si>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</si>
  <si>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</si>
  <si>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</si>
  <si>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</si>
  <si>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</si>
  <si>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</si>
  <si>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</si>
  <si>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</si>
  <si>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</si>
  <si>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533123210000000002268</t>
  </si>
  <si>
    <t>离退休费</t>
  </si>
  <si>
    <t>30301</t>
  </si>
  <si>
    <t>离休费</t>
  </si>
  <si>
    <t>533123261100005017932</t>
  </si>
  <si>
    <t>行政人员支出工资</t>
  </si>
  <si>
    <t>30101</t>
  </si>
  <si>
    <t>基本工资</t>
  </si>
  <si>
    <t>533123210000000002181</t>
  </si>
  <si>
    <t>事业人员支出工资</t>
  </si>
  <si>
    <t>30102</t>
  </si>
  <si>
    <t>津贴补贴</t>
  </si>
  <si>
    <t>30103</t>
  </si>
  <si>
    <t>奖金</t>
  </si>
  <si>
    <t>533123261100005017911</t>
  </si>
  <si>
    <t>行政绩效奖励</t>
  </si>
  <si>
    <t>30107</t>
  </si>
  <si>
    <t>绩效工资</t>
  </si>
  <si>
    <t>533123231100001457265</t>
  </si>
  <si>
    <t>事业绩效奖励</t>
  </si>
  <si>
    <t>533123231100001457278</t>
  </si>
  <si>
    <t>事业人员奖励性绩效改革性补贴</t>
  </si>
  <si>
    <t>533123210000000003818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</si>
  <si>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</si>
  <si>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</si>
  <si>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</si>
  <si>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</si>
  <si>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</si>
  <si>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</si>
  <si>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</si>
  <si>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533123221100000344092</t>
  </si>
  <si>
    <t>社会保险经费</t>
  </si>
  <si>
    <t>30112</t>
  </si>
  <si>
    <t>其他社会保障缴费</t>
  </si>
  <si>
    <t>533123210000000002265</t>
  </si>
  <si>
    <t>30113</t>
  </si>
  <si>
    <t>533123210000000003299</t>
  </si>
  <si>
    <t>一般公用经费</t>
  </si>
  <si>
    <t>30201</t>
  </si>
  <si>
    <t>办公费</t>
  </si>
  <si>
    <t>533123251100003753716</t>
  </si>
  <si>
    <t>公用经费安排的生活补助</t>
  </si>
  <si>
    <t>30305</t>
  </si>
  <si>
    <t>生活补助</t>
  </si>
  <si>
    <t>533123231100001145432</t>
  </si>
  <si>
    <t>公用经费安排的公车购置及运维费</t>
  </si>
  <si>
    <t>30231</t>
  </si>
  <si>
    <t>公务用车运行维护费</t>
  </si>
  <si>
    <t>533123241100002149526</t>
  </si>
  <si>
    <t>公用经费安排的公务接待费</t>
  </si>
  <si>
    <t>30217</t>
  </si>
  <si>
    <t>30205</t>
  </si>
  <si>
    <t>水费</t>
  </si>
  <si>
    <t>30206</t>
  </si>
  <si>
    <t>电费</t>
  </si>
  <si>
    <t>30211</t>
  </si>
  <si>
    <t>差旅费</t>
  </si>
  <si>
    <t>30299</t>
  </si>
  <si>
    <t>其他商品和服务支出</t>
  </si>
  <si>
    <t>30216</t>
  </si>
  <si>
    <t>培训费</t>
  </si>
  <si>
    <t>533123261100005017916</t>
  </si>
  <si>
    <t>公用经费安排的其他工资福利支出</t>
  </si>
  <si>
    <t>30114</t>
  </si>
  <si>
    <t>医疗费</t>
  </si>
  <si>
    <t>533123210000000002183</t>
  </si>
  <si>
    <t>退休公用经费</t>
  </si>
  <si>
    <t>533123210000000002266</t>
  </si>
  <si>
    <t>离休公用经费</t>
  </si>
  <si>
    <t>533123221100000190588</t>
  </si>
  <si>
    <t>工会经费</t>
  </si>
  <si>
    <t>30228</t>
  </si>
  <si>
    <t>533123261100005017936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</si>
  <si>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</si>
  <si>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</si>
  <si>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</si>
  <si>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</si>
  <si>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</si>
  <si>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</si>
  <si>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</si>
  <si>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</si>
  <si>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</si>
  <si>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</si>
  <si>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单位资金安排业务活动项目经费</t>
  </si>
  <si>
    <t>事业发展类</t>
  </si>
  <si>
    <t>533123251100003733539</t>
  </si>
  <si>
    <t>30202</t>
  </si>
  <si>
    <t>印刷费</t>
  </si>
  <si>
    <t>30207</t>
  </si>
  <si>
    <t>邮电费</t>
  </si>
  <si>
    <t>30212</t>
  </si>
  <si>
    <t>因公出国（境）费用</t>
  </si>
  <si>
    <t>30213</t>
  </si>
  <si>
    <t>维修（护）费</t>
  </si>
  <si>
    <t>30215</t>
  </si>
  <si>
    <t>会议费</t>
  </si>
  <si>
    <t>30218</t>
  </si>
  <si>
    <t>专用材料费</t>
  </si>
  <si>
    <t>30226</t>
  </si>
  <si>
    <t>劳务费</t>
  </si>
  <si>
    <t>30227</t>
  </si>
  <si>
    <t>委托业务费</t>
  </si>
  <si>
    <t>31001</t>
  </si>
  <si>
    <t>房屋建筑物购建</t>
  </si>
  <si>
    <t>31002</t>
  </si>
  <si>
    <t>办公设备购置</t>
  </si>
  <si>
    <t>31003</t>
  </si>
  <si>
    <t>专用设备购置</t>
  </si>
  <si>
    <t>31013</t>
  </si>
  <si>
    <t>公务用车购置</t>
  </si>
  <si>
    <t>基本公共卫生服务县级补助资金</t>
  </si>
  <si>
    <t>民生类</t>
  </si>
  <si>
    <t>533123251100003754365</t>
  </si>
  <si>
    <t>机关事业单位党组织工作经费</t>
  </si>
  <si>
    <t>533123221100000580402</t>
  </si>
  <si>
    <t>疟疾、登革热等重点疾病防控专项资金</t>
  </si>
  <si>
    <t>533123221100000334029</t>
  </si>
  <si>
    <t>30225</t>
  </si>
  <si>
    <t>专用燃料费</t>
  </si>
  <si>
    <t>卫生检测及预防性体检等三项工作经费</t>
  </si>
  <si>
    <t>533123221100000335464</t>
  </si>
  <si>
    <t>卫生行政许可办证县级补助资金</t>
  </si>
  <si>
    <t>专项业务类</t>
  </si>
  <si>
    <t>533123261100005003051</t>
  </si>
  <si>
    <t>医疗卫生行业综合监管县级补助资金</t>
  </si>
  <si>
    <t>533123261100005003488</t>
  </si>
  <si>
    <t>盈江疾控创建国家卫生县城病媒生物防治专项经费</t>
  </si>
  <si>
    <t>533123241100002143365</t>
  </si>
  <si>
    <t>盈江县疾病预防控制中心卫生健康国家随机监督抽查经费</t>
  </si>
  <si>
    <t>533123241100002131873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</si>
  <si>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</si>
  <si>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</si>
  <si>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</si>
  <si>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</si>
  <si>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</si>
  <si>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</si>
  <si>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</si>
  <si>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</si>
  <si>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</si>
  <si>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</si>
  <si>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</si>
  <si>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认真落实好我县2026年疟疾防控工作，确保“四害”密度达国家C级标准。</t>
  </si>
  <si>
    <t>产出指标</t>
  </si>
  <si>
    <t>数量指标</t>
  </si>
  <si>
    <t>春秋季灭鼠药品</t>
  </si>
  <si>
    <t>&gt;=</t>
  </si>
  <si>
    <t>吨</t>
  </si>
  <si>
    <t>定量指标</t>
  </si>
  <si>
    <t>反映购买春秋季灭鼠药品耗材数量。包括溴敌隆成品、溴敌隆母液。</t>
  </si>
  <si>
    <t>四害密度监测耗材</t>
  </si>
  <si>
    <t>500</t>
  </si>
  <si>
    <t>份</t>
  </si>
  <si>
    <t>反映购买四害密度监测耗材数量。消杀耗材包括鼠笼、鼠夹、粘鼠板、粘蟑纸、诱蝇灯、诱蚊灯、强光电筒等。</t>
  </si>
  <si>
    <t>质量指标</t>
  </si>
  <si>
    <t>建成区“四害”密度达国家标准</t>
  </si>
  <si>
    <t>=</t>
  </si>
  <si>
    <t>达国家C级标准</t>
  </si>
  <si>
    <t>定性指标</t>
  </si>
  <si>
    <t>反映病媒生物防制工作达标情况。</t>
  </si>
  <si>
    <t>效益指标</t>
  </si>
  <si>
    <t>社会效益</t>
  </si>
  <si>
    <t>疟疾防疫知识知晓率</t>
  </si>
  <si>
    <t>90</t>
  </si>
  <si>
    <t>%</t>
  </si>
  <si>
    <t>反映病媒生物防制知识知晓率。病媒生物防制知识知晓率=抽查人员知晓病媒生物防制知识人数/抽查总人数*100%。</t>
  </si>
  <si>
    <t>满意度指标</t>
  </si>
  <si>
    <t>服务对象满意度</t>
  </si>
  <si>
    <t>受益群众满意度</t>
  </si>
  <si>
    <t>反映服务对象的满意度情况。_x000b_满意率=满意人数/调查人数*100%</t>
  </si>
  <si>
    <t>完成2026年全县公共场所、医疗机构、计划生育、母婴保健及放射诊疗等卫生行政许可发放、校验等工作，完成职业医师、护士注册、变更等工作，完成各行业健康证的复核监管工作，全面提高卫生监管行业持证率，保障全县人民群众卫生健康安全。</t>
  </si>
  <si>
    <t>卫生行政许可办证数量</t>
  </si>
  <si>
    <t>反映2026年度卫生行政许可办证数量</t>
  </si>
  <si>
    <t>检查卫生行政许可任务完成率</t>
  </si>
  <si>
    <t>98</t>
  </si>
  <si>
    <t>反映检查卫生行政许可工作任务的执行情况。</t>
  </si>
  <si>
    <t>检查（核查）结果公开率</t>
  </si>
  <si>
    <t>反映相关检查核查结果依法公开情况。</t>
  </si>
  <si>
    <t>成本指标</t>
  </si>
  <si>
    <t>经济成本指标</t>
  </si>
  <si>
    <t>购买设备成本控制额</t>
  </si>
  <si>
    <t>&lt;=</t>
  </si>
  <si>
    <t>设备配置标准</t>
  </si>
  <si>
    <t>反应购买设备的成本控制情况。</t>
  </si>
  <si>
    <t>1.学校、公共场所、生活饮用水供水单位卫生管理情况。2.用人单位及职业健康检查、职业病诊断、放射诊疗机构落实职业病防治法律法规情况；职业卫生技术服务机构、放射卫生技术服务机构依法执业情况。卫生健康国家随机监督抽检完成率等于100%，从而有效提高公共场所学校卫生环境状况。</t>
  </si>
  <si>
    <t>国家随机监督抽检完成率</t>
  </si>
  <si>
    <t>100</t>
  </si>
  <si>
    <t>用于反应国家随机抽检任务完成情况。随机抽检完成率=实际抽检完成家数/国家抽检名册中应完成家数（国家抽检名册中有任务但实际该单位未经营除外）</t>
  </si>
  <si>
    <t>1.学校、公共场所、生活饮用水供水单位卫生管理情况。2.用人单位及职业健康检查、职业病诊断、放射诊疗机构落实职业病防治法律法规情况；职业卫生技术服务机构、放射卫生技术服务机构依法执业情况。卫生健康国家随机监督抽检完成率等于100%，从而有效提高公共场所学校卫生环境状况</t>
  </si>
  <si>
    <t>有效提高公共场所学校卫生状况</t>
  </si>
  <si>
    <t>有效提高</t>
  </si>
  <si>
    <t>反应学校、公共场所、托幼机构、生活饮用水供水单位、餐具饮具集中消毒服务单位卫生管理情况得到提升，抽检项目合格率较上一年度有提升，被检单位卫生管理意识提升。</t>
  </si>
  <si>
    <t>抽取任务人群满意度</t>
  </si>
  <si>
    <t>反映受益群众满意度。满意度=满意人员数量/调查总人数*100%。</t>
  </si>
  <si>
    <t>居民健康素养水平≥23%</t>
  </si>
  <si>
    <t>居民健康素养水平</t>
  </si>
  <si>
    <t>健康素养是指个人获取和理解基本健康信息和服务，并运用这些信息和服务作出正确决策，以维护和促进自身健康的能力。居民健康素养水平=具备基本健康素养的人数/监测人群总人数×100。</t>
  </si>
  <si>
    <t>健康教育覆盖率</t>
  </si>
  <si>
    <t>80</t>
  </si>
  <si>
    <t>健康教育覆盖率。健康教育覆盖率=接受健康教育服务人数/接受调查总人数*100%。</t>
  </si>
  <si>
    <t>健康生活方式和行为养成率</t>
  </si>
  <si>
    <t>30</t>
  </si>
  <si>
    <t>健康生活方式和行为养成率。健康生活方式和行为养成率=健康知识和行为调查评分32分以上人数/总调查人数*100%。</t>
  </si>
  <si>
    <t>承担着全县预防性健康体检、卫生检测等工作任务。2026年完成从业人员健康体检份数1万份，健康体检覆盖率完成100%，检测及时率达到100%，从而提高公共场所人群健康管理。</t>
  </si>
  <si>
    <t>从业人员健康体检份数</t>
  </si>
  <si>
    <t>10000</t>
  </si>
  <si>
    <t xml:space="preserve">反映从业人员预防性健康体检数量。
</t>
  </si>
  <si>
    <t>从业人员预防性健康体检覆盖率</t>
  </si>
  <si>
    <t>用于反映健康体检覆盖情况。健康体检覆盖率=实际参与健康体检人数/应参与健康体检人数*100%。（餐饮业、理发店全员均需参与体检）</t>
  </si>
  <si>
    <t>时效指标</t>
  </si>
  <si>
    <t>检测及时率</t>
  </si>
  <si>
    <t>用于反映检测及时情况。检测及时率=及时检测数/年度检测总数*100%。</t>
  </si>
  <si>
    <t>提高公共场所人群健康管理</t>
  </si>
  <si>
    <t>反映公共场所人群健康管理水平的情况。</t>
  </si>
  <si>
    <t>购买设备的成本控制额</t>
  </si>
  <si>
    <t>22000</t>
  </si>
  <si>
    <t>元</t>
  </si>
  <si>
    <t>反应购买台式计算机、A4彩色打印机、多功能一体机的成本控制额</t>
  </si>
  <si>
    <t>贯彻落实上级部门的部署要求，推进党建工作科学化，规范化、制度化，激励各党组织、广大学员发挥模范作用。完成年度主题党日活动12次，党员参与率大于等于95%，受益党员满意度大于等于90%。</t>
  </si>
  <si>
    <t>主题党日活动</t>
  </si>
  <si>
    <t>次</t>
  </si>
  <si>
    <t>反映党支部活动次数</t>
  </si>
  <si>
    <t>党员参与率</t>
  </si>
  <si>
    <t>95</t>
  </si>
  <si>
    <t>反映党员参与情况</t>
  </si>
  <si>
    <t>受益党员满意度</t>
  </si>
  <si>
    <t>反映2度党员满意情况</t>
  </si>
  <si>
    <t>2026年建立政府主导、分工协作、职责明确、科学有效的医疗卫生行政综合监管制度，健全机构自治，行业自律、政府监管、社会监督相结合的多元化综合监管体系，形成专业高效、统一规范、文明公正的卫生健康监督执法队伍，实现医疗卫生行业综合监管法制化、规范化、常态化。</t>
  </si>
  <si>
    <t>开展检查（核查）次数</t>
  </si>
  <si>
    <t>250</t>
  </si>
  <si>
    <t>人次</t>
  </si>
  <si>
    <t>反映检查核查的次数情况。</t>
  </si>
  <si>
    <t>2026年建立政府主导、分工协作、职责明确、科学有效的医疗卫生行政综合监管制度，健全机构自治，行业自律、政府监管、社会监督相结合的多元化综合监管体系，形成专业高效、统一规范、文明公正的卫生健康监督执法队伍，实现医疗卫生行业综合监管法制化、规范化、常态化</t>
  </si>
  <si>
    <t>检查（核查）任务完成率</t>
  </si>
  <si>
    <t>97</t>
  </si>
  <si>
    <t>反映检查工作的执行情况。</t>
  </si>
  <si>
    <t xml:space="preserve">反映相关检查核查结果依法公开情况。
</t>
  </si>
  <si>
    <t>认真落实好我县2026年美沙酮维持治疗，毒品危害宣传；免疫规划疫苗保管及运送及各类疾病防控工作。</t>
  </si>
  <si>
    <t>疟疾核酸筛查</t>
  </si>
  <si>
    <t>35000</t>
  </si>
  <si>
    <t>人</t>
  </si>
  <si>
    <t>反应疟疾核酸筛查人数情况。</t>
  </si>
  <si>
    <t>全民筛查治疗喷洒技术指导次数</t>
  </si>
  <si>
    <t>反映全民筛查、治疗、喷洒技术指导次数完成情况</t>
  </si>
  <si>
    <t>疟疾督导次数</t>
  </si>
  <si>
    <t>反映督导数量完成情况</t>
  </si>
  <si>
    <t>媒介喷洒次数</t>
  </si>
  <si>
    <t>反映媒介喷洒次数完成情况</t>
  </si>
  <si>
    <t>传疟媒介监测次数</t>
  </si>
  <si>
    <t>反映传疟媒介监测次数完成情况</t>
  </si>
  <si>
    <t>美沙酮维持治疗人群HIV检测率</t>
  </si>
  <si>
    <t>反应美沙酮维持治疗人群HIV检测情况。</t>
  </si>
  <si>
    <t>美沙酮维持治疗人群HCV检测率</t>
  </si>
  <si>
    <t>反应美沙酮维持治疗人群HCV检测情况。</t>
  </si>
  <si>
    <t>美沙酮维持治疗人群梅毒检测率</t>
  </si>
  <si>
    <t>反应美沙铜维持治疗人群梅毒的检测情况</t>
  </si>
  <si>
    <t>降低传染病对社会的危害</t>
  </si>
  <si>
    <t>有效降低</t>
  </si>
  <si>
    <t>反应传染病对社会的危害情况。</t>
  </si>
  <si>
    <t>试点地区末期疟疾发病率较初期</t>
  </si>
  <si>
    <t>实现试点地区末期疟疾发病率较初期下降30%。</t>
  </si>
  <si>
    <t>疾病防控服务对象满意度</t>
  </si>
  <si>
    <t>反应疾病防控服务对象满意度情况。</t>
  </si>
  <si>
    <t>认真落实好我县2026年各类重点疾病防控工作，清除疟疾传染源阻断可能的传播核心，加强重点人群防控，筑牢我县边境消除疟疾三道防线，巩固消除疟疾成果，防止疟疾再传播。</t>
  </si>
  <si>
    <t>购消杀专用药品</t>
  </si>
  <si>
    <t>1.00</t>
  </si>
  <si>
    <t>反映购买消杀专用耗材数量。消杀耗材指10%高氯残杀威。</t>
  </si>
  <si>
    <t>疫点处置率</t>
  </si>
  <si>
    <t>反映疫点处置情况。疫点处置率=实际处置的疫点数量/年度发生疟疾疫点总数*100%。</t>
  </si>
  <si>
    <t>标准分10分；
① 疟疾防疫知识知晓率≥90%，得10分；
② 80%≤疟疾防疫知识知晓率＜90%，得8分；
③70%≤疟疾防疫知识知晓率＜80%，得5分；
④疟疾防疫知识知晓率＜70%，不得分。</t>
  </si>
  <si>
    <t>反映服务对象满意度情况。_x000b_满意率=满意人数/调查人数*100%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</si>
  <si>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</si>
  <si>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</si>
  <si>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</si>
  <si>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</si>
  <si>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</si>
  <si>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盈江县疾病预防控制中心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</si>
  <si>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</si>
  <si>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</si>
  <si>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</si>
  <si>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</si>
  <si>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</si>
  <si>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</si>
  <si>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</si>
  <si>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</si>
  <si>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</si>
  <si>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</si>
  <si>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</si>
  <si>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</si>
  <si>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彩色打印机</t>
  </si>
  <si>
    <t>A4彩色打印机</t>
  </si>
  <si>
    <t>台</t>
  </si>
  <si>
    <t>车辆加油、添加燃料服务</t>
  </si>
  <si>
    <t>辆</t>
  </si>
  <si>
    <t>多功能一体机</t>
  </si>
  <si>
    <t>复印纸</t>
  </si>
  <si>
    <t>件</t>
  </si>
  <si>
    <t>台式计算机</t>
  </si>
  <si>
    <t>物业管理服务</t>
  </si>
  <si>
    <t>年</t>
  </si>
  <si>
    <t>车辆维修和保养服务</t>
  </si>
  <si>
    <t>机动车保险服务</t>
  </si>
  <si>
    <t>其他印刷服务</t>
  </si>
  <si>
    <t>批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</si>
  <si>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</si>
  <si>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</si>
  <si>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</si>
  <si>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盈江县疾病预防控制中心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</si>
  <si>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</si>
  <si>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</si>
  <si>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</si>
  <si>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</si>
  <si>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</si>
  <si>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</si>
  <si>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</si>
  <si>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</si>
  <si>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</si>
  <si>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</si>
  <si>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</si>
  <si>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</si>
  <si>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</si>
  <si>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</si>
  <si>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</si>
  <si>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</si>
  <si>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</si>
  <si>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</si>
  <si>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</si>
  <si>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</si>
  <si>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</si>
  <si>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盈江县疾病预防控制中心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</si>
  <si>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</si>
  <si>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</si>
  <si>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</si>
  <si>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</si>
  <si>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</si>
  <si>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</si>
  <si>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</si>
  <si>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</si>
  <si>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</si>
  <si>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</si>
  <si>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A02021099其他打印机</t>
  </si>
  <si>
    <t>A02010105台式计算机</t>
  </si>
  <si>
    <t>预算11表</t>
  </si>
  <si>
    <t>上级补助</t>
  </si>
  <si>
    <r>
      <rPr>
        <sz val="11"/>
        <color rgb="FF000000"/>
        <rFont val="宋体"/>
        <charset val="134"/>
      </rPr>
      <t>盈江县疾病预防控制中心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</si>
  <si>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</si>
  <si>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</si>
  <si>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311 专项业务类</t>
  </si>
  <si>
    <t>本级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</si>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</sst>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0.00_ 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9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81" fontId="4" fillId="0" borderId="7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0" fillId="0" borderId="0" xfId="0" applyFill="1" applyBorder="1">
      <alignment vertical="top"/>
    </xf>
    <xf numFmtId="0" fontId="2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ill="1" applyBorder="1" applyAlignment="1"/>
    <xf numFmtId="0" fontId="5" fillId="0" borderId="1" xfId="0" applyFill="1" applyBorder="1" applyAlignment="1">
      <alignment horizontal="center" vertical="center" wrapText="1"/>
    </xf>
    <xf numFmtId="0" fontId="5" fillId="0" borderId="10" xfId="0" applyFill="1" applyBorder="1" applyAlignment="1">
      <alignment horizontal="center" vertical="center" wrapText="1"/>
    </xf>
    <xf numFmtId="0" fontId="5" fillId="0" borderId="3" xfId="0" applyFill="1" applyBorder="1" applyAlignment="1">
      <alignment horizontal="center" vertical="center" wrapText="1"/>
    </xf>
    <xf numFmtId="0" fontId="5" fillId="0" borderId="5" xfId="0" applyFill="1" applyBorder="1" applyAlignment="1">
      <alignment horizontal="center" vertical="center" wrapText="1"/>
    </xf>
    <xf numFmtId="0" fontId="5" fillId="0" borderId="11" xfId="0" applyFill="1" applyBorder="1" applyAlignment="1">
      <alignment horizontal="center" vertical="center" wrapText="1"/>
    </xf>
    <xf numFmtId="0" fontId="5" fillId="0" borderId="6" xfId="0" applyFill="1" applyBorder="1" applyAlignment="1">
      <alignment horizontal="center" vertical="center" wrapText="1"/>
    </xf>
    <xf numFmtId="0" fontId="5" fillId="0" borderId="8" xfId="0" applyFill="1" applyBorder="1" applyAlignment="1">
      <alignment horizontal="center" vertical="center" wrapText="1"/>
    </xf>
    <xf numFmtId="0" fontId="5" fillId="0" borderId="6" xfId="0" applyFill="1" applyBorder="1" applyAlignment="1">
      <alignment horizontal="center" vertical="center"/>
    </xf>
    <xf numFmtId="0" fontId="5" fillId="0" borderId="8" xfId="0" applyFill="1" applyBorder="1" applyAlignment="1">
      <alignment horizontal="center" vertical="center"/>
    </xf>
    <xf numFmtId="0" fontId="5" fillId="0" borderId="8" xfId="0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right" vertical="center"/>
    </xf>
    <xf numFmtId="176" fontId="1" fillId="0" borderId="7" xfId="51" applyFill="1" applyProtection="1">
      <alignment horizontal="right" vertical="center"/>
      <protection locked="0"/>
    </xf>
    <xf numFmtId="0" fontId="4" fillId="0" borderId="6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1" fillId="0" borderId="0" xfId="0" applyFont="1" applyFill="1" applyBorder="1" applyProtection="1">
      <alignment vertical="top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5" fillId="0" borderId="3" xfId="0" applyFill="1" applyBorder="1" applyAlignment="1" applyProtection="1">
      <alignment horizontal="center" vertical="center" wrapText="1"/>
      <protection locked="0"/>
    </xf>
    <xf numFmtId="0" fontId="5" fillId="0" borderId="3" xfId="0" applyFill="1" applyBorder="1" applyAlignment="1" applyProtection="1">
      <alignment horizontal="center" vertical="center"/>
      <protection locked="0"/>
    </xf>
    <xf numFmtId="0" fontId="5" fillId="0" borderId="11" xfId="0" applyFill="1" applyBorder="1" applyAlignment="1" applyProtection="1">
      <alignment horizontal="center" vertical="center" wrapText="1"/>
      <protection locked="0"/>
    </xf>
    <xf numFmtId="0" fontId="5" fillId="0" borderId="13" xfId="0" applyFill="1" applyBorder="1" applyAlignment="1">
      <alignment horizontal="center" vertical="center" wrapText="1"/>
    </xf>
    <xf numFmtId="0" fontId="5" fillId="0" borderId="13" xfId="0" applyFill="1" applyBorder="1" applyAlignment="1" applyProtection="1">
      <alignment horizontal="center" vertical="center"/>
      <protection locked="0"/>
    </xf>
    <xf numFmtId="0" fontId="5" fillId="0" borderId="13" xfId="0" applyFill="1" applyBorder="1" applyAlignment="1" applyProtection="1">
      <alignment horizontal="center" vertical="center" wrapText="1"/>
      <protection locked="0"/>
    </xf>
    <xf numFmtId="0" fontId="5" fillId="0" borderId="8" xfId="0" applyFill="1" applyBorder="1" applyAlignment="1" applyProtection="1">
      <alignment horizontal="center" vertical="center" wrapText="1"/>
      <protection locked="0"/>
    </xf>
    <xf numFmtId="0" fontId="5" fillId="0" borderId="7" xfId="0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5" fillId="0" borderId="4" xfId="0" applyFill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176" fontId="4" fillId="0" borderId="7" xfId="51" applyFont="1">
      <alignment horizontal="right" vertical="center"/>
    </xf>
    <xf numFmtId="49" fontId="4" fillId="0" borderId="7" xfId="50" applyFont="1" applyAlignment="1">
      <alignment horizontal="center" vertical="center" wrapText="1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www.wps.cn/officeDocument/2023/relationships/customStorage" Target="customStorage/customStorage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A1" sqref="A1"/>
    </sheetView>
  </sheetViews>
  <sheetFormatPr defaultColWidth="10.2761904761905" defaultRowHeight="15" customHeight="1" outlineLevelCol="3"/>
  <cols>
    <col min="1" max="4" width="33.2761904761905" customWidth="1"/>
  </cols>
  <sheetData>
    <row r="1" ht="18.75" customHeight="1" spans="1:4">
      <c r="A1" s="193"/>
      <c r="B1" s="193"/>
      <c r="C1" s="193"/>
      <c r="D1" s="194" t="s">
        <v>0</v>
      </c>
    </row>
    <row r="2" ht="42" customHeight="1" spans="1:4">
      <c r="A2" s="195" t="str">
        <f>"2026"&amp;"年部门财务收支预算总表"</f>
        <v>2026年部门财务收支预算总表</v>
      </c>
      <c r="B2" s="195"/>
      <c r="C2" s="195"/>
      <c r="D2" s="195"/>
    </row>
    <row r="3" ht="18.75" customHeight="1" spans="1:4">
      <c r="A3" s="193" t="str">
        <f>"单位名称："&amp;"盈江县疾病预防控制中心"</f>
        <v>单位名称：盈江县疾病预防控制中心</v>
      </c>
      <c r="B3" s="193"/>
      <c r="C3" s="196"/>
      <c r="D3" s="194" t="s">
        <v>1</v>
      </c>
    </row>
    <row r="4" ht="18.75" customHeight="1" spans="1:4">
      <c r="A4" s="153" t="s">
        <v>2</v>
      </c>
      <c r="B4" s="153"/>
      <c r="C4" s="153" t="s">
        <v>3</v>
      </c>
      <c r="D4" s="153"/>
    </row>
    <row r="5" ht="18.75" customHeight="1" spans="1:4">
      <c r="A5" s="153" t="s">
        <v>4</v>
      </c>
      <c r="B5" s="153" t="s">
        <v>5</v>
      </c>
      <c r="C5" s="153" t="s">
        <v>6</v>
      </c>
      <c r="D5" s="153" t="s">
        <v>5</v>
      </c>
    </row>
    <row r="6" ht="18.75" customHeight="1" spans="1:4">
      <c r="A6" s="151" t="s">
        <v>7</v>
      </c>
      <c r="B6" s="152">
        <v>13101388.6</v>
      </c>
      <c r="C6" s="151" t="str">
        <f>"一"&amp;"、"&amp;"社会保障和就业支出"</f>
        <v>一、社会保障和就业支出</v>
      </c>
      <c r="D6" s="152">
        <v>2050804.15</v>
      </c>
    </row>
    <row r="7" ht="18.75" customHeight="1" spans="1:4">
      <c r="A7" s="151" t="s">
        <v>8</v>
      </c>
      <c r="B7" s="152"/>
      <c r="C7" s="151" t="str">
        <f>"二"&amp;"、"&amp;"卫生健康支出"</f>
        <v>二、卫生健康支出</v>
      </c>
      <c r="D7" s="152">
        <v>17642367.45</v>
      </c>
    </row>
    <row r="8" ht="18.75" customHeight="1" spans="1:4">
      <c r="A8" s="151" t="s">
        <v>9</v>
      </c>
      <c r="B8" s="152"/>
      <c r="C8" s="151" t="str">
        <f>"三"&amp;"、"&amp;"住房保障支出"</f>
        <v>三、住房保障支出</v>
      </c>
      <c r="D8" s="152">
        <v>908217</v>
      </c>
    </row>
    <row r="9" ht="18.75" customHeight="1" spans="1:4">
      <c r="A9" s="151" t="s">
        <v>10</v>
      </c>
      <c r="B9" s="152"/>
      <c r="C9" s="151"/>
      <c r="D9" s="152"/>
    </row>
    <row r="10" ht="18.75" customHeight="1" spans="1:4">
      <c r="A10" s="151" t="s">
        <v>11</v>
      </c>
      <c r="B10" s="152">
        <v>7500000</v>
      </c>
      <c r="C10" s="151"/>
      <c r="D10" s="152"/>
    </row>
    <row r="11" ht="18.75" customHeight="1" spans="1:4">
      <c r="A11" s="151" t="s">
        <v>12</v>
      </c>
      <c r="B11" s="152">
        <v>7500000</v>
      </c>
      <c r="C11" s="151"/>
      <c r="D11" s="152"/>
    </row>
    <row r="12" ht="18.75" customHeight="1" spans="1:4">
      <c r="A12" s="151" t="s">
        <v>13</v>
      </c>
      <c r="B12" s="152"/>
      <c r="C12" s="151"/>
      <c r="D12" s="152"/>
    </row>
    <row r="13" ht="18.75" customHeight="1" spans="1:4">
      <c r="A13" s="151" t="s">
        <v>14</v>
      </c>
      <c r="B13" s="152"/>
      <c r="C13" s="151"/>
      <c r="D13" s="152"/>
    </row>
    <row r="14" ht="18.75" customHeight="1" spans="1:4">
      <c r="A14" s="151" t="s">
        <v>15</v>
      </c>
      <c r="B14" s="152"/>
      <c r="C14" s="151"/>
      <c r="D14" s="152"/>
    </row>
    <row r="15" ht="18.75" customHeight="1" spans="1:4">
      <c r="A15" s="151" t="s">
        <v>16</v>
      </c>
      <c r="B15" s="152"/>
      <c r="C15" s="151"/>
      <c r="D15" s="152"/>
    </row>
    <row r="16" ht="18.75" customHeight="1" spans="1:4">
      <c r="A16" s="151"/>
      <c r="B16" s="152"/>
      <c r="C16" s="151"/>
      <c r="D16" s="152"/>
    </row>
    <row r="17" ht="18.75" customHeight="1" spans="1:4">
      <c r="A17" s="151"/>
      <c r="B17" s="152"/>
      <c r="C17" s="151"/>
      <c r="D17" s="152"/>
    </row>
    <row r="18" ht="18.75" customHeight="1" spans="1:4">
      <c r="A18" s="151"/>
      <c r="B18" s="152"/>
      <c r="C18" s="151"/>
      <c r="D18" s="152"/>
    </row>
    <row r="19" ht="18.75" customHeight="1" spans="1:4">
      <c r="A19" s="151"/>
      <c r="B19" s="152"/>
      <c r="C19" s="151"/>
      <c r="D19" s="152"/>
    </row>
    <row r="20" ht="18.75" customHeight="1" spans="1:4">
      <c r="A20" s="151"/>
      <c r="B20" s="152"/>
      <c r="C20" s="151"/>
      <c r="D20" s="152"/>
    </row>
    <row r="21" ht="18.75" customHeight="1" spans="1:4">
      <c r="A21" s="151"/>
      <c r="B21" s="152"/>
      <c r="C21" s="151"/>
      <c r="D21" s="152"/>
    </row>
    <row r="22" ht="18.75" customHeight="1" spans="1:4">
      <c r="A22" s="151"/>
      <c r="B22" s="152"/>
      <c r="C22" s="151"/>
      <c r="D22" s="152"/>
    </row>
    <row r="23" ht="18.75" customHeight="1" spans="1:4">
      <c r="A23" s="151"/>
      <c r="B23" s="152"/>
      <c r="C23" s="151"/>
      <c r="D23" s="152"/>
    </row>
    <row r="24" ht="18.75" customHeight="1" spans="1:4">
      <c r="A24" s="151"/>
      <c r="B24" s="152"/>
      <c r="C24" s="151"/>
      <c r="D24" s="152"/>
    </row>
    <row r="25" ht="18.75" customHeight="1" spans="1:4">
      <c r="A25" s="151"/>
      <c r="B25" s="152"/>
      <c r="C25" s="151"/>
      <c r="D25" s="152"/>
    </row>
    <row r="26" ht="18.75" customHeight="1" spans="1:4">
      <c r="A26" s="151"/>
      <c r="B26" s="152"/>
      <c r="C26" s="151"/>
      <c r="D26" s="152"/>
    </row>
    <row r="27" ht="18.75" customHeight="1" spans="1:4">
      <c r="A27" s="151"/>
      <c r="B27" s="152"/>
      <c r="C27" s="151"/>
      <c r="D27" s="152"/>
    </row>
    <row r="28" ht="18.75" customHeight="1" spans="1:4">
      <c r="A28" s="151"/>
      <c r="B28" s="152"/>
      <c r="C28" s="151"/>
      <c r="D28" s="152"/>
    </row>
    <row r="29" ht="18.75" customHeight="1" spans="1:4">
      <c r="A29" s="151"/>
      <c r="B29" s="152"/>
      <c r="C29" s="151"/>
      <c r="D29" s="152"/>
    </row>
    <row r="30" ht="18.75" customHeight="1" spans="1:4">
      <c r="A30" s="151"/>
      <c r="B30" s="152"/>
      <c r="C30" s="151"/>
      <c r="D30" s="152"/>
    </row>
    <row r="31" ht="18.75" customHeight="1" spans="1:4">
      <c r="A31" s="151"/>
      <c r="B31" s="152"/>
      <c r="C31" s="151"/>
      <c r="D31" s="152"/>
    </row>
    <row r="32" ht="18.75" customHeight="1" spans="1:4">
      <c r="A32" s="151" t="s">
        <v>17</v>
      </c>
      <c r="B32" s="152">
        <v>20601388.6</v>
      </c>
      <c r="C32" s="151" t="s">
        <v>18</v>
      </c>
      <c r="D32" s="152">
        <v>20601388.6</v>
      </c>
    </row>
    <row r="33" ht="18.75" customHeight="1" spans="1:4">
      <c r="A33" s="151" t="s">
        <v>19</v>
      </c>
      <c r="B33" s="152"/>
      <c r="C33" s="151" t="s">
        <v>20</v>
      </c>
      <c r="D33" s="152"/>
    </row>
    <row r="34" ht="18.75" customHeight="1" spans="1:4">
      <c r="A34" s="151" t="s">
        <v>21</v>
      </c>
      <c r="B34" s="152"/>
      <c r="C34" s="151" t="s">
        <v>21</v>
      </c>
      <c r="D34" s="152"/>
    </row>
    <row r="35" ht="18.75" customHeight="1" spans="1:4">
      <c r="A35" s="151" t="s">
        <v>22</v>
      </c>
      <c r="B35" s="152"/>
      <c r="C35" s="151" t="s">
        <v>23</v>
      </c>
      <c r="D35" s="152"/>
    </row>
    <row r="36" ht="18.75" customHeight="1" spans="1:4">
      <c r="A36" s="151" t="s">
        <v>24</v>
      </c>
      <c r="B36" s="152">
        <v>20601388.6</v>
      </c>
      <c r="C36" s="151" t="s">
        <v>25</v>
      </c>
      <c r="D36" s="152">
        <v>20601388.6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1" sqref="C1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31">
        <v>1</v>
      </c>
      <c r="B1" s="132">
        <v>0</v>
      </c>
      <c r="C1" s="131">
        <v>1</v>
      </c>
      <c r="D1" s="91"/>
      <c r="E1" s="91"/>
      <c r="F1" s="133" t="s">
        <v>432</v>
      </c>
    </row>
    <row r="2" ht="26.25" customHeight="1" spans="1:6">
      <c r="A2" s="134" t="str">
        <f>"2026"&amp;"年部门政府性基金预算支出预算表"</f>
        <v>2026年部门政府性基金预算支出预算表</v>
      </c>
      <c r="B2" s="134" t="s">
        <v>433</v>
      </c>
      <c r="C2" s="135"/>
      <c r="D2" s="136"/>
      <c r="E2" s="136"/>
      <c r="F2" s="136"/>
    </row>
    <row r="3" ht="13.5" customHeight="1" spans="1:6">
      <c r="A3" s="137" t="str">
        <f>"单位名称："&amp;"盈江县疾病预防控制中心"</f>
        <v>单位名称：盈江县疾病预防控制中心</v>
      </c>
      <c r="B3" s="137" t="s">
        <v>434</v>
      </c>
      <c r="C3" s="138"/>
      <c r="D3" s="91"/>
      <c r="E3" s="91"/>
      <c r="F3" s="133" t="s">
        <v>1</v>
      </c>
    </row>
    <row r="4" ht="19.5" customHeight="1" spans="1:6">
      <c r="A4" s="60" t="s">
        <v>139</v>
      </c>
      <c r="B4" s="139" t="s">
        <v>48</v>
      </c>
      <c r="C4" s="60" t="s">
        <v>49</v>
      </c>
      <c r="D4" s="35" t="s">
        <v>435</v>
      </c>
      <c r="E4" s="35"/>
      <c r="F4" s="35"/>
    </row>
    <row r="5" ht="18.55" customHeight="1" spans="1:6">
      <c r="A5" s="60"/>
      <c r="B5" s="139"/>
      <c r="C5" s="60"/>
      <c r="D5" s="35" t="s">
        <v>30</v>
      </c>
      <c r="E5" s="35" t="s">
        <v>52</v>
      </c>
      <c r="F5" s="35" t="s">
        <v>53</v>
      </c>
    </row>
    <row r="6" ht="20.25" customHeight="1" spans="1:6">
      <c r="A6" s="60">
        <v>1</v>
      </c>
      <c r="B6" s="140" t="s">
        <v>60</v>
      </c>
      <c r="C6" s="140" t="s">
        <v>61</v>
      </c>
      <c r="D6" s="140" t="s">
        <v>62</v>
      </c>
      <c r="E6" s="140" t="s">
        <v>63</v>
      </c>
      <c r="F6" s="140" t="s">
        <v>64</v>
      </c>
    </row>
    <row r="7" ht="30" customHeight="1" spans="1:6">
      <c r="A7" s="33"/>
      <c r="B7" s="139"/>
      <c r="C7" s="33"/>
      <c r="D7" s="79"/>
      <c r="E7" s="141"/>
      <c r="F7" s="141"/>
    </row>
    <row r="8" ht="30" customHeight="1" spans="1:6">
      <c r="A8" s="22"/>
      <c r="B8" s="22"/>
      <c r="C8" s="22"/>
      <c r="D8" s="79"/>
      <c r="E8" s="141"/>
      <c r="F8" s="141"/>
    </row>
    <row r="9" ht="30" customHeight="1" spans="1:6">
      <c r="A9" s="20" t="s">
        <v>436</v>
      </c>
      <c r="B9" s="20" t="s">
        <v>436</v>
      </c>
      <c r="C9" s="20" t="s">
        <v>436</v>
      </c>
      <c r="D9" s="79"/>
      <c r="E9" s="141"/>
      <c r="F9" s="141"/>
    </row>
    <row r="10" ht="22" customHeight="1" spans="1:1">
      <c r="A10" s="39" t="s">
        <v>437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3"/>
  <sheetViews>
    <sheetView showZeros="0" topLeftCell="A16" workbookViewId="0">
      <selection activeCell="R8" sqref="R8"/>
    </sheetView>
  </sheetViews>
  <sheetFormatPr defaultColWidth="9.14285714285714" defaultRowHeight="14.25" customHeight="1"/>
  <cols>
    <col min="1" max="1" width="16.3428571428571" style="92" customWidth="1"/>
    <col min="2" max="3" width="9.62857142857143" style="92" customWidth="1"/>
    <col min="4" max="5" width="3.62857142857143" style="92" customWidth="1"/>
    <col min="6" max="6" width="11.2761904761905" style="92" customWidth="1"/>
    <col min="7" max="8" width="11.847619047619" style="92" customWidth="1"/>
    <col min="9" max="9" width="10.2" style="92" customWidth="1"/>
    <col min="10" max="10" width="6.04761904761905" style="92" customWidth="1"/>
    <col min="11" max="11" width="9.78095238095238" style="92" customWidth="1"/>
    <col min="12" max="12" width="10.7809523809524" style="92" customWidth="1"/>
    <col min="13" max="15" width="10.7142857142857" style="92" customWidth="1"/>
    <col min="16" max="16" width="6.62857142857143" style="92" customWidth="1"/>
    <col min="17" max="17" width="11.4285714285714" style="92" customWidth="1"/>
    <col min="18" max="16384" width="9.14285714285714" style="92"/>
  </cols>
  <sheetData>
    <row r="1" ht="13.5" customHeight="1" spans="1:17">
      <c r="A1" s="93"/>
      <c r="B1" s="93"/>
      <c r="C1" s="93"/>
      <c r="D1" s="93"/>
      <c r="E1" s="93"/>
      <c r="F1" s="93"/>
      <c r="G1" s="93"/>
      <c r="H1" s="93"/>
      <c r="I1" s="93"/>
      <c r="J1" s="93"/>
      <c r="K1" s="116"/>
      <c r="L1" s="116"/>
      <c r="M1" s="116"/>
      <c r="N1" s="116"/>
      <c r="O1" s="117"/>
      <c r="P1" s="117"/>
      <c r="Q1" s="128" t="s">
        <v>438</v>
      </c>
    </row>
    <row r="2" ht="27.75" customHeight="1" spans="1:17">
      <c r="A2" s="94" t="str">
        <f>"2026"&amp;"年部门政府采购预算表"</f>
        <v>2026年部门政府采购预算表</v>
      </c>
      <c r="B2" s="95"/>
      <c r="C2" s="95"/>
      <c r="D2" s="95"/>
      <c r="E2" s="95"/>
      <c r="F2" s="95"/>
      <c r="G2" s="95"/>
      <c r="H2" s="95"/>
      <c r="I2" s="95"/>
      <c r="J2" s="95"/>
      <c r="K2" s="118"/>
      <c r="L2" s="95"/>
      <c r="M2" s="95"/>
      <c r="N2" s="95"/>
      <c r="O2" s="118"/>
      <c r="P2" s="118"/>
      <c r="Q2" s="95"/>
    </row>
    <row r="3" ht="18.75" customHeight="1" spans="1:17">
      <c r="A3" s="96" t="str">
        <f>"单位名称："&amp;"盈江县疾病预防控制中心"</f>
        <v>单位名称：盈江县疾病预防控制中心</v>
      </c>
      <c r="B3" s="97"/>
      <c r="C3" s="97"/>
      <c r="D3" s="97"/>
      <c r="E3" s="97"/>
      <c r="F3" s="97"/>
      <c r="G3" s="97"/>
      <c r="H3" s="97"/>
      <c r="I3" s="97"/>
      <c r="J3" s="97"/>
      <c r="K3" s="116"/>
      <c r="L3" s="116"/>
      <c r="M3" s="116"/>
      <c r="N3" s="116"/>
      <c r="O3" s="119"/>
      <c r="P3" s="119"/>
      <c r="Q3" s="129" t="s">
        <v>27</v>
      </c>
    </row>
    <row r="4" ht="15.75" customHeight="1" spans="1:17">
      <c r="A4" s="98" t="s">
        <v>439</v>
      </c>
      <c r="B4" s="99" t="s">
        <v>440</v>
      </c>
      <c r="C4" s="99" t="s">
        <v>441</v>
      </c>
      <c r="D4" s="99" t="s">
        <v>442</v>
      </c>
      <c r="E4" s="99" t="s">
        <v>443</v>
      </c>
      <c r="F4" s="99" t="s">
        <v>444</v>
      </c>
      <c r="G4" s="100" t="s">
        <v>146</v>
      </c>
      <c r="H4" s="100"/>
      <c r="I4" s="100"/>
      <c r="J4" s="100"/>
      <c r="K4" s="120"/>
      <c r="L4" s="100"/>
      <c r="M4" s="100"/>
      <c r="N4" s="100"/>
      <c r="O4" s="121"/>
      <c r="P4" s="120"/>
      <c r="Q4" s="130"/>
    </row>
    <row r="5" ht="17.25" customHeight="1" spans="1:17">
      <c r="A5" s="101"/>
      <c r="B5" s="102"/>
      <c r="C5" s="102"/>
      <c r="D5" s="102"/>
      <c r="E5" s="102"/>
      <c r="F5" s="102"/>
      <c r="G5" s="102" t="s">
        <v>30</v>
      </c>
      <c r="H5" s="102" t="s">
        <v>34</v>
      </c>
      <c r="I5" s="102" t="s">
        <v>445</v>
      </c>
      <c r="J5" s="102" t="s">
        <v>446</v>
      </c>
      <c r="K5" s="122" t="s">
        <v>447</v>
      </c>
      <c r="L5" s="123" t="s">
        <v>448</v>
      </c>
      <c r="M5" s="123"/>
      <c r="N5" s="123"/>
      <c r="O5" s="124"/>
      <c r="P5" s="125"/>
      <c r="Q5" s="104"/>
    </row>
    <row r="6" ht="54" customHeight="1" spans="1:17">
      <c r="A6" s="103"/>
      <c r="B6" s="104"/>
      <c r="C6" s="104"/>
      <c r="D6" s="104"/>
      <c r="E6" s="104"/>
      <c r="F6" s="104"/>
      <c r="G6" s="104"/>
      <c r="H6" s="104" t="s">
        <v>33</v>
      </c>
      <c r="I6" s="104"/>
      <c r="J6" s="104"/>
      <c r="K6" s="126"/>
      <c r="L6" s="104" t="s">
        <v>33</v>
      </c>
      <c r="M6" s="104" t="s">
        <v>40</v>
      </c>
      <c r="N6" s="104" t="s">
        <v>449</v>
      </c>
      <c r="O6" s="127" t="s">
        <v>42</v>
      </c>
      <c r="P6" s="126" t="s">
        <v>43</v>
      </c>
      <c r="Q6" s="104" t="s">
        <v>44</v>
      </c>
    </row>
    <row r="7" ht="15" customHeight="1" spans="1:17">
      <c r="A7" s="105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52.5" customHeight="1" spans="1:17">
      <c r="A8" s="108" t="s">
        <v>46</v>
      </c>
      <c r="B8" s="109"/>
      <c r="C8" s="109"/>
      <c r="D8" s="110"/>
      <c r="E8" s="111"/>
      <c r="F8" s="112">
        <v>567000</v>
      </c>
      <c r="G8" s="112">
        <v>567000</v>
      </c>
      <c r="H8" s="112">
        <v>307000</v>
      </c>
      <c r="I8" s="112"/>
      <c r="J8" s="112"/>
      <c r="K8" s="112"/>
      <c r="L8" s="112">
        <v>260000</v>
      </c>
      <c r="M8" s="112">
        <v>260000</v>
      </c>
      <c r="N8" s="112"/>
      <c r="O8" s="112"/>
      <c r="P8" s="112"/>
      <c r="Q8" s="112"/>
    </row>
    <row r="9" s="92" customFormat="1" ht="52.5" customHeight="1" spans="1:17">
      <c r="A9" s="113" t="str">
        <f t="shared" ref="A9:A14" si="0">"     "&amp;"卫生检测及预防性体检等三项工作经费"</f>
        <v>     卫生检测及预防性体检等三项工作经费</v>
      </c>
      <c r="B9" s="109" t="s">
        <v>450</v>
      </c>
      <c r="C9" s="109" t="s">
        <v>451</v>
      </c>
      <c r="D9" s="110" t="s">
        <v>452</v>
      </c>
      <c r="E9" s="111">
        <v>1</v>
      </c>
      <c r="F9" s="112">
        <v>4000</v>
      </c>
      <c r="G9" s="112">
        <v>4000</v>
      </c>
      <c r="H9" s="112">
        <v>4000</v>
      </c>
      <c r="I9" s="112"/>
      <c r="J9" s="112"/>
      <c r="K9" s="112"/>
      <c r="L9" s="112"/>
      <c r="M9" s="112"/>
      <c r="N9" s="112"/>
      <c r="O9" s="112"/>
      <c r="P9" s="112"/>
      <c r="Q9" s="112"/>
    </row>
    <row r="10" ht="52.5" customHeight="1" spans="1:17">
      <c r="A10" s="113" t="str">
        <f t="shared" si="0"/>
        <v>     卫生检测及预防性体检等三项工作经费</v>
      </c>
      <c r="B10" s="109" t="s">
        <v>453</v>
      </c>
      <c r="C10" s="109" t="s">
        <v>453</v>
      </c>
      <c r="D10" s="110" t="s">
        <v>454</v>
      </c>
      <c r="E10" s="111">
        <v>9</v>
      </c>
      <c r="F10" s="112">
        <v>15000</v>
      </c>
      <c r="G10" s="112">
        <v>15000</v>
      </c>
      <c r="H10" s="112">
        <v>15000</v>
      </c>
      <c r="I10" s="112"/>
      <c r="J10" s="112"/>
      <c r="K10" s="112"/>
      <c r="L10" s="112"/>
      <c r="M10" s="112"/>
      <c r="N10" s="112"/>
      <c r="O10" s="112"/>
      <c r="P10" s="112"/>
      <c r="Q10" s="112"/>
    </row>
    <row r="11" s="92" customFormat="1" ht="52.5" customHeight="1" spans="1:17">
      <c r="A11" s="113" t="str">
        <f t="shared" si="0"/>
        <v>     卫生检测及预防性体检等三项工作经费</v>
      </c>
      <c r="B11" s="109" t="s">
        <v>455</v>
      </c>
      <c r="C11" s="109" t="s">
        <v>455</v>
      </c>
      <c r="D11" s="110" t="s">
        <v>452</v>
      </c>
      <c r="E11" s="111">
        <v>2</v>
      </c>
      <c r="F11" s="112">
        <v>6000</v>
      </c>
      <c r="G11" s="112">
        <v>6000</v>
      </c>
      <c r="H11" s="112">
        <v>6000</v>
      </c>
      <c r="I11" s="112"/>
      <c r="J11" s="112"/>
      <c r="K11" s="112"/>
      <c r="L11" s="112"/>
      <c r="M11" s="112"/>
      <c r="N11" s="112"/>
      <c r="O11" s="112"/>
      <c r="P11" s="112"/>
      <c r="Q11" s="112"/>
    </row>
    <row r="12" s="92" customFormat="1" ht="52.5" customHeight="1" spans="1:17">
      <c r="A12" s="113" t="str">
        <f t="shared" si="0"/>
        <v>     卫生检测及预防性体检等三项工作经费</v>
      </c>
      <c r="B12" s="109" t="s">
        <v>456</v>
      </c>
      <c r="C12" s="109" t="s">
        <v>456</v>
      </c>
      <c r="D12" s="110" t="s">
        <v>457</v>
      </c>
      <c r="E12" s="111">
        <v>63</v>
      </c>
      <c r="F12" s="112">
        <v>10000</v>
      </c>
      <c r="G12" s="112">
        <v>10000</v>
      </c>
      <c r="H12" s="112">
        <v>10000</v>
      </c>
      <c r="I12" s="112"/>
      <c r="J12" s="112"/>
      <c r="K12" s="112"/>
      <c r="L12" s="112"/>
      <c r="M12" s="112"/>
      <c r="N12" s="112"/>
      <c r="O12" s="112"/>
      <c r="P12" s="112"/>
      <c r="Q12" s="112"/>
    </row>
    <row r="13" s="92" customFormat="1" ht="52.5" customHeight="1" spans="1:17">
      <c r="A13" s="113" t="str">
        <f t="shared" si="0"/>
        <v>     卫生检测及预防性体检等三项工作经费</v>
      </c>
      <c r="B13" s="109" t="s">
        <v>458</v>
      </c>
      <c r="C13" s="109" t="s">
        <v>458</v>
      </c>
      <c r="D13" s="110" t="s">
        <v>452</v>
      </c>
      <c r="E13" s="111">
        <v>2</v>
      </c>
      <c r="F13" s="112">
        <v>12000</v>
      </c>
      <c r="G13" s="112">
        <v>12000</v>
      </c>
      <c r="H13" s="112">
        <v>12000</v>
      </c>
      <c r="I13" s="112"/>
      <c r="J13" s="112"/>
      <c r="K13" s="112"/>
      <c r="L13" s="112"/>
      <c r="M13" s="112"/>
      <c r="N13" s="112"/>
      <c r="O13" s="112"/>
      <c r="P13" s="112"/>
      <c r="Q13" s="112"/>
    </row>
    <row r="14" s="92" customFormat="1" ht="52.5" customHeight="1" spans="1:17">
      <c r="A14" s="113" t="str">
        <f t="shared" si="0"/>
        <v>     卫生检测及预防性体检等三项工作经费</v>
      </c>
      <c r="B14" s="109" t="s">
        <v>459</v>
      </c>
      <c r="C14" s="109" t="s">
        <v>459</v>
      </c>
      <c r="D14" s="110" t="s">
        <v>460</v>
      </c>
      <c r="E14" s="111">
        <v>1</v>
      </c>
      <c r="F14" s="112">
        <v>60000</v>
      </c>
      <c r="G14" s="112">
        <v>60000</v>
      </c>
      <c r="H14" s="112">
        <v>60000</v>
      </c>
      <c r="I14" s="112"/>
      <c r="J14" s="112"/>
      <c r="K14" s="112"/>
      <c r="L14" s="112"/>
      <c r="M14" s="112"/>
      <c r="N14" s="112"/>
      <c r="O14" s="112"/>
      <c r="P14" s="112"/>
      <c r="Q14" s="112"/>
    </row>
    <row r="15" s="92" customFormat="1" ht="52.5" customHeight="1" spans="1:17">
      <c r="A15" s="113" t="str">
        <f t="shared" ref="A15:A17" si="1">"     "&amp;"公用经费安排的公车购置及运维费"</f>
        <v>     公用经费安排的公车购置及运维费</v>
      </c>
      <c r="B15" s="109" t="s">
        <v>453</v>
      </c>
      <c r="C15" s="109" t="s">
        <v>453</v>
      </c>
      <c r="D15" s="110" t="s">
        <v>454</v>
      </c>
      <c r="E15" s="111">
        <v>9</v>
      </c>
      <c r="F15" s="112">
        <v>70000</v>
      </c>
      <c r="G15" s="112">
        <v>70000</v>
      </c>
      <c r="H15" s="112">
        <v>70000</v>
      </c>
      <c r="I15" s="112"/>
      <c r="J15" s="112"/>
      <c r="K15" s="112"/>
      <c r="L15" s="112"/>
      <c r="M15" s="112"/>
      <c r="N15" s="112"/>
      <c r="O15" s="112"/>
      <c r="P15" s="112"/>
      <c r="Q15" s="112"/>
    </row>
    <row r="16" s="92" customFormat="1" ht="52.5" customHeight="1" spans="1:17">
      <c r="A16" s="113" t="str">
        <f t="shared" si="1"/>
        <v>     公用经费安排的公车购置及运维费</v>
      </c>
      <c r="B16" s="109" t="s">
        <v>461</v>
      </c>
      <c r="C16" s="109" t="s">
        <v>461</v>
      </c>
      <c r="D16" s="110" t="s">
        <v>454</v>
      </c>
      <c r="E16" s="111">
        <v>9</v>
      </c>
      <c r="F16" s="112">
        <v>30000</v>
      </c>
      <c r="G16" s="112">
        <v>30000</v>
      </c>
      <c r="H16" s="112">
        <v>30000</v>
      </c>
      <c r="I16" s="112"/>
      <c r="J16" s="112"/>
      <c r="K16" s="112"/>
      <c r="L16" s="112"/>
      <c r="M16" s="112"/>
      <c r="N16" s="112"/>
      <c r="O16" s="112"/>
      <c r="P16" s="112"/>
      <c r="Q16" s="112"/>
    </row>
    <row r="17" s="92" customFormat="1" ht="52.5" customHeight="1" spans="1:17">
      <c r="A17" s="113" t="str">
        <f t="shared" si="1"/>
        <v>     公用经费安排的公车购置及运维费</v>
      </c>
      <c r="B17" s="109" t="s">
        <v>462</v>
      </c>
      <c r="C17" s="109" t="s">
        <v>462</v>
      </c>
      <c r="D17" s="110" t="s">
        <v>454</v>
      </c>
      <c r="E17" s="111">
        <v>9</v>
      </c>
      <c r="F17" s="112">
        <v>30000</v>
      </c>
      <c r="G17" s="112">
        <v>30000</v>
      </c>
      <c r="H17" s="112">
        <v>30000</v>
      </c>
      <c r="I17" s="112"/>
      <c r="J17" s="112"/>
      <c r="K17" s="112"/>
      <c r="L17" s="112"/>
      <c r="M17" s="112"/>
      <c r="N17" s="112"/>
      <c r="O17" s="112"/>
      <c r="P17" s="112"/>
      <c r="Q17" s="112"/>
    </row>
    <row r="18" s="92" customFormat="1" ht="52.5" customHeight="1" spans="1:17">
      <c r="A18" s="113" t="str">
        <f t="shared" ref="A18:A21" si="2">"     "&amp;"单位资金安排业务活动项目经费"</f>
        <v>     单位资金安排业务活动项目经费</v>
      </c>
      <c r="B18" s="109" t="s">
        <v>453</v>
      </c>
      <c r="C18" s="109" t="s">
        <v>453</v>
      </c>
      <c r="D18" s="110" t="s">
        <v>454</v>
      </c>
      <c r="E18" s="111">
        <v>9</v>
      </c>
      <c r="F18" s="112">
        <v>50000</v>
      </c>
      <c r="G18" s="112">
        <v>50000</v>
      </c>
      <c r="H18" s="112"/>
      <c r="I18" s="112"/>
      <c r="J18" s="112"/>
      <c r="K18" s="112"/>
      <c r="L18" s="112">
        <v>50000</v>
      </c>
      <c r="M18" s="112">
        <v>50000</v>
      </c>
      <c r="N18" s="112"/>
      <c r="O18" s="112"/>
      <c r="P18" s="112"/>
      <c r="Q18" s="112"/>
    </row>
    <row r="19" s="92" customFormat="1" ht="52.5" customHeight="1" spans="1:17">
      <c r="A19" s="113" t="str">
        <f t="shared" si="2"/>
        <v>     单位资金安排业务活动项目经费</v>
      </c>
      <c r="B19" s="109" t="s">
        <v>461</v>
      </c>
      <c r="C19" s="109" t="s">
        <v>461</v>
      </c>
      <c r="D19" s="110" t="s">
        <v>454</v>
      </c>
      <c r="E19" s="111">
        <v>9</v>
      </c>
      <c r="F19" s="112">
        <v>100000</v>
      </c>
      <c r="G19" s="112">
        <v>100000</v>
      </c>
      <c r="H19" s="112"/>
      <c r="I19" s="112"/>
      <c r="J19" s="112"/>
      <c r="K19" s="112"/>
      <c r="L19" s="112">
        <v>100000</v>
      </c>
      <c r="M19" s="112">
        <v>100000</v>
      </c>
      <c r="N19" s="112"/>
      <c r="O19" s="112"/>
      <c r="P19" s="112"/>
      <c r="Q19" s="112"/>
    </row>
    <row r="20" s="92" customFormat="1" ht="52.5" customHeight="1" spans="1:17">
      <c r="A20" s="113" t="str">
        <f t="shared" si="2"/>
        <v>     单位资金安排业务活动项目经费</v>
      </c>
      <c r="B20" s="109" t="s">
        <v>462</v>
      </c>
      <c r="C20" s="109" t="s">
        <v>462</v>
      </c>
      <c r="D20" s="110" t="s">
        <v>454</v>
      </c>
      <c r="E20" s="111">
        <v>9</v>
      </c>
      <c r="F20" s="112">
        <v>50000</v>
      </c>
      <c r="G20" s="112">
        <v>50000</v>
      </c>
      <c r="H20" s="112"/>
      <c r="I20" s="112"/>
      <c r="J20" s="112"/>
      <c r="K20" s="112"/>
      <c r="L20" s="112">
        <v>50000</v>
      </c>
      <c r="M20" s="112">
        <v>50000</v>
      </c>
      <c r="N20" s="112"/>
      <c r="O20" s="112"/>
      <c r="P20" s="112"/>
      <c r="Q20" s="112"/>
    </row>
    <row r="21" s="92" customFormat="1" ht="52.5" customHeight="1" spans="1:17">
      <c r="A21" s="113" t="str">
        <f t="shared" si="2"/>
        <v>     单位资金安排业务活动项目经费</v>
      </c>
      <c r="B21" s="109" t="s">
        <v>459</v>
      </c>
      <c r="C21" s="109" t="s">
        <v>459</v>
      </c>
      <c r="D21" s="110" t="s">
        <v>460</v>
      </c>
      <c r="E21" s="111">
        <v>1</v>
      </c>
      <c r="F21" s="112">
        <v>60000</v>
      </c>
      <c r="G21" s="112">
        <v>60000</v>
      </c>
      <c r="H21" s="112"/>
      <c r="I21" s="112"/>
      <c r="J21" s="112"/>
      <c r="K21" s="112"/>
      <c r="L21" s="112">
        <v>60000</v>
      </c>
      <c r="M21" s="112">
        <v>60000</v>
      </c>
      <c r="N21" s="112"/>
      <c r="O21" s="112"/>
      <c r="P21" s="112"/>
      <c r="Q21" s="112"/>
    </row>
    <row r="22" s="92" customFormat="1" ht="52.5" customHeight="1" spans="1:17">
      <c r="A22" s="113" t="str">
        <f>"     "&amp;"基本公共卫生服务县级补助资金"</f>
        <v>     基本公共卫生服务县级补助资金</v>
      </c>
      <c r="B22" s="109" t="s">
        <v>463</v>
      </c>
      <c r="C22" s="109" t="s">
        <v>463</v>
      </c>
      <c r="D22" s="110" t="s">
        <v>464</v>
      </c>
      <c r="E22" s="111">
        <v>2</v>
      </c>
      <c r="F22" s="112">
        <v>70000</v>
      </c>
      <c r="G22" s="112">
        <v>70000</v>
      </c>
      <c r="H22" s="112">
        <v>70000</v>
      </c>
      <c r="I22" s="112"/>
      <c r="J22" s="112"/>
      <c r="K22" s="112"/>
      <c r="L22" s="112"/>
      <c r="M22" s="112"/>
      <c r="N22" s="112"/>
      <c r="O22" s="112"/>
      <c r="P22" s="112"/>
      <c r="Q22" s="112"/>
    </row>
    <row r="23" ht="30" customHeight="1" spans="1:17">
      <c r="A23" s="114" t="s">
        <v>436</v>
      </c>
      <c r="B23" s="115"/>
      <c r="C23" s="115"/>
      <c r="D23" s="115"/>
      <c r="E23" s="111"/>
      <c r="F23" s="112">
        <v>567000</v>
      </c>
      <c r="G23" s="112">
        <v>567000</v>
      </c>
      <c r="H23" s="112">
        <v>307000</v>
      </c>
      <c r="I23" s="112"/>
      <c r="J23" s="112"/>
      <c r="K23" s="112"/>
      <c r="L23" s="112">
        <v>260000</v>
      </c>
      <c r="M23" s="112">
        <v>260000</v>
      </c>
      <c r="N23" s="112"/>
      <c r="O23" s="112"/>
      <c r="P23" s="112"/>
      <c r="Q23" s="112"/>
    </row>
  </sheetData>
  <mergeCells count="16">
    <mergeCell ref="A2:Q2"/>
    <mergeCell ref="A3:F3"/>
    <mergeCell ref="G4:Q4"/>
    <mergeCell ref="L5:Q5"/>
    <mergeCell ref="A23:E2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52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B13" sqref="B13"/>
    </sheetView>
  </sheetViews>
  <sheetFormatPr defaultColWidth="9.14285714285714" defaultRowHeight="14.25" customHeight="1"/>
  <cols>
    <col min="1" max="1" width="21.4857142857143" customWidth="1"/>
    <col min="2" max="2" width="9.78095238095238" customWidth="1"/>
    <col min="3" max="3" width="19.2" customWidth="1"/>
    <col min="4" max="5" width="12.047619047619" customWidth="1"/>
    <col min="6" max="6" width="5.78095238095238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0"/>
      <c r="N1" s="90" t="s">
        <v>465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"单位名称："&amp;"盈江县疾病预防控制中心"</f>
        <v>单位名称：盈江县疾病预防控制中心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1"/>
      <c r="N3" s="43" t="s">
        <v>27</v>
      </c>
    </row>
    <row r="4" ht="15.75" customHeight="1" spans="1:14">
      <c r="A4" s="11" t="s">
        <v>439</v>
      </c>
      <c r="B4" s="11" t="s">
        <v>466</v>
      </c>
      <c r="C4" s="11" t="s">
        <v>467</v>
      </c>
      <c r="D4" s="12" t="s">
        <v>146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445</v>
      </c>
      <c r="G5" s="11" t="s">
        <v>446</v>
      </c>
      <c r="H5" s="11" t="s">
        <v>447</v>
      </c>
      <c r="I5" s="12" t="s">
        <v>448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468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K18" sqref="K18"/>
    </sheetView>
  </sheetViews>
  <sheetFormatPr defaultColWidth="9.14285714285714" defaultRowHeight="14.25" customHeight="1"/>
  <cols>
    <col min="1" max="1" width="24.4857142857143" customWidth="1"/>
    <col min="2" max="20" width="5.78095238095238" customWidth="1"/>
  </cols>
  <sheetData>
    <row r="1" ht="13.5" customHeight="1" spans="1:20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83" t="s">
        <v>469</v>
      </c>
    </row>
    <row r="2" ht="27.75" customHeight="1" spans="1:20">
      <c r="A2" s="66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"/>
    </row>
    <row r="3" customHeight="1" spans="1:20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4"/>
    </row>
    <row r="4" ht="18" customHeight="1" spans="1:20">
      <c r="A4" s="69" t="str">
        <f>"单位名称："&amp;"盈江县疾病预防控制中心"</f>
        <v>单位名称：盈江县疾病预防控制中心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5"/>
    </row>
    <row r="5" ht="19.5" customHeight="1" spans="1:20">
      <c r="A5" s="71" t="s">
        <v>470</v>
      </c>
      <c r="B5" s="12" t="s">
        <v>146</v>
      </c>
      <c r="C5" s="13"/>
      <c r="D5" s="72"/>
      <c r="E5" s="60" t="s">
        <v>471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35"/>
    </row>
    <row r="6" ht="61.3" customHeight="1" spans="1:20">
      <c r="A6" s="73"/>
      <c r="B6" s="74" t="s">
        <v>30</v>
      </c>
      <c r="C6" s="11" t="s">
        <v>34</v>
      </c>
      <c r="D6" s="75" t="s">
        <v>472</v>
      </c>
      <c r="E6" s="33" t="s">
        <v>473</v>
      </c>
      <c r="F6" s="33" t="s">
        <v>474</v>
      </c>
      <c r="G6" s="33" t="s">
        <v>475</v>
      </c>
      <c r="H6" s="33" t="s">
        <v>476</v>
      </c>
      <c r="I6" s="33" t="s">
        <v>477</v>
      </c>
      <c r="J6" s="33" t="s">
        <v>478</v>
      </c>
      <c r="K6" s="33" t="s">
        <v>479</v>
      </c>
      <c r="L6" s="33" t="s">
        <v>480</v>
      </c>
      <c r="M6" s="33" t="s">
        <v>481</v>
      </c>
      <c r="N6" s="33" t="s">
        <v>482</v>
      </c>
      <c r="O6" s="33" t="s">
        <v>483</v>
      </c>
      <c r="P6" s="33" t="s">
        <v>484</v>
      </c>
      <c r="Q6" s="33" t="s">
        <v>485</v>
      </c>
      <c r="R6" s="33" t="s">
        <v>486</v>
      </c>
      <c r="S6" s="33" t="s">
        <v>487</v>
      </c>
      <c r="T6" s="34" t="s">
        <v>488</v>
      </c>
    </row>
    <row r="7" ht="19.5" customHeight="1" spans="1:20">
      <c r="A7" s="35">
        <v>1</v>
      </c>
      <c r="B7" s="35">
        <v>2</v>
      </c>
      <c r="C7" s="76">
        <v>3</v>
      </c>
      <c r="D7" s="77">
        <v>4</v>
      </c>
      <c r="E7" s="76">
        <v>5</v>
      </c>
      <c r="F7" s="78">
        <v>6</v>
      </c>
      <c r="G7" s="76">
        <v>7</v>
      </c>
      <c r="H7" s="78">
        <v>8</v>
      </c>
      <c r="I7" s="76">
        <v>9</v>
      </c>
      <c r="J7" s="78">
        <v>10</v>
      </c>
      <c r="K7" s="76">
        <v>11</v>
      </c>
      <c r="L7" s="78">
        <v>12</v>
      </c>
      <c r="M7" s="76">
        <v>13</v>
      </c>
      <c r="N7" s="78">
        <v>14</v>
      </c>
      <c r="O7" s="76">
        <v>15</v>
      </c>
      <c r="P7" s="78">
        <v>16</v>
      </c>
      <c r="Q7" s="76">
        <v>17</v>
      </c>
      <c r="R7" s="78">
        <v>18</v>
      </c>
      <c r="S7" s="76">
        <v>19</v>
      </c>
      <c r="T7" s="76">
        <v>20</v>
      </c>
    </row>
    <row r="8" ht="19.5" customHeight="1" spans="1:20">
      <c r="A8" s="36" t="s">
        <v>489</v>
      </c>
      <c r="B8" s="79"/>
      <c r="C8" s="79"/>
      <c r="D8" s="80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ht="19.5" customHeight="1" spans="1:20">
      <c r="A9" s="24"/>
      <c r="B9" s="79"/>
      <c r="C9" s="79"/>
      <c r="D9" s="80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24"/>
    </row>
    <row r="10" ht="19.5" customHeight="1" spans="1:20">
      <c r="A10" s="54" t="s">
        <v>30</v>
      </c>
      <c r="B10" s="79"/>
      <c r="C10" s="79"/>
      <c r="D10" s="80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customHeight="1" spans="1:1">
      <c r="A11" s="39" t="s">
        <v>490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G8" sqref="G8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3" t="s">
        <v>491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"单位名称："&amp;"盈江县疾病预防控制中心"</f>
        <v>单位名称：盈江县疾病预防控制中心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293</v>
      </c>
      <c r="B4" s="34" t="s">
        <v>294</v>
      </c>
      <c r="C4" s="34" t="s">
        <v>295</v>
      </c>
      <c r="D4" s="34" t="s">
        <v>296</v>
      </c>
      <c r="E4" s="34" t="s">
        <v>297</v>
      </c>
      <c r="F4" s="60" t="s">
        <v>298</v>
      </c>
      <c r="G4" s="34" t="s">
        <v>299</v>
      </c>
      <c r="H4" s="60" t="s">
        <v>300</v>
      </c>
      <c r="I4" s="60" t="s">
        <v>301</v>
      </c>
      <c r="J4" s="34" t="s">
        <v>302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32.7" customHeight="1" spans="1:10">
      <c r="A6" s="36"/>
      <c r="B6" s="61"/>
      <c r="C6" s="61"/>
      <c r="D6" s="61"/>
      <c r="E6" s="50"/>
      <c r="F6" s="62"/>
      <c r="G6" s="50"/>
      <c r="H6" s="62"/>
      <c r="I6" s="62"/>
      <c r="J6" s="50"/>
    </row>
    <row r="7" ht="32.7" customHeight="1" spans="1:10">
      <c r="A7" s="36"/>
      <c r="B7" s="22" t="s">
        <v>489</v>
      </c>
      <c r="C7" s="22" t="s">
        <v>489</v>
      </c>
      <c r="D7" s="22" t="s">
        <v>489</v>
      </c>
      <c r="E7" s="36" t="s">
        <v>489</v>
      </c>
      <c r="F7" s="22" t="s">
        <v>489</v>
      </c>
      <c r="G7" s="36" t="s">
        <v>489</v>
      </c>
      <c r="H7" s="22" t="s">
        <v>489</v>
      </c>
      <c r="I7" s="22" t="s">
        <v>489</v>
      </c>
      <c r="J7" s="36" t="s">
        <v>489</v>
      </c>
    </row>
    <row r="8" ht="21" customHeight="1" spans="1:1">
      <c r="A8" s="39" t="s">
        <v>490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1"/>
  <sheetViews>
    <sheetView showZeros="0" workbookViewId="0">
      <selection activeCell="H14" sqref="H14"/>
    </sheetView>
  </sheetViews>
  <sheetFormatPr defaultColWidth="9.14285714285714" defaultRowHeight="12" customHeight="1" outlineLevelCol="7"/>
  <cols>
    <col min="1" max="2" width="16.9142857142857" customWidth="1"/>
    <col min="3" max="3" width="18.8857142857143" customWidth="1"/>
    <col min="4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492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"单位名称："&amp;"盈江县疾病预防控制中心"</f>
        <v>单位名称：盈江县疾病预防控制中心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139</v>
      </c>
      <c r="B4" s="11" t="s">
        <v>493</v>
      </c>
      <c r="C4" s="11" t="s">
        <v>494</v>
      </c>
      <c r="D4" s="11" t="s">
        <v>495</v>
      </c>
      <c r="E4" s="11" t="s">
        <v>496</v>
      </c>
      <c r="F4" s="47" t="s">
        <v>497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443</v>
      </c>
      <c r="G5" s="34" t="s">
        <v>498</v>
      </c>
      <c r="H5" s="34" t="s">
        <v>499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 t="s">
        <v>46</v>
      </c>
      <c r="B7" s="50" t="s">
        <v>500</v>
      </c>
      <c r="C7" s="50" t="s">
        <v>501</v>
      </c>
      <c r="D7" s="51" t="s">
        <v>451</v>
      </c>
      <c r="E7" s="50" t="s">
        <v>452</v>
      </c>
      <c r="F7" s="50">
        <v>1</v>
      </c>
      <c r="G7" s="52">
        <v>4000</v>
      </c>
      <c r="H7" s="52">
        <f>F7*G7</f>
        <v>4000</v>
      </c>
    </row>
    <row r="8" ht="33" customHeight="1" spans="1:8">
      <c r="A8" s="50" t="s">
        <v>46</v>
      </c>
      <c r="B8" s="50" t="s">
        <v>500</v>
      </c>
      <c r="C8" s="50" t="s">
        <v>501</v>
      </c>
      <c r="D8" s="51" t="s">
        <v>455</v>
      </c>
      <c r="E8" s="53" t="s">
        <v>452</v>
      </c>
      <c r="F8" s="50">
        <v>2</v>
      </c>
      <c r="G8" s="52">
        <v>3000</v>
      </c>
      <c r="H8" s="52">
        <f>F8*G8</f>
        <v>6000</v>
      </c>
    </row>
    <row r="9" ht="33" customHeight="1" spans="1:8">
      <c r="A9" s="50" t="s">
        <v>46</v>
      </c>
      <c r="B9" s="50" t="s">
        <v>500</v>
      </c>
      <c r="C9" s="50" t="s">
        <v>502</v>
      </c>
      <c r="D9" s="51" t="s">
        <v>458</v>
      </c>
      <c r="E9" s="53" t="s">
        <v>452</v>
      </c>
      <c r="F9" s="50">
        <v>1</v>
      </c>
      <c r="G9" s="52">
        <v>6000</v>
      </c>
      <c r="H9" s="52">
        <f>F9*G9</f>
        <v>6000</v>
      </c>
    </row>
    <row r="10" ht="24" customHeight="1" spans="1:8">
      <c r="A10" s="54" t="s">
        <v>30</v>
      </c>
      <c r="B10" s="55"/>
      <c r="C10" s="55"/>
      <c r="D10" s="55"/>
      <c r="E10" s="55"/>
      <c r="F10" s="54">
        <f>SUM(F7:F9)</f>
        <v>4</v>
      </c>
      <c r="G10" s="54">
        <f>SUM(G7:G9)</f>
        <v>13000</v>
      </c>
      <c r="H10" s="54">
        <f>SUM(H7:H9)</f>
        <v>16000</v>
      </c>
    </row>
    <row r="11" ht="23" customHeight="1" spans="1:1">
      <c r="A11" s="39"/>
    </row>
  </sheetData>
  <mergeCells count="9">
    <mergeCell ref="A2:H2"/>
    <mergeCell ref="A3:C3"/>
    <mergeCell ref="F4:H4"/>
    <mergeCell ref="A10:E10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6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B14" sqref="B14"/>
    </sheetView>
  </sheetViews>
  <sheetFormatPr defaultColWidth="9.14285714285714" defaultRowHeight="14.25" customHeight="1"/>
  <cols>
    <col min="1" max="1" width="10.2761904761905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503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"单位名称："&amp;"盈江县疾病预防控制中心"</f>
        <v>单位名称：盈江县疾病预防控制中心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239</v>
      </c>
      <c r="B4" s="33" t="s">
        <v>141</v>
      </c>
      <c r="C4" s="33" t="s">
        <v>240</v>
      </c>
      <c r="D4" s="34" t="s">
        <v>142</v>
      </c>
      <c r="E4" s="34" t="s">
        <v>143</v>
      </c>
      <c r="F4" s="34" t="s">
        <v>241</v>
      </c>
      <c r="G4" s="34" t="s">
        <v>242</v>
      </c>
      <c r="H4" s="35" t="s">
        <v>30</v>
      </c>
      <c r="I4" s="35" t="s">
        <v>504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436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22" customHeight="1" spans="1:1">
      <c r="A11" s="39" t="s">
        <v>505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7"/>
  <sheetViews>
    <sheetView showZeros="0" topLeftCell="A13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506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"单位名称："&amp;"盈江县疾病预防控制中心"</f>
        <v>单位名称：盈江县疾病预防控制中心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240</v>
      </c>
      <c r="B4" s="10" t="s">
        <v>239</v>
      </c>
      <c r="C4" s="10" t="s">
        <v>141</v>
      </c>
      <c r="D4" s="11" t="s">
        <v>507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1397800</v>
      </c>
      <c r="F8" s="23"/>
      <c r="G8" s="23"/>
    </row>
    <row r="9" ht="52.5" customHeight="1" spans="1:7">
      <c r="A9" s="24"/>
      <c r="B9" s="22" t="s">
        <v>508</v>
      </c>
      <c r="C9" s="22" t="s">
        <v>283</v>
      </c>
      <c r="D9" s="22" t="s">
        <v>509</v>
      </c>
      <c r="E9" s="23">
        <v>100000</v>
      </c>
      <c r="F9" s="23"/>
      <c r="G9" s="23"/>
    </row>
    <row r="10" ht="52.5" customHeight="1" spans="1:7">
      <c r="A10" s="25"/>
      <c r="B10" s="22" t="s">
        <v>508</v>
      </c>
      <c r="C10" s="22" t="s">
        <v>286</v>
      </c>
      <c r="D10" s="22" t="s">
        <v>509</v>
      </c>
      <c r="E10" s="23">
        <v>100000</v>
      </c>
      <c r="F10" s="23"/>
      <c r="G10" s="23"/>
    </row>
    <row r="11" ht="52.5" customHeight="1" spans="1:7">
      <c r="A11" s="25"/>
      <c r="B11" s="22" t="s">
        <v>510</v>
      </c>
      <c r="C11" s="22" t="s">
        <v>277</v>
      </c>
      <c r="D11" s="22" t="s">
        <v>509</v>
      </c>
      <c r="E11" s="23">
        <v>200000</v>
      </c>
      <c r="F11" s="23"/>
      <c r="G11" s="23"/>
    </row>
    <row r="12" ht="52.5" customHeight="1" spans="1:7">
      <c r="A12" s="25"/>
      <c r="B12" s="22" t="s">
        <v>510</v>
      </c>
      <c r="C12" s="22" t="s">
        <v>281</v>
      </c>
      <c r="D12" s="22" t="s">
        <v>509</v>
      </c>
      <c r="E12" s="23">
        <v>600000</v>
      </c>
      <c r="F12" s="23"/>
      <c r="G12" s="23"/>
    </row>
    <row r="13" ht="52.5" customHeight="1" spans="1:7">
      <c r="A13" s="25"/>
      <c r="B13" s="22" t="s">
        <v>510</v>
      </c>
      <c r="C13" s="22" t="s">
        <v>275</v>
      </c>
      <c r="D13" s="22" t="s">
        <v>509</v>
      </c>
      <c r="E13" s="23">
        <v>7800</v>
      </c>
      <c r="F13" s="23"/>
      <c r="G13" s="23"/>
    </row>
    <row r="14" ht="52.5" customHeight="1" spans="1:7">
      <c r="A14" s="25"/>
      <c r="B14" s="22" t="s">
        <v>510</v>
      </c>
      <c r="C14" s="22" t="s">
        <v>290</v>
      </c>
      <c r="D14" s="22" t="s">
        <v>509</v>
      </c>
      <c r="E14" s="23">
        <v>20000</v>
      </c>
      <c r="F14" s="23"/>
      <c r="G14" s="23"/>
    </row>
    <row r="15" ht="52.5" customHeight="1" spans="1:7">
      <c r="A15" s="25"/>
      <c r="B15" s="22" t="s">
        <v>510</v>
      </c>
      <c r="C15" s="22" t="s">
        <v>288</v>
      </c>
      <c r="D15" s="22" t="s">
        <v>509</v>
      </c>
      <c r="E15" s="23">
        <v>300000</v>
      </c>
      <c r="F15" s="23"/>
      <c r="G15" s="23"/>
    </row>
    <row r="16" ht="52.5" customHeight="1" spans="1:7">
      <c r="A16" s="25"/>
      <c r="B16" s="22" t="s">
        <v>510</v>
      </c>
      <c r="C16" s="22" t="s">
        <v>272</v>
      </c>
      <c r="D16" s="22" t="s">
        <v>509</v>
      </c>
      <c r="E16" s="23">
        <v>70000</v>
      </c>
      <c r="F16" s="23"/>
      <c r="G16" s="23"/>
    </row>
    <row r="17" ht="30" customHeight="1" spans="1:7">
      <c r="A17" s="26" t="s">
        <v>30</v>
      </c>
      <c r="B17" s="27" t="s">
        <v>489</v>
      </c>
      <c r="C17" s="27"/>
      <c r="D17" s="28"/>
      <c r="E17" s="23">
        <v>1397800</v>
      </c>
      <c r="F17" s="23"/>
      <c r="G17" s="23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857142857143" customWidth="1"/>
    <col min="5" max="5" width="13.2" customWidth="1"/>
    <col min="6" max="6" width="8.48571428571429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7">
      <c r="A1" s="189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0" t="s">
        <v>26</v>
      </c>
      <c r="Q1" s="90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"单位名称："&amp;"盈江县疾病预防控制中心"</f>
        <v>单位名称：盈江县疾病预防控制中心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0" t="s">
        <v>27</v>
      </c>
      <c r="Q3" s="90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2" t="s">
        <v>38</v>
      </c>
      <c r="J5" s="192"/>
      <c r="K5" s="192"/>
      <c r="L5" s="192"/>
      <c r="M5" s="192"/>
      <c r="N5" s="19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74"/>
      <c r="E6" s="74"/>
      <c r="F6" s="74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90" t="s">
        <v>45</v>
      </c>
      <c r="B8" s="190" t="s">
        <v>46</v>
      </c>
      <c r="C8" s="23">
        <v>20601388.6</v>
      </c>
      <c r="D8" s="23">
        <v>20601388.6</v>
      </c>
      <c r="E8" s="23">
        <v>13101388.6</v>
      </c>
      <c r="F8" s="23"/>
      <c r="G8" s="23"/>
      <c r="H8" s="23"/>
      <c r="I8" s="23">
        <v>7500000</v>
      </c>
      <c r="J8" s="23">
        <v>7500000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1"/>
      <c r="C9" s="180">
        <v>20601388.6</v>
      </c>
      <c r="D9" s="180">
        <v>20601388.6</v>
      </c>
      <c r="E9" s="180">
        <v>13101388.6</v>
      </c>
      <c r="F9" s="180"/>
      <c r="G9" s="180"/>
      <c r="H9" s="180"/>
      <c r="I9" s="180">
        <v>7500000</v>
      </c>
      <c r="J9" s="180">
        <v>7500000</v>
      </c>
      <c r="K9" s="180"/>
      <c r="L9" s="180"/>
      <c r="M9" s="180"/>
      <c r="N9" s="180"/>
      <c r="O9" s="180"/>
      <c r="P9" s="180"/>
      <c r="Q9" s="180"/>
      <c r="R9" s="180"/>
      <c r="S9" s="18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selection activeCell="F12" sqref="F12"/>
    </sheetView>
  </sheetViews>
  <sheetFormatPr defaultColWidth="8.84761904761905" defaultRowHeight="15" customHeight="1"/>
  <cols>
    <col min="1" max="1" width="9.62857142857143" customWidth="1"/>
    <col min="2" max="2" width="9.48571428571429" customWidth="1"/>
    <col min="3" max="6" width="14.4857142857143" customWidth="1"/>
    <col min="7" max="7" width="12.6285714285714" customWidth="1"/>
    <col min="8" max="8" width="4.34285714285714" customWidth="1"/>
    <col min="9" max="9" width="7.27619047619048" customWidth="1"/>
    <col min="10" max="13" width="12.7809523809524" customWidth="1"/>
    <col min="14" max="14" width="5.78095238095238" customWidth="1"/>
    <col min="15" max="15" width="12.7809523809524" customWidth="1"/>
  </cols>
  <sheetData>
    <row r="1" ht="18.75" customHeight="1" spans="1:1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43" t="s">
        <v>47</v>
      </c>
      <c r="O1" s="43"/>
    </row>
    <row r="2" ht="36" customHeight="1" spans="1:15">
      <c r="A2" s="183" t="str">
        <f>"2026"&amp;"年部门支出预算表"</f>
        <v>2026年部门支出预算表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ht="18.75" customHeight="1" spans="1:15">
      <c r="A3" s="31" t="str">
        <f>"单位名称："&amp;"盈江县疾病预防控制中心"</f>
        <v>单位名称：盈江县疾病预防控制中心</v>
      </c>
      <c r="B3" s="31"/>
      <c r="C3" s="31"/>
      <c r="D3" s="31"/>
      <c r="E3" s="31"/>
      <c r="F3" s="31"/>
      <c r="G3" s="182"/>
      <c r="H3" s="182"/>
      <c r="I3" s="182"/>
      <c r="J3" s="182"/>
      <c r="K3" s="182"/>
      <c r="L3" s="182"/>
      <c r="M3" s="182"/>
      <c r="N3" s="43" t="s">
        <v>1</v>
      </c>
      <c r="O3" s="43"/>
    </row>
    <row r="4" ht="31.5" customHeight="1" spans="1:15">
      <c r="A4" s="184" t="s">
        <v>48</v>
      </c>
      <c r="B4" s="184" t="s">
        <v>49</v>
      </c>
      <c r="C4" s="184" t="s">
        <v>30</v>
      </c>
      <c r="D4" s="184" t="s">
        <v>34</v>
      </c>
      <c r="E4" s="184"/>
      <c r="F4" s="184"/>
      <c r="G4" s="184" t="s">
        <v>35</v>
      </c>
      <c r="H4" s="184" t="s">
        <v>36</v>
      </c>
      <c r="I4" s="184" t="s">
        <v>50</v>
      </c>
      <c r="J4" s="184" t="s">
        <v>51</v>
      </c>
      <c r="K4" s="184"/>
      <c r="L4" s="184"/>
      <c r="M4" s="184"/>
      <c r="N4" s="184"/>
      <c r="O4" s="184"/>
    </row>
    <row r="5" ht="37.3" customHeight="1" spans="1:15">
      <c r="A5" s="184"/>
      <c r="B5" s="184"/>
      <c r="C5" s="184"/>
      <c r="D5" s="184" t="s">
        <v>33</v>
      </c>
      <c r="E5" s="184" t="s">
        <v>52</v>
      </c>
      <c r="F5" s="184" t="s">
        <v>53</v>
      </c>
      <c r="G5" s="184"/>
      <c r="H5" s="184"/>
      <c r="I5" s="184"/>
      <c r="J5" s="184" t="s">
        <v>33</v>
      </c>
      <c r="K5" s="184" t="s">
        <v>54</v>
      </c>
      <c r="L5" s="184" t="s">
        <v>55</v>
      </c>
      <c r="M5" s="184" t="s">
        <v>56</v>
      </c>
      <c r="N5" s="184" t="s">
        <v>57</v>
      </c>
      <c r="O5" s="184" t="s">
        <v>58</v>
      </c>
    </row>
    <row r="6" ht="18.75" customHeight="1" spans="1:15">
      <c r="A6" s="185" t="s">
        <v>59</v>
      </c>
      <c r="B6" s="185" t="s">
        <v>60</v>
      </c>
      <c r="C6" s="185" t="s">
        <v>61</v>
      </c>
      <c r="D6" s="185" t="s">
        <v>62</v>
      </c>
      <c r="E6" s="185" t="s">
        <v>63</v>
      </c>
      <c r="F6" s="185" t="s">
        <v>64</v>
      </c>
      <c r="G6" s="185" t="s">
        <v>65</v>
      </c>
      <c r="H6" s="185" t="s">
        <v>66</v>
      </c>
      <c r="I6" s="185" t="s">
        <v>67</v>
      </c>
      <c r="J6" s="185" t="s">
        <v>68</v>
      </c>
      <c r="K6" s="185" t="s">
        <v>69</v>
      </c>
      <c r="L6" s="185" t="s">
        <v>70</v>
      </c>
      <c r="M6" s="185" t="s">
        <v>71</v>
      </c>
      <c r="N6" s="185" t="s">
        <v>72</v>
      </c>
      <c r="O6" s="185" t="s">
        <v>73</v>
      </c>
    </row>
    <row r="7" ht="52.5" customHeight="1" spans="1:15">
      <c r="A7" s="186" t="s">
        <v>74</v>
      </c>
      <c r="B7" s="186" t="s">
        <v>75</v>
      </c>
      <c r="C7" s="152">
        <v>2050804.15</v>
      </c>
      <c r="D7" s="152">
        <v>2050804.15</v>
      </c>
      <c r="E7" s="152">
        <v>2050804.15</v>
      </c>
      <c r="F7" s="152"/>
      <c r="G7" s="152"/>
      <c r="H7" s="152"/>
      <c r="I7" s="152"/>
      <c r="J7" s="152"/>
      <c r="K7" s="152"/>
      <c r="L7" s="152"/>
      <c r="M7" s="152"/>
      <c r="N7" s="152"/>
      <c r="O7" s="152"/>
    </row>
    <row r="8" ht="52.5" customHeight="1" spans="1:15">
      <c r="A8" s="187" t="s">
        <v>76</v>
      </c>
      <c r="B8" s="184" t="s">
        <v>77</v>
      </c>
      <c r="C8" s="152">
        <v>1998696.95</v>
      </c>
      <c r="D8" s="152">
        <v>1998696.95</v>
      </c>
      <c r="E8" s="152">
        <v>1998696.95</v>
      </c>
      <c r="F8" s="152"/>
      <c r="G8" s="152"/>
      <c r="H8" s="152"/>
      <c r="I8" s="152"/>
      <c r="J8" s="152"/>
      <c r="K8" s="152"/>
      <c r="L8" s="152"/>
      <c r="M8" s="152"/>
      <c r="N8" s="152"/>
      <c r="O8" s="152"/>
    </row>
    <row r="9" ht="52.5" customHeight="1" spans="1:15">
      <c r="A9" s="188" t="s">
        <v>78</v>
      </c>
      <c r="B9" s="184" t="s">
        <v>79</v>
      </c>
      <c r="C9" s="152">
        <v>12000</v>
      </c>
      <c r="D9" s="152">
        <v>12000</v>
      </c>
      <c r="E9" s="152">
        <v>12000</v>
      </c>
      <c r="F9" s="152"/>
      <c r="G9" s="152"/>
      <c r="H9" s="152"/>
      <c r="I9" s="152"/>
      <c r="J9" s="152"/>
      <c r="K9" s="152"/>
      <c r="L9" s="152"/>
      <c r="M9" s="152"/>
      <c r="N9" s="152"/>
      <c r="O9" s="152"/>
    </row>
    <row r="10" ht="52.5" customHeight="1" spans="1:15">
      <c r="A10" s="188" t="s">
        <v>80</v>
      </c>
      <c r="B10" s="184" t="s">
        <v>81</v>
      </c>
      <c r="C10" s="152">
        <v>221972</v>
      </c>
      <c r="D10" s="152">
        <v>221972</v>
      </c>
      <c r="E10" s="152">
        <v>221972</v>
      </c>
      <c r="F10" s="152"/>
      <c r="G10" s="152"/>
      <c r="H10" s="152"/>
      <c r="I10" s="152"/>
      <c r="J10" s="152"/>
      <c r="K10" s="152"/>
      <c r="L10" s="152"/>
      <c r="M10" s="152"/>
      <c r="N10" s="152"/>
      <c r="O10" s="152"/>
    </row>
    <row r="11" ht="52.5" customHeight="1" spans="1:15">
      <c r="A11" s="188" t="s">
        <v>82</v>
      </c>
      <c r="B11" s="184" t="s">
        <v>83</v>
      </c>
      <c r="C11" s="152">
        <v>1224242.24</v>
      </c>
      <c r="D11" s="152">
        <v>1224242.24</v>
      </c>
      <c r="E11" s="152">
        <v>1224242.24</v>
      </c>
      <c r="F11" s="152"/>
      <c r="G11" s="152"/>
      <c r="H11" s="152"/>
      <c r="I11" s="152"/>
      <c r="J11" s="152"/>
      <c r="K11" s="152"/>
      <c r="L11" s="152"/>
      <c r="M11" s="152"/>
      <c r="N11" s="152"/>
      <c r="O11" s="152"/>
    </row>
    <row r="12" ht="52.5" customHeight="1" spans="1:15">
      <c r="A12" s="188" t="s">
        <v>84</v>
      </c>
      <c r="B12" s="184" t="s">
        <v>85</v>
      </c>
      <c r="C12" s="152">
        <v>540482.71</v>
      </c>
      <c r="D12" s="152">
        <v>540482.71</v>
      </c>
      <c r="E12" s="152">
        <v>540482.71</v>
      </c>
      <c r="F12" s="152"/>
      <c r="G12" s="152"/>
      <c r="H12" s="152"/>
      <c r="I12" s="152"/>
      <c r="J12" s="152"/>
      <c r="K12" s="152"/>
      <c r="L12" s="152"/>
      <c r="M12" s="152"/>
      <c r="N12" s="152"/>
      <c r="O12" s="152"/>
    </row>
    <row r="13" ht="52.5" customHeight="1" spans="1:15">
      <c r="A13" s="187" t="s">
        <v>86</v>
      </c>
      <c r="B13" s="184" t="s">
        <v>87</v>
      </c>
      <c r="C13" s="152">
        <v>52107.2</v>
      </c>
      <c r="D13" s="152">
        <v>52107.2</v>
      </c>
      <c r="E13" s="152">
        <v>52107.2</v>
      </c>
      <c r="F13" s="152"/>
      <c r="G13" s="152"/>
      <c r="H13" s="152"/>
      <c r="I13" s="152"/>
      <c r="J13" s="152"/>
      <c r="K13" s="152"/>
      <c r="L13" s="152"/>
      <c r="M13" s="152"/>
      <c r="N13" s="152"/>
      <c r="O13" s="152"/>
    </row>
    <row r="14" ht="52.5" customHeight="1" spans="1:15">
      <c r="A14" s="188" t="s">
        <v>88</v>
      </c>
      <c r="B14" s="184" t="s">
        <v>87</v>
      </c>
      <c r="C14" s="152">
        <v>52107.2</v>
      </c>
      <c r="D14" s="152">
        <v>52107.2</v>
      </c>
      <c r="E14" s="152">
        <v>52107.2</v>
      </c>
      <c r="F14" s="152"/>
      <c r="G14" s="152"/>
      <c r="H14" s="152"/>
      <c r="I14" s="152"/>
      <c r="J14" s="152"/>
      <c r="K14" s="152"/>
      <c r="L14" s="152"/>
      <c r="M14" s="152"/>
      <c r="N14" s="152"/>
      <c r="O14" s="152"/>
    </row>
    <row r="15" ht="52.5" customHeight="1" spans="1:15">
      <c r="A15" s="186" t="s">
        <v>89</v>
      </c>
      <c r="B15" s="186" t="s">
        <v>90</v>
      </c>
      <c r="C15" s="152">
        <v>17642367.45</v>
      </c>
      <c r="D15" s="152">
        <v>10142367.45</v>
      </c>
      <c r="E15" s="152">
        <v>8744567.45</v>
      </c>
      <c r="F15" s="152">
        <v>1397800</v>
      </c>
      <c r="G15" s="152"/>
      <c r="H15" s="152"/>
      <c r="I15" s="152"/>
      <c r="J15" s="152">
        <v>7500000</v>
      </c>
      <c r="K15" s="152">
        <v>7500000</v>
      </c>
      <c r="L15" s="152"/>
      <c r="M15" s="152"/>
      <c r="N15" s="152"/>
      <c r="O15" s="152"/>
    </row>
    <row r="16" ht="52.5" customHeight="1" spans="1:15">
      <c r="A16" s="187" t="s">
        <v>91</v>
      </c>
      <c r="B16" s="184" t="s">
        <v>92</v>
      </c>
      <c r="C16" s="152">
        <v>17095367.52</v>
      </c>
      <c r="D16" s="152">
        <v>9595367.52</v>
      </c>
      <c r="E16" s="152">
        <v>8197567.52</v>
      </c>
      <c r="F16" s="152">
        <v>1397800</v>
      </c>
      <c r="G16" s="152"/>
      <c r="H16" s="152"/>
      <c r="I16" s="152"/>
      <c r="J16" s="152">
        <v>7500000</v>
      </c>
      <c r="K16" s="152">
        <v>7500000</v>
      </c>
      <c r="L16" s="152"/>
      <c r="M16" s="152"/>
      <c r="N16" s="152"/>
      <c r="O16" s="152"/>
    </row>
    <row r="17" ht="52.5" customHeight="1" spans="1:15">
      <c r="A17" s="188" t="s">
        <v>93</v>
      </c>
      <c r="B17" s="184" t="s">
        <v>94</v>
      </c>
      <c r="C17" s="152">
        <v>16001506.52</v>
      </c>
      <c r="D17" s="152">
        <v>8501506.52</v>
      </c>
      <c r="E17" s="152">
        <v>7558706.52</v>
      </c>
      <c r="F17" s="152">
        <v>942800</v>
      </c>
      <c r="G17" s="152"/>
      <c r="H17" s="152"/>
      <c r="I17" s="152"/>
      <c r="J17" s="152">
        <v>7500000</v>
      </c>
      <c r="K17" s="152">
        <v>7500000</v>
      </c>
      <c r="L17" s="152"/>
      <c r="M17" s="152"/>
      <c r="N17" s="152"/>
      <c r="O17" s="152"/>
    </row>
    <row r="18" ht="52.5" customHeight="1" spans="1:15">
      <c r="A18" s="188" t="s">
        <v>95</v>
      </c>
      <c r="B18" s="184" t="s">
        <v>96</v>
      </c>
      <c r="C18" s="152">
        <v>823861</v>
      </c>
      <c r="D18" s="152">
        <v>823861</v>
      </c>
      <c r="E18" s="152">
        <v>638861</v>
      </c>
      <c r="F18" s="152">
        <v>185000</v>
      </c>
      <c r="G18" s="152"/>
      <c r="H18" s="152"/>
      <c r="I18" s="152"/>
      <c r="J18" s="152"/>
      <c r="K18" s="152"/>
      <c r="L18" s="152"/>
      <c r="M18" s="152"/>
      <c r="N18" s="152"/>
      <c r="O18" s="152"/>
    </row>
    <row r="19" ht="52.5" customHeight="1" spans="1:15">
      <c r="A19" s="188" t="s">
        <v>97</v>
      </c>
      <c r="B19" s="184" t="s">
        <v>98</v>
      </c>
      <c r="C19" s="152">
        <v>70000</v>
      </c>
      <c r="D19" s="152">
        <v>70000</v>
      </c>
      <c r="E19" s="152"/>
      <c r="F19" s="152">
        <v>70000</v>
      </c>
      <c r="G19" s="152"/>
      <c r="H19" s="152"/>
      <c r="I19" s="152"/>
      <c r="J19" s="152"/>
      <c r="K19" s="152"/>
      <c r="L19" s="152"/>
      <c r="M19" s="152"/>
      <c r="N19" s="152"/>
      <c r="O19" s="152"/>
    </row>
    <row r="20" ht="52.5" customHeight="1" spans="1:15">
      <c r="A20" s="188" t="s">
        <v>99</v>
      </c>
      <c r="B20" s="184" t="s">
        <v>100</v>
      </c>
      <c r="C20" s="152">
        <v>200000</v>
      </c>
      <c r="D20" s="152">
        <v>200000</v>
      </c>
      <c r="E20" s="152"/>
      <c r="F20" s="152">
        <v>200000</v>
      </c>
      <c r="G20" s="152"/>
      <c r="H20" s="152"/>
      <c r="I20" s="152"/>
      <c r="J20" s="152"/>
      <c r="K20" s="152"/>
      <c r="L20" s="152"/>
      <c r="M20" s="152"/>
      <c r="N20" s="152"/>
      <c r="O20" s="152"/>
    </row>
    <row r="21" ht="52.5" customHeight="1" spans="1:15">
      <c r="A21" s="187" t="s">
        <v>101</v>
      </c>
      <c r="B21" s="184" t="s">
        <v>102</v>
      </c>
      <c r="C21" s="152">
        <v>546999.93</v>
      </c>
      <c r="D21" s="152">
        <v>546999.93</v>
      </c>
      <c r="E21" s="152">
        <v>546999.93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</row>
    <row r="22" ht="52.5" customHeight="1" spans="1:15">
      <c r="A22" s="188" t="s">
        <v>103</v>
      </c>
      <c r="B22" s="184" t="s">
        <v>104</v>
      </c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</row>
    <row r="23" ht="52.5" customHeight="1" spans="1:15">
      <c r="A23" s="188" t="s">
        <v>105</v>
      </c>
      <c r="B23" s="184" t="s">
        <v>106</v>
      </c>
      <c r="C23" s="152">
        <v>474393.87</v>
      </c>
      <c r="D23" s="152">
        <v>474393.87</v>
      </c>
      <c r="E23" s="152">
        <v>474393.87</v>
      </c>
      <c r="F23" s="152"/>
      <c r="G23" s="152"/>
      <c r="H23" s="152"/>
      <c r="I23" s="152"/>
      <c r="J23" s="152"/>
      <c r="K23" s="152"/>
      <c r="L23" s="152"/>
      <c r="M23" s="152"/>
      <c r="N23" s="152"/>
      <c r="O23" s="152"/>
    </row>
    <row r="24" ht="52.5" customHeight="1" spans="1:15">
      <c r="A24" s="188" t="s">
        <v>107</v>
      </c>
      <c r="B24" s="184" t="s">
        <v>108</v>
      </c>
      <c r="C24" s="152">
        <v>72606.06</v>
      </c>
      <c r="D24" s="152">
        <v>72606.06</v>
      </c>
      <c r="E24" s="152">
        <v>72606.06</v>
      </c>
      <c r="F24" s="152"/>
      <c r="G24" s="152"/>
      <c r="H24" s="152"/>
      <c r="I24" s="152"/>
      <c r="J24" s="152"/>
      <c r="K24" s="152"/>
      <c r="L24" s="152"/>
      <c r="M24" s="152"/>
      <c r="N24" s="152"/>
      <c r="O24" s="152"/>
    </row>
    <row r="25" ht="52.5" customHeight="1" spans="1:15">
      <c r="A25" s="186" t="s">
        <v>109</v>
      </c>
      <c r="B25" s="186" t="s">
        <v>110</v>
      </c>
      <c r="C25" s="152">
        <v>908217</v>
      </c>
      <c r="D25" s="152">
        <v>908217</v>
      </c>
      <c r="E25" s="152">
        <v>908217</v>
      </c>
      <c r="F25" s="152"/>
      <c r="G25" s="152"/>
      <c r="H25" s="152"/>
      <c r="I25" s="152"/>
      <c r="J25" s="152"/>
      <c r="K25" s="152"/>
      <c r="L25" s="152"/>
      <c r="M25" s="152"/>
      <c r="N25" s="152"/>
      <c r="O25" s="152"/>
    </row>
    <row r="26" ht="52.5" customHeight="1" spans="1:15">
      <c r="A26" s="187" t="s">
        <v>111</v>
      </c>
      <c r="B26" s="184" t="s">
        <v>112</v>
      </c>
      <c r="C26" s="152">
        <v>908217</v>
      </c>
      <c r="D26" s="152">
        <v>908217</v>
      </c>
      <c r="E26" s="152">
        <v>908217</v>
      </c>
      <c r="F26" s="152"/>
      <c r="G26" s="152"/>
      <c r="H26" s="152"/>
      <c r="I26" s="152"/>
      <c r="J26" s="152"/>
      <c r="K26" s="152"/>
      <c r="L26" s="152"/>
      <c r="M26" s="152"/>
      <c r="N26" s="152"/>
      <c r="O26" s="152"/>
    </row>
    <row r="27" ht="52.5" customHeight="1" spans="1:15">
      <c r="A27" s="188" t="s">
        <v>113</v>
      </c>
      <c r="B27" s="184" t="s">
        <v>114</v>
      </c>
      <c r="C27" s="152">
        <v>908217</v>
      </c>
      <c r="D27" s="152">
        <v>908217</v>
      </c>
      <c r="E27" s="152">
        <v>908217</v>
      </c>
      <c r="F27" s="152"/>
      <c r="G27" s="152"/>
      <c r="H27" s="152"/>
      <c r="I27" s="152"/>
      <c r="J27" s="152"/>
      <c r="K27" s="152"/>
      <c r="L27" s="152"/>
      <c r="M27" s="152"/>
      <c r="N27" s="152"/>
      <c r="O27" s="152"/>
    </row>
    <row r="28" ht="30" customHeight="1" spans="1:15">
      <c r="A28" s="185" t="s">
        <v>30</v>
      </c>
      <c r="B28" s="185"/>
      <c r="C28" s="152">
        <v>20601388.6</v>
      </c>
      <c r="D28" s="152">
        <v>13101388.6</v>
      </c>
      <c r="E28" s="152">
        <v>11703588.6</v>
      </c>
      <c r="F28" s="152">
        <v>1397800</v>
      </c>
      <c r="G28" s="152"/>
      <c r="H28" s="152"/>
      <c r="I28" s="152"/>
      <c r="J28" s="152">
        <v>7500000</v>
      </c>
      <c r="K28" s="152">
        <v>7500000</v>
      </c>
      <c r="L28" s="152"/>
      <c r="M28" s="152"/>
      <c r="N28" s="152"/>
      <c r="O28" s="152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809523809524" customWidth="1"/>
    <col min="2" max="2" width="23.9142857142857" customWidth="1"/>
    <col min="3" max="3" width="35.4857142857143" customWidth="1"/>
    <col min="4" max="4" width="36.4285714285714" customWidth="1"/>
  </cols>
  <sheetData>
    <row r="1" ht="17.25" customHeight="1" spans="1:4">
      <c r="A1" s="46"/>
      <c r="B1" s="46"/>
      <c r="C1" s="46"/>
      <c r="D1" s="90" t="s">
        <v>115</v>
      </c>
    </row>
    <row r="2" ht="30.75" customHeight="1" spans="1:4">
      <c r="A2" s="175" t="str">
        <f>"2026"&amp;"年部门财政拨款收支预算总表"</f>
        <v>2026年部门财政拨款收支预算总表</v>
      </c>
      <c r="B2" s="175"/>
      <c r="C2" s="175"/>
      <c r="D2" s="175"/>
    </row>
    <row r="3" ht="18.75" customHeight="1" spans="1:4">
      <c r="A3" s="31" t="str">
        <f>"单位名称："&amp;"盈江县疾病预防控制中心"</f>
        <v>单位名称：盈江县疾病预防控制中心</v>
      </c>
      <c r="B3" s="176"/>
      <c r="C3" s="176"/>
      <c r="D3" s="91" t="s">
        <v>1</v>
      </c>
    </row>
    <row r="4" ht="19.5" customHeight="1" spans="1:4">
      <c r="A4" s="12" t="s">
        <v>116</v>
      </c>
      <c r="B4" s="14"/>
      <c r="C4" s="12" t="s">
        <v>117</v>
      </c>
      <c r="D4" s="14"/>
    </row>
    <row r="5" ht="21.75" customHeight="1" spans="1:4">
      <c r="A5" s="71" t="s">
        <v>118</v>
      </c>
      <c r="B5" s="11" t="s">
        <v>5</v>
      </c>
      <c r="C5" s="71" t="s">
        <v>119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7" t="s">
        <v>120</v>
      </c>
      <c r="B7" s="23">
        <v>13101388.6</v>
      </c>
      <c r="C7" s="87" t="s">
        <v>121</v>
      </c>
      <c r="D7" s="23">
        <v>13101388.6</v>
      </c>
    </row>
    <row r="8" ht="19.5" customHeight="1" spans="1:4">
      <c r="A8" s="87" t="s">
        <v>122</v>
      </c>
      <c r="B8" s="23">
        <v>13101388.6</v>
      </c>
      <c r="C8" s="177" t="str">
        <f>"（"&amp;"一"&amp;"）"&amp;"社会保障和就业支出"</f>
        <v>（一）社会保障和就业支出</v>
      </c>
      <c r="D8" s="23">
        <v>2050804.15</v>
      </c>
    </row>
    <row r="9" ht="19.5" customHeight="1" spans="1:4">
      <c r="A9" s="178" t="s">
        <v>123</v>
      </c>
      <c r="B9" s="23"/>
      <c r="C9" s="177" t="str">
        <f>"（"&amp;"二"&amp;"）"&amp;"卫生健康支出"</f>
        <v>（二）卫生健康支出</v>
      </c>
      <c r="D9" s="23">
        <v>10142367.45</v>
      </c>
    </row>
    <row r="10" ht="19.5" customHeight="1" spans="1:4">
      <c r="A10" s="178" t="s">
        <v>124</v>
      </c>
      <c r="B10" s="23"/>
      <c r="C10" s="177" t="str">
        <f>"（"&amp;"三"&amp;"）"&amp;"住房保障支出"</f>
        <v>（三）住房保障支出</v>
      </c>
      <c r="D10" s="23">
        <v>908217</v>
      </c>
    </row>
    <row r="11" ht="19.5" customHeight="1" spans="1:4">
      <c r="A11" s="178" t="s">
        <v>125</v>
      </c>
      <c r="B11" s="23"/>
      <c r="C11" s="177"/>
      <c r="D11" s="23"/>
    </row>
    <row r="12" ht="19.5" customHeight="1" spans="1:4">
      <c r="A12" s="178" t="s">
        <v>122</v>
      </c>
      <c r="B12" s="23"/>
      <c r="C12" s="177"/>
      <c r="D12" s="23"/>
    </row>
    <row r="13" ht="19.5" customHeight="1" spans="1:4">
      <c r="A13" s="178" t="s">
        <v>123</v>
      </c>
      <c r="B13" s="23"/>
      <c r="C13" s="177"/>
      <c r="D13" s="23"/>
    </row>
    <row r="14" ht="19.5" customHeight="1" spans="1:4">
      <c r="A14" s="178" t="s">
        <v>124</v>
      </c>
      <c r="B14" s="23"/>
      <c r="C14" s="177"/>
      <c r="D14" s="23"/>
    </row>
    <row r="15" ht="19.5" customHeight="1" spans="1:4">
      <c r="A15" s="179"/>
      <c r="B15" s="23"/>
      <c r="C15" s="177"/>
      <c r="D15" s="23"/>
    </row>
    <row r="16" ht="19.5" customHeight="1" spans="1:4">
      <c r="A16" s="179"/>
      <c r="B16" s="23"/>
      <c r="C16" s="177"/>
      <c r="D16" s="23"/>
    </row>
    <row r="17" ht="19.5" customHeight="1" spans="1:4">
      <c r="A17" s="179"/>
      <c r="B17" s="23"/>
      <c r="C17" s="177"/>
      <c r="D17" s="23"/>
    </row>
    <row r="18" ht="19.5" customHeight="1" spans="1:4">
      <c r="A18" s="179"/>
      <c r="B18" s="23"/>
      <c r="C18" s="177"/>
      <c r="D18" s="23"/>
    </row>
    <row r="19" ht="19.5" customHeight="1" spans="1:4">
      <c r="A19" s="179"/>
      <c r="B19" s="23"/>
      <c r="C19" s="177"/>
      <c r="D19" s="23"/>
    </row>
    <row r="20" ht="19.5" customHeight="1" spans="1:4">
      <c r="A20" s="87"/>
      <c r="B20" s="23"/>
      <c r="C20" s="177"/>
      <c r="D20" s="23"/>
    </row>
    <row r="21" ht="19.5" customHeight="1" spans="1:4">
      <c r="A21" s="87"/>
      <c r="B21" s="23"/>
      <c r="C21" s="87"/>
      <c r="D21" s="23"/>
    </row>
    <row r="22" ht="19.5" customHeight="1" spans="1:4">
      <c r="A22" s="87"/>
      <c r="B22" s="23"/>
      <c r="C22" s="87"/>
      <c r="D22" s="23"/>
    </row>
    <row r="23" ht="19.5" customHeight="1" spans="1:4">
      <c r="A23" s="87"/>
      <c r="B23" s="23"/>
      <c r="C23" s="87"/>
      <c r="D23" s="23"/>
    </row>
    <row r="24" ht="19.5" customHeight="1" spans="1:4">
      <c r="A24" s="87"/>
      <c r="B24" s="23"/>
      <c r="C24" s="87"/>
      <c r="D24" s="23"/>
    </row>
    <row r="25" ht="19.5" customHeight="1" spans="1:4">
      <c r="A25" s="87"/>
      <c r="B25" s="23"/>
      <c r="C25" s="87"/>
      <c r="D25" s="23"/>
    </row>
    <row r="26" ht="19.5" customHeight="1" spans="1:4">
      <c r="A26" s="177"/>
      <c r="B26" s="23"/>
      <c r="C26" s="87"/>
      <c r="D26" s="23"/>
    </row>
    <row r="27" ht="19.5" customHeight="1" spans="1:4">
      <c r="A27" s="87"/>
      <c r="B27" s="23"/>
      <c r="C27" s="87"/>
      <c r="D27" s="23"/>
    </row>
    <row r="28" customHeight="1" spans="1:4">
      <c r="A28" s="87"/>
      <c r="B28" s="23"/>
      <c r="C28" s="178"/>
      <c r="D28" s="23"/>
    </row>
    <row r="29" ht="19.5" customHeight="1" spans="1:4">
      <c r="A29" s="87"/>
      <c r="B29" s="23"/>
      <c r="C29" s="87"/>
      <c r="D29" s="23"/>
    </row>
    <row r="30" ht="19.5" customHeight="1" spans="1:4">
      <c r="A30" s="177"/>
      <c r="B30" s="23"/>
      <c r="C30" s="87"/>
      <c r="D30" s="23"/>
    </row>
    <row r="31" ht="18" customHeight="1" spans="1:4">
      <c r="A31" s="177"/>
      <c r="B31" s="23"/>
      <c r="C31" s="87"/>
      <c r="D31" s="23"/>
    </row>
    <row r="32" ht="18" customHeight="1" spans="1:4">
      <c r="A32" s="177"/>
      <c r="B32" s="23"/>
      <c r="C32" s="178"/>
      <c r="D32" s="23"/>
    </row>
    <row r="33" ht="18" customHeight="1" spans="1:4">
      <c r="A33" s="177"/>
      <c r="B33" s="23"/>
      <c r="C33" s="178"/>
      <c r="D33" s="23"/>
    </row>
    <row r="34" ht="19.5" customHeight="1" spans="1:4">
      <c r="A34" s="177"/>
      <c r="B34" s="180"/>
      <c r="C34" s="87"/>
      <c r="D34" s="180"/>
    </row>
    <row r="35" ht="19.5" customHeight="1" spans="1:4">
      <c r="A35" s="177"/>
      <c r="B35" s="23"/>
      <c r="C35" s="87" t="s">
        <v>126</v>
      </c>
      <c r="D35" s="23"/>
    </row>
    <row r="36" ht="19.5" customHeight="1" spans="1:4">
      <c r="A36" s="181" t="s">
        <v>24</v>
      </c>
      <c r="B36" s="23">
        <v>13101388.6</v>
      </c>
      <c r="C36" s="181" t="s">
        <v>25</v>
      </c>
      <c r="D36" s="23">
        <v>13101388.6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A1" sqref="A1"/>
    </sheetView>
  </sheetViews>
  <sheetFormatPr defaultColWidth="10.2761904761905" defaultRowHeight="15" customHeight="1" outlineLevelCol="6"/>
  <cols>
    <col min="1" max="1" width="26.3428571428571" customWidth="1"/>
    <col min="2" max="2" width="24.6285714285714" customWidth="1"/>
    <col min="3" max="7" width="19.2761904761905" customWidth="1"/>
  </cols>
  <sheetData>
    <row r="1" ht="18.75" customHeight="1" spans="1:7">
      <c r="A1" s="142"/>
      <c r="B1" s="142"/>
      <c r="C1" s="142"/>
      <c r="D1" s="142"/>
      <c r="E1" s="142"/>
      <c r="F1" s="142"/>
      <c r="G1" s="146" t="s">
        <v>127</v>
      </c>
    </row>
    <row r="2" ht="33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tr">
        <f>"单位名称："&amp;"盈江县疾病预防控制中心"</f>
        <v>单位名称：盈江县疾病预防控制中心</v>
      </c>
      <c r="B3" s="169"/>
      <c r="C3" s="142"/>
      <c r="D3" s="142"/>
      <c r="E3" s="142"/>
      <c r="F3" s="142"/>
      <c r="G3" s="146" t="s">
        <v>1</v>
      </c>
    </row>
    <row r="4" ht="18.75" customHeight="1" spans="1:7">
      <c r="A4" s="170" t="s">
        <v>128</v>
      </c>
      <c r="B4" s="170"/>
      <c r="C4" s="170" t="s">
        <v>30</v>
      </c>
      <c r="D4" s="170" t="s">
        <v>52</v>
      </c>
      <c r="E4" s="170"/>
      <c r="F4" s="170"/>
      <c r="G4" s="170" t="s">
        <v>53</v>
      </c>
    </row>
    <row r="5" ht="18.75" customHeight="1" spans="1:7">
      <c r="A5" s="170" t="s">
        <v>48</v>
      </c>
      <c r="B5" s="170" t="s">
        <v>49</v>
      </c>
      <c r="C5" s="170"/>
      <c r="D5" s="170" t="s">
        <v>33</v>
      </c>
      <c r="E5" s="170" t="s">
        <v>129</v>
      </c>
      <c r="F5" s="170" t="s">
        <v>130</v>
      </c>
      <c r="G5" s="170"/>
    </row>
    <row r="6" ht="18.75" customHeight="1" spans="1:7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</row>
    <row r="7" ht="18.75" customHeight="1" spans="1:7">
      <c r="A7" s="171" t="s">
        <v>74</v>
      </c>
      <c r="B7" s="171" t="s">
        <v>75</v>
      </c>
      <c r="C7" s="172">
        <v>2050804.15</v>
      </c>
      <c r="D7" s="172">
        <v>2050804.15</v>
      </c>
      <c r="E7" s="172">
        <v>1977104.15</v>
      </c>
      <c r="F7" s="172">
        <v>73700</v>
      </c>
      <c r="G7" s="172"/>
    </row>
    <row r="8" ht="18.75" customHeight="1" outlineLevel="1" spans="1:7">
      <c r="A8" s="173" t="s">
        <v>76</v>
      </c>
      <c r="B8" s="173" t="s">
        <v>77</v>
      </c>
      <c r="C8" s="172">
        <v>1998696.95</v>
      </c>
      <c r="D8" s="172">
        <v>1998696.95</v>
      </c>
      <c r="E8" s="172">
        <v>1924996.95</v>
      </c>
      <c r="F8" s="172">
        <v>73700</v>
      </c>
      <c r="G8" s="172"/>
    </row>
    <row r="9" ht="18.75" customHeight="1" outlineLevel="2" spans="1:7">
      <c r="A9" s="174" t="s">
        <v>78</v>
      </c>
      <c r="B9" s="174" t="s">
        <v>79</v>
      </c>
      <c r="C9" s="172">
        <v>12000</v>
      </c>
      <c r="D9" s="172">
        <v>12000</v>
      </c>
      <c r="E9" s="172"/>
      <c r="F9" s="172">
        <v>12000</v>
      </c>
      <c r="G9" s="172"/>
    </row>
    <row r="10" ht="18.75" customHeight="1" outlineLevel="2" spans="1:7">
      <c r="A10" s="174" t="s">
        <v>80</v>
      </c>
      <c r="B10" s="174" t="s">
        <v>81</v>
      </c>
      <c r="C10" s="172">
        <v>221972</v>
      </c>
      <c r="D10" s="172">
        <v>221972</v>
      </c>
      <c r="E10" s="172">
        <v>160272</v>
      </c>
      <c r="F10" s="172">
        <v>61700</v>
      </c>
      <c r="G10" s="172"/>
    </row>
    <row r="11" ht="28" customHeight="1" outlineLevel="2" spans="1:7">
      <c r="A11" s="174" t="s">
        <v>82</v>
      </c>
      <c r="B11" s="174" t="s">
        <v>83</v>
      </c>
      <c r="C11" s="172">
        <v>1224242.24</v>
      </c>
      <c r="D11" s="172">
        <v>1224242.24</v>
      </c>
      <c r="E11" s="172">
        <v>1224242.24</v>
      </c>
      <c r="F11" s="172"/>
      <c r="G11" s="172"/>
    </row>
    <row r="12" ht="28" customHeight="1" outlineLevel="2" spans="1:7">
      <c r="A12" s="174" t="s">
        <v>84</v>
      </c>
      <c r="B12" s="174" t="s">
        <v>85</v>
      </c>
      <c r="C12" s="172">
        <v>540482.71</v>
      </c>
      <c r="D12" s="172">
        <v>540482.71</v>
      </c>
      <c r="E12" s="172">
        <v>540482.71</v>
      </c>
      <c r="F12" s="172"/>
      <c r="G12" s="172"/>
    </row>
    <row r="13" ht="18.75" customHeight="1" outlineLevel="1" spans="1:7">
      <c r="A13" s="173" t="s">
        <v>86</v>
      </c>
      <c r="B13" s="173" t="s">
        <v>87</v>
      </c>
      <c r="C13" s="172">
        <v>52107.2</v>
      </c>
      <c r="D13" s="172">
        <v>52107.2</v>
      </c>
      <c r="E13" s="172">
        <v>52107.2</v>
      </c>
      <c r="F13" s="172"/>
      <c r="G13" s="172"/>
    </row>
    <row r="14" ht="25" customHeight="1" outlineLevel="2" spans="1:7">
      <c r="A14" s="174" t="s">
        <v>88</v>
      </c>
      <c r="B14" s="174" t="s">
        <v>87</v>
      </c>
      <c r="C14" s="172">
        <v>52107.2</v>
      </c>
      <c r="D14" s="172">
        <v>52107.2</v>
      </c>
      <c r="E14" s="172">
        <v>52107.2</v>
      </c>
      <c r="F14" s="172"/>
      <c r="G14" s="172"/>
    </row>
    <row r="15" ht="18.75" customHeight="1" spans="1:7">
      <c r="A15" s="171" t="s">
        <v>89</v>
      </c>
      <c r="B15" s="171" t="s">
        <v>90</v>
      </c>
      <c r="C15" s="172">
        <v>10142367.45</v>
      </c>
      <c r="D15" s="172">
        <v>8744567.45</v>
      </c>
      <c r="E15" s="172">
        <v>8272593.93</v>
      </c>
      <c r="F15" s="172">
        <v>471973.52</v>
      </c>
      <c r="G15" s="172">
        <v>1397800</v>
      </c>
    </row>
    <row r="16" ht="18.75" customHeight="1" outlineLevel="1" spans="1:7">
      <c r="A16" s="173" t="s">
        <v>91</v>
      </c>
      <c r="B16" s="173" t="s">
        <v>92</v>
      </c>
      <c r="C16" s="172">
        <v>9595367.52</v>
      </c>
      <c r="D16" s="172">
        <v>8197567.52</v>
      </c>
      <c r="E16" s="172">
        <v>7725594</v>
      </c>
      <c r="F16" s="172">
        <v>471973.52</v>
      </c>
      <c r="G16" s="172">
        <v>1397800</v>
      </c>
    </row>
    <row r="17" ht="18.75" customHeight="1" outlineLevel="2" spans="1:7">
      <c r="A17" s="174" t="s">
        <v>93</v>
      </c>
      <c r="B17" s="174" t="s">
        <v>94</v>
      </c>
      <c r="C17" s="172">
        <v>8501506.52</v>
      </c>
      <c r="D17" s="172">
        <v>7558706.52</v>
      </c>
      <c r="E17" s="172">
        <v>7160633</v>
      </c>
      <c r="F17" s="172">
        <v>398073.52</v>
      </c>
      <c r="G17" s="172">
        <v>942800</v>
      </c>
    </row>
    <row r="18" ht="18.75" customHeight="1" outlineLevel="2" spans="1:7">
      <c r="A18" s="174" t="s">
        <v>95</v>
      </c>
      <c r="B18" s="174" t="s">
        <v>96</v>
      </c>
      <c r="C18" s="172">
        <v>823861</v>
      </c>
      <c r="D18" s="172">
        <v>638861</v>
      </c>
      <c r="E18" s="172">
        <v>564961</v>
      </c>
      <c r="F18" s="172">
        <v>73900</v>
      </c>
      <c r="G18" s="172">
        <v>185000</v>
      </c>
    </row>
    <row r="19" ht="18.75" customHeight="1" outlineLevel="2" spans="1:7">
      <c r="A19" s="174" t="s">
        <v>97</v>
      </c>
      <c r="B19" s="174" t="s">
        <v>98</v>
      </c>
      <c r="C19" s="172">
        <v>70000</v>
      </c>
      <c r="D19" s="172"/>
      <c r="E19" s="172"/>
      <c r="F19" s="172"/>
      <c r="G19" s="172">
        <v>70000</v>
      </c>
    </row>
    <row r="20" ht="18.75" customHeight="1" outlineLevel="2" spans="1:7">
      <c r="A20" s="174" t="s">
        <v>99</v>
      </c>
      <c r="B20" s="174" t="s">
        <v>100</v>
      </c>
      <c r="C20" s="172">
        <v>200000</v>
      </c>
      <c r="D20" s="172"/>
      <c r="E20" s="172"/>
      <c r="F20" s="172"/>
      <c r="G20" s="172">
        <v>200000</v>
      </c>
    </row>
    <row r="21" ht="18.75" customHeight="1" outlineLevel="1" spans="1:7">
      <c r="A21" s="173" t="s">
        <v>101</v>
      </c>
      <c r="B21" s="173" t="s">
        <v>102</v>
      </c>
      <c r="C21" s="172">
        <v>546999.93</v>
      </c>
      <c r="D21" s="172">
        <v>546999.93</v>
      </c>
      <c r="E21" s="172">
        <v>546999.93</v>
      </c>
      <c r="F21" s="172"/>
      <c r="G21" s="172"/>
    </row>
    <row r="22" ht="18.75" customHeight="1" outlineLevel="2" spans="1:7">
      <c r="A22" s="174" t="s">
        <v>105</v>
      </c>
      <c r="B22" s="174" t="s">
        <v>106</v>
      </c>
      <c r="C22" s="172">
        <v>474393.87</v>
      </c>
      <c r="D22" s="172">
        <v>474393.87</v>
      </c>
      <c r="E22" s="172">
        <v>474393.87</v>
      </c>
      <c r="F22" s="172"/>
      <c r="G22" s="172"/>
    </row>
    <row r="23" ht="28" customHeight="1" outlineLevel="2" spans="1:7">
      <c r="A23" s="174" t="s">
        <v>107</v>
      </c>
      <c r="B23" s="174" t="s">
        <v>108</v>
      </c>
      <c r="C23" s="172">
        <v>72606.06</v>
      </c>
      <c r="D23" s="172">
        <v>72606.06</v>
      </c>
      <c r="E23" s="172">
        <v>72606.06</v>
      </c>
      <c r="F23" s="172"/>
      <c r="G23" s="172"/>
    </row>
    <row r="24" ht="18.75" customHeight="1" spans="1:7">
      <c r="A24" s="171" t="s">
        <v>109</v>
      </c>
      <c r="B24" s="171" t="s">
        <v>110</v>
      </c>
      <c r="C24" s="172">
        <v>908217</v>
      </c>
      <c r="D24" s="172">
        <v>908217</v>
      </c>
      <c r="E24" s="172">
        <v>908217</v>
      </c>
      <c r="F24" s="172"/>
      <c r="G24" s="172"/>
    </row>
    <row r="25" ht="18.75" customHeight="1" outlineLevel="1" spans="1:7">
      <c r="A25" s="173" t="s">
        <v>111</v>
      </c>
      <c r="B25" s="173" t="s">
        <v>112</v>
      </c>
      <c r="C25" s="172">
        <v>908217</v>
      </c>
      <c r="D25" s="172">
        <v>908217</v>
      </c>
      <c r="E25" s="172">
        <v>908217</v>
      </c>
      <c r="F25" s="172"/>
      <c r="G25" s="172"/>
    </row>
    <row r="26" ht="18.75" customHeight="1" outlineLevel="2" spans="1:7">
      <c r="A26" s="174" t="s">
        <v>113</v>
      </c>
      <c r="B26" s="174" t="s">
        <v>114</v>
      </c>
      <c r="C26" s="172">
        <v>908217</v>
      </c>
      <c r="D26" s="172">
        <v>908217</v>
      </c>
      <c r="E26" s="172">
        <v>908217</v>
      </c>
      <c r="F26" s="172"/>
      <c r="G26" s="172"/>
    </row>
    <row r="27" ht="18.75" customHeight="1" spans="1:7">
      <c r="A27" s="170" t="s">
        <v>30</v>
      </c>
      <c r="B27" s="170"/>
      <c r="C27" s="172">
        <v>13101388.6</v>
      </c>
      <c r="D27" s="172">
        <v>11703588.6</v>
      </c>
      <c r="E27" s="172">
        <v>11157915.08</v>
      </c>
      <c r="F27" s="172">
        <v>545673.52</v>
      </c>
      <c r="G27" s="172">
        <v>1397800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761904761905" customWidth="1"/>
    <col min="4" max="4" width="21.6285714285714" customWidth="1"/>
    <col min="5" max="5" width="19.7809523809524" customWidth="1"/>
    <col min="6" max="6" width="18.7142857142857" customWidth="1"/>
  </cols>
  <sheetData>
    <row r="1" customHeight="1" spans="1:6">
      <c r="A1" s="159"/>
      <c r="B1" s="159"/>
      <c r="C1" s="160"/>
      <c r="D1" s="1"/>
      <c r="E1" s="1"/>
      <c r="F1" s="161" t="s">
        <v>131</v>
      </c>
    </row>
    <row r="2" ht="33.75" customHeight="1" spans="1:6">
      <c r="A2" s="162" t="str">
        <f>"2026"&amp;"年一般公共预算“三公”经费支出预算表"</f>
        <v>2026年一般公共预算“三公”经费支出预算表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"单位名称："&amp;"盈江县疾病预防控制中心"</f>
        <v>单位名称：盈江县疾病预防控制中心</v>
      </c>
      <c r="B3" s="159"/>
      <c r="C3" s="160"/>
      <c r="D3" s="3"/>
      <c r="E3" s="1"/>
      <c r="F3" s="161" t="s">
        <v>27</v>
      </c>
    </row>
    <row r="4" ht="19.5" customHeight="1" spans="1:6">
      <c r="A4" s="11" t="s">
        <v>132</v>
      </c>
      <c r="B4" s="71" t="s">
        <v>133</v>
      </c>
      <c r="C4" s="12" t="s">
        <v>134</v>
      </c>
      <c r="D4" s="13"/>
      <c r="E4" s="14"/>
      <c r="F4" s="71" t="s">
        <v>135</v>
      </c>
    </row>
    <row r="5" ht="19.5" customHeight="1" spans="1:6">
      <c r="A5" s="18"/>
      <c r="B5" s="73"/>
      <c r="C5" s="35" t="s">
        <v>33</v>
      </c>
      <c r="D5" s="35" t="s">
        <v>136</v>
      </c>
      <c r="E5" s="35" t="s">
        <v>137</v>
      </c>
      <c r="F5" s="73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>
        <v>164900</v>
      </c>
      <c r="B7" s="166"/>
      <c r="C7" s="167">
        <v>150000</v>
      </c>
      <c r="D7" s="166"/>
      <c r="E7" s="166">
        <v>150000</v>
      </c>
      <c r="F7" s="166">
        <v>14900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8"/>
  <sheetViews>
    <sheetView showZeros="0" topLeftCell="A54" workbookViewId="0">
      <selection activeCell="A1" sqref="A1"/>
    </sheetView>
  </sheetViews>
  <sheetFormatPr defaultColWidth="10.2761904761905" defaultRowHeight="15" customHeight="1"/>
  <cols>
    <col min="1" max="2" width="12.4285714285714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761904761905" customWidth="1"/>
    <col min="10" max="11" width="6" customWidth="1"/>
    <col min="12" max="12" width="12.2761904761905" customWidth="1"/>
    <col min="13" max="13" width="3.71428571428571" customWidth="1"/>
    <col min="14" max="14" width="5.04761904761905" customWidth="1"/>
    <col min="15" max="15" width="5.78095238095238" customWidth="1"/>
    <col min="16" max="16" width="6.57142857142857" customWidth="1"/>
    <col min="17" max="17" width="4.78095238095238" customWidth="1"/>
    <col min="18" max="18" width="4.27619047619048" customWidth="1"/>
    <col min="19" max="23" width="4.71428571428571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8" t="s">
        <v>138</v>
      </c>
      <c r="U1" s="158"/>
      <c r="V1" s="158"/>
      <c r="W1" s="158"/>
    </row>
    <row r="2" ht="45.75" customHeight="1" spans="1:23">
      <c r="A2" s="155" t="str">
        <f>"2026"&amp;"年部门基本支出预算表"</f>
        <v>2026年部门基本支出预算表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ht="18.75" customHeight="1" spans="1:23">
      <c r="A3" s="154" t="str">
        <f>"单位名称："&amp;"盈江县疾病预防控制中心"</f>
        <v>单位名称：盈江县疾病预防控制中心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8" t="s">
        <v>27</v>
      </c>
      <c r="U3" s="158"/>
      <c r="V3" s="158"/>
      <c r="W3" s="158"/>
    </row>
    <row r="4" ht="18.75" customHeight="1" spans="1:23">
      <c r="A4" s="156" t="s">
        <v>139</v>
      </c>
      <c r="B4" s="156" t="s">
        <v>140</v>
      </c>
      <c r="C4" s="156" t="s">
        <v>141</v>
      </c>
      <c r="D4" s="156" t="s">
        <v>142</v>
      </c>
      <c r="E4" s="156" t="s">
        <v>143</v>
      </c>
      <c r="F4" s="156" t="s">
        <v>144</v>
      </c>
      <c r="G4" s="156" t="s">
        <v>145</v>
      </c>
      <c r="H4" s="156" t="s">
        <v>146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</row>
    <row r="5" ht="28.3" customHeight="1" spans="1:23">
      <c r="A5" s="156"/>
      <c r="B5" s="156"/>
      <c r="C5" s="156"/>
      <c r="D5" s="156"/>
      <c r="E5" s="156"/>
      <c r="F5" s="156"/>
      <c r="G5" s="156"/>
      <c r="H5" s="156" t="s">
        <v>147</v>
      </c>
      <c r="I5" s="156" t="s">
        <v>34</v>
      </c>
      <c r="J5" s="156" t="s">
        <v>148</v>
      </c>
      <c r="K5" s="156" t="s">
        <v>149</v>
      </c>
      <c r="L5" s="156" t="s">
        <v>150</v>
      </c>
      <c r="M5" s="156" t="s">
        <v>151</v>
      </c>
      <c r="N5" s="156" t="s">
        <v>152</v>
      </c>
      <c r="O5" s="156" t="s">
        <v>35</v>
      </c>
      <c r="P5" s="156" t="s">
        <v>36</v>
      </c>
      <c r="Q5" s="156" t="s">
        <v>37</v>
      </c>
      <c r="R5" s="156" t="s">
        <v>51</v>
      </c>
      <c r="S5" s="156"/>
      <c r="T5" s="156"/>
      <c r="U5" s="156"/>
      <c r="V5" s="156"/>
      <c r="W5" s="156"/>
    </row>
    <row r="6" ht="24" customHeight="1" spans="1:23">
      <c r="A6" s="156"/>
      <c r="B6" s="156"/>
      <c r="C6" s="156"/>
      <c r="D6" s="156"/>
      <c r="E6" s="156"/>
      <c r="F6" s="156"/>
      <c r="G6" s="156"/>
      <c r="H6" s="156"/>
      <c r="I6" s="156" t="s">
        <v>153</v>
      </c>
      <c r="J6" s="156" t="s">
        <v>148</v>
      </c>
      <c r="K6" s="156" t="s">
        <v>149</v>
      </c>
      <c r="L6" s="156" t="s">
        <v>150</v>
      </c>
      <c r="M6" s="156" t="s">
        <v>151</v>
      </c>
      <c r="N6" s="156" t="s">
        <v>34</v>
      </c>
      <c r="O6" s="156" t="s">
        <v>35</v>
      </c>
      <c r="P6" s="156" t="s">
        <v>36</v>
      </c>
      <c r="Q6" s="156"/>
      <c r="R6" s="156" t="s">
        <v>33</v>
      </c>
      <c r="S6" s="156" t="s">
        <v>40</v>
      </c>
      <c r="T6" s="156" t="s">
        <v>41</v>
      </c>
      <c r="U6" s="156" t="s">
        <v>42</v>
      </c>
      <c r="V6" s="156" t="s">
        <v>43</v>
      </c>
      <c r="W6" s="156" t="s">
        <v>44</v>
      </c>
    </row>
    <row r="7" ht="32.05" customHeight="1" spans="1:23">
      <c r="A7" s="156"/>
      <c r="B7" s="156"/>
      <c r="C7" s="156"/>
      <c r="D7" s="156"/>
      <c r="E7" s="156"/>
      <c r="F7" s="156"/>
      <c r="G7" s="156"/>
      <c r="H7" s="156"/>
      <c r="I7" s="156" t="s">
        <v>33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</row>
    <row r="8" ht="18.75" customHeight="1" spans="1:23">
      <c r="A8" s="156" t="s">
        <v>59</v>
      </c>
      <c r="B8" s="156" t="s">
        <v>60</v>
      </c>
      <c r="C8" s="156" t="s">
        <v>61</v>
      </c>
      <c r="D8" s="156" t="s">
        <v>62</v>
      </c>
      <c r="E8" s="156" t="s">
        <v>63</v>
      </c>
      <c r="F8" s="156" t="s">
        <v>64</v>
      </c>
      <c r="G8" s="156" t="s">
        <v>65</v>
      </c>
      <c r="H8" s="156" t="s">
        <v>66</v>
      </c>
      <c r="I8" s="156" t="s">
        <v>67</v>
      </c>
      <c r="J8" s="156" t="s">
        <v>68</v>
      </c>
      <c r="K8" s="156" t="s">
        <v>69</v>
      </c>
      <c r="L8" s="156" t="s">
        <v>70</v>
      </c>
      <c r="M8" s="156" t="s">
        <v>71</v>
      </c>
      <c r="N8" s="156" t="s">
        <v>72</v>
      </c>
      <c r="O8" s="156" t="s">
        <v>73</v>
      </c>
      <c r="P8" s="156" t="s">
        <v>154</v>
      </c>
      <c r="Q8" s="156" t="s">
        <v>155</v>
      </c>
      <c r="R8" s="156" t="s">
        <v>156</v>
      </c>
      <c r="S8" s="156" t="s">
        <v>157</v>
      </c>
      <c r="T8" s="156" t="s">
        <v>158</v>
      </c>
      <c r="U8" s="156" t="s">
        <v>159</v>
      </c>
      <c r="V8" s="156" t="s">
        <v>160</v>
      </c>
      <c r="W8" s="156" t="s">
        <v>161</v>
      </c>
    </row>
    <row r="9" ht="53.25" customHeight="1" spans="1:23">
      <c r="A9" s="151" t="s">
        <v>46</v>
      </c>
      <c r="B9" s="151"/>
      <c r="C9" s="151"/>
      <c r="D9" s="151"/>
      <c r="E9" s="151"/>
      <c r="F9" s="151"/>
      <c r="G9" s="151"/>
      <c r="H9" s="152">
        <v>11703588.6</v>
      </c>
      <c r="I9" s="152">
        <v>11703588.6</v>
      </c>
      <c r="J9" s="152"/>
      <c r="K9" s="152"/>
      <c r="L9" s="152">
        <v>11703588.6</v>
      </c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</row>
    <row r="10" ht="53.25" customHeight="1" outlineLevel="1" spans="1:23">
      <c r="A10" s="151" t="s">
        <v>46</v>
      </c>
      <c r="B10" s="151" t="s">
        <v>162</v>
      </c>
      <c r="C10" s="151" t="s">
        <v>163</v>
      </c>
      <c r="D10" s="151" t="s">
        <v>80</v>
      </c>
      <c r="E10" s="151" t="s">
        <v>81</v>
      </c>
      <c r="F10" s="151" t="s">
        <v>164</v>
      </c>
      <c r="G10" s="151" t="s">
        <v>165</v>
      </c>
      <c r="H10" s="152">
        <v>160272</v>
      </c>
      <c r="I10" s="152">
        <v>160272</v>
      </c>
      <c r="J10" s="152"/>
      <c r="K10" s="152"/>
      <c r="L10" s="152">
        <v>160272</v>
      </c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</row>
    <row r="11" ht="53.25" customHeight="1" outlineLevel="1" spans="1:23">
      <c r="A11" s="151" t="s">
        <v>46</v>
      </c>
      <c r="B11" s="151" t="s">
        <v>166</v>
      </c>
      <c r="C11" s="151" t="s">
        <v>167</v>
      </c>
      <c r="D11" s="151" t="s">
        <v>95</v>
      </c>
      <c r="E11" s="151" t="s">
        <v>96</v>
      </c>
      <c r="F11" s="151" t="s">
        <v>168</v>
      </c>
      <c r="G11" s="151" t="s">
        <v>169</v>
      </c>
      <c r="H11" s="152">
        <v>217068</v>
      </c>
      <c r="I11" s="152">
        <v>217068</v>
      </c>
      <c r="J11" s="152"/>
      <c r="K11" s="152"/>
      <c r="L11" s="152">
        <v>217068</v>
      </c>
      <c r="M11" s="151"/>
      <c r="N11" s="152"/>
      <c r="O11" s="152"/>
      <c r="P11" s="152"/>
      <c r="Q11" s="152"/>
      <c r="R11" s="152"/>
      <c r="S11" s="152"/>
      <c r="T11" s="152"/>
      <c r="U11" s="152"/>
      <c r="V11" s="152"/>
      <c r="W11" s="152"/>
    </row>
    <row r="12" ht="53.25" customHeight="1" outlineLevel="1" spans="1:23">
      <c r="A12" s="151" t="s">
        <v>46</v>
      </c>
      <c r="B12" s="151" t="s">
        <v>170</v>
      </c>
      <c r="C12" s="151" t="s">
        <v>171</v>
      </c>
      <c r="D12" s="151" t="s">
        <v>93</v>
      </c>
      <c r="E12" s="151" t="s">
        <v>94</v>
      </c>
      <c r="F12" s="151" t="s">
        <v>168</v>
      </c>
      <c r="G12" s="151" t="s">
        <v>169</v>
      </c>
      <c r="H12" s="152">
        <v>2993868</v>
      </c>
      <c r="I12" s="152">
        <v>2993868</v>
      </c>
      <c r="J12" s="152"/>
      <c r="K12" s="152"/>
      <c r="L12" s="152">
        <v>2993868</v>
      </c>
      <c r="M12" s="151"/>
      <c r="N12" s="152"/>
      <c r="O12" s="152"/>
      <c r="P12" s="152"/>
      <c r="Q12" s="152"/>
      <c r="R12" s="152"/>
      <c r="S12" s="152"/>
      <c r="T12" s="152"/>
      <c r="U12" s="152"/>
      <c r="V12" s="152"/>
      <c r="W12" s="152"/>
    </row>
    <row r="13" ht="53.25" customHeight="1" outlineLevel="1" spans="1:23">
      <c r="A13" s="151" t="s">
        <v>46</v>
      </c>
      <c r="B13" s="151" t="s">
        <v>166</v>
      </c>
      <c r="C13" s="151" t="s">
        <v>167</v>
      </c>
      <c r="D13" s="151" t="s">
        <v>95</v>
      </c>
      <c r="E13" s="151" t="s">
        <v>96</v>
      </c>
      <c r="F13" s="151" t="s">
        <v>172</v>
      </c>
      <c r="G13" s="151" t="s">
        <v>173</v>
      </c>
      <c r="H13" s="152">
        <v>243264</v>
      </c>
      <c r="I13" s="152">
        <v>243264</v>
      </c>
      <c r="J13" s="152"/>
      <c r="K13" s="152"/>
      <c r="L13" s="152">
        <v>243264</v>
      </c>
      <c r="M13" s="151"/>
      <c r="N13" s="152"/>
      <c r="O13" s="152"/>
      <c r="P13" s="152"/>
      <c r="Q13" s="152"/>
      <c r="R13" s="152"/>
      <c r="S13" s="152"/>
      <c r="T13" s="152"/>
      <c r="U13" s="152"/>
      <c r="V13" s="152"/>
      <c r="W13" s="152"/>
    </row>
    <row r="14" ht="53.25" customHeight="1" outlineLevel="1" spans="1:23">
      <c r="A14" s="151" t="s">
        <v>46</v>
      </c>
      <c r="B14" s="151" t="s">
        <v>170</v>
      </c>
      <c r="C14" s="151" t="s">
        <v>171</v>
      </c>
      <c r="D14" s="151" t="s">
        <v>93</v>
      </c>
      <c r="E14" s="151" t="s">
        <v>94</v>
      </c>
      <c r="F14" s="151" t="s">
        <v>172</v>
      </c>
      <c r="G14" s="151" t="s">
        <v>173</v>
      </c>
      <c r="H14" s="152">
        <v>707076</v>
      </c>
      <c r="I14" s="152">
        <v>707076</v>
      </c>
      <c r="J14" s="152"/>
      <c r="K14" s="152"/>
      <c r="L14" s="152">
        <v>707076</v>
      </c>
      <c r="M14" s="151"/>
      <c r="N14" s="152"/>
      <c r="O14" s="152"/>
      <c r="P14" s="152"/>
      <c r="Q14" s="152"/>
      <c r="R14" s="152"/>
      <c r="S14" s="152"/>
      <c r="T14" s="152"/>
      <c r="U14" s="152"/>
      <c r="V14" s="152"/>
      <c r="W14" s="152"/>
    </row>
    <row r="15" ht="53.25" customHeight="1" outlineLevel="1" spans="1:23">
      <c r="A15" s="151" t="s">
        <v>46</v>
      </c>
      <c r="B15" s="151" t="s">
        <v>166</v>
      </c>
      <c r="C15" s="151" t="s">
        <v>167</v>
      </c>
      <c r="D15" s="151" t="s">
        <v>95</v>
      </c>
      <c r="E15" s="151" t="s">
        <v>96</v>
      </c>
      <c r="F15" s="151" t="s">
        <v>174</v>
      </c>
      <c r="G15" s="151" t="s">
        <v>175</v>
      </c>
      <c r="H15" s="152">
        <v>18089</v>
      </c>
      <c r="I15" s="152">
        <v>18089</v>
      </c>
      <c r="J15" s="152"/>
      <c r="K15" s="152"/>
      <c r="L15" s="152">
        <v>18089</v>
      </c>
      <c r="M15" s="151"/>
      <c r="N15" s="152"/>
      <c r="O15" s="152"/>
      <c r="P15" s="152"/>
      <c r="Q15" s="152"/>
      <c r="R15" s="152"/>
      <c r="S15" s="152"/>
      <c r="T15" s="152"/>
      <c r="U15" s="152"/>
      <c r="V15" s="152"/>
      <c r="W15" s="152"/>
    </row>
    <row r="16" ht="53.25" customHeight="1" outlineLevel="1" spans="1:23">
      <c r="A16" s="151" t="s">
        <v>46</v>
      </c>
      <c r="B16" s="151" t="s">
        <v>176</v>
      </c>
      <c r="C16" s="151" t="s">
        <v>177</v>
      </c>
      <c r="D16" s="151" t="s">
        <v>95</v>
      </c>
      <c r="E16" s="151" t="s">
        <v>96</v>
      </c>
      <c r="F16" s="151" t="s">
        <v>174</v>
      </c>
      <c r="G16" s="151" t="s">
        <v>175</v>
      </c>
      <c r="H16" s="152">
        <v>83040</v>
      </c>
      <c r="I16" s="152">
        <v>83040</v>
      </c>
      <c r="J16" s="152"/>
      <c r="K16" s="152"/>
      <c r="L16" s="152">
        <v>83040</v>
      </c>
      <c r="M16" s="151"/>
      <c r="N16" s="152"/>
      <c r="O16" s="152"/>
      <c r="P16" s="152"/>
      <c r="Q16" s="152"/>
      <c r="R16" s="152"/>
      <c r="S16" s="152"/>
      <c r="T16" s="152"/>
      <c r="U16" s="152"/>
      <c r="V16" s="152"/>
      <c r="W16" s="152"/>
    </row>
    <row r="17" ht="53.25" customHeight="1" outlineLevel="1" spans="1:23">
      <c r="A17" s="151" t="s">
        <v>46</v>
      </c>
      <c r="B17" s="151" t="s">
        <v>170</v>
      </c>
      <c r="C17" s="151" t="s">
        <v>171</v>
      </c>
      <c r="D17" s="151" t="s">
        <v>93</v>
      </c>
      <c r="E17" s="151" t="s">
        <v>94</v>
      </c>
      <c r="F17" s="151" t="s">
        <v>178</v>
      </c>
      <c r="G17" s="151" t="s">
        <v>179</v>
      </c>
      <c r="H17" s="152">
        <v>249489</v>
      </c>
      <c r="I17" s="152">
        <v>249489</v>
      </c>
      <c r="J17" s="152"/>
      <c r="K17" s="152"/>
      <c r="L17" s="152">
        <v>249489</v>
      </c>
      <c r="M17" s="151"/>
      <c r="N17" s="152"/>
      <c r="O17" s="152"/>
      <c r="P17" s="152"/>
      <c r="Q17" s="152"/>
      <c r="R17" s="152"/>
      <c r="S17" s="152"/>
      <c r="T17" s="152"/>
      <c r="U17" s="152"/>
      <c r="V17" s="152"/>
      <c r="W17" s="152"/>
    </row>
    <row r="18" ht="53.25" customHeight="1" outlineLevel="1" spans="1:23">
      <c r="A18" s="151" t="s">
        <v>46</v>
      </c>
      <c r="B18" s="151" t="s">
        <v>180</v>
      </c>
      <c r="C18" s="151" t="s">
        <v>181</v>
      </c>
      <c r="D18" s="151" t="s">
        <v>93</v>
      </c>
      <c r="E18" s="151" t="s">
        <v>94</v>
      </c>
      <c r="F18" s="151" t="s">
        <v>178</v>
      </c>
      <c r="G18" s="151" t="s">
        <v>179</v>
      </c>
      <c r="H18" s="152">
        <v>756000</v>
      </c>
      <c r="I18" s="152">
        <v>756000</v>
      </c>
      <c r="J18" s="152"/>
      <c r="K18" s="152"/>
      <c r="L18" s="152">
        <v>756000</v>
      </c>
      <c r="M18" s="151"/>
      <c r="N18" s="152"/>
      <c r="O18" s="152"/>
      <c r="P18" s="152"/>
      <c r="Q18" s="152"/>
      <c r="R18" s="152"/>
      <c r="S18" s="152"/>
      <c r="T18" s="152"/>
      <c r="U18" s="152"/>
      <c r="V18" s="152"/>
      <c r="W18" s="152"/>
    </row>
    <row r="19" ht="53.25" customHeight="1" outlineLevel="1" spans="1:23">
      <c r="A19" s="151" t="s">
        <v>46</v>
      </c>
      <c r="B19" s="151" t="s">
        <v>170</v>
      </c>
      <c r="C19" s="151" t="s">
        <v>171</v>
      </c>
      <c r="D19" s="151" t="s">
        <v>93</v>
      </c>
      <c r="E19" s="151" t="s">
        <v>94</v>
      </c>
      <c r="F19" s="151" t="s">
        <v>178</v>
      </c>
      <c r="G19" s="151" t="s">
        <v>179</v>
      </c>
      <c r="H19" s="152">
        <v>756000</v>
      </c>
      <c r="I19" s="152">
        <v>756000</v>
      </c>
      <c r="J19" s="152"/>
      <c r="K19" s="152"/>
      <c r="L19" s="152">
        <v>756000</v>
      </c>
      <c r="M19" s="151"/>
      <c r="N19" s="152"/>
      <c r="O19" s="152"/>
      <c r="P19" s="152"/>
      <c r="Q19" s="152"/>
      <c r="R19" s="152"/>
      <c r="S19" s="152"/>
      <c r="T19" s="152"/>
      <c r="U19" s="152"/>
      <c r="V19" s="152"/>
      <c r="W19" s="152"/>
    </row>
    <row r="20" ht="53.25" customHeight="1" outlineLevel="1" spans="1:23">
      <c r="A20" s="151" t="s">
        <v>46</v>
      </c>
      <c r="B20" s="151" t="s">
        <v>170</v>
      </c>
      <c r="C20" s="151" t="s">
        <v>171</v>
      </c>
      <c r="D20" s="151" t="s">
        <v>93</v>
      </c>
      <c r="E20" s="151" t="s">
        <v>94</v>
      </c>
      <c r="F20" s="151" t="s">
        <v>178</v>
      </c>
      <c r="G20" s="151" t="s">
        <v>179</v>
      </c>
      <c r="H20" s="152">
        <v>828120</v>
      </c>
      <c r="I20" s="152">
        <v>828120</v>
      </c>
      <c r="J20" s="152"/>
      <c r="K20" s="152"/>
      <c r="L20" s="152">
        <v>828120</v>
      </c>
      <c r="M20" s="151"/>
      <c r="N20" s="152"/>
      <c r="O20" s="152"/>
      <c r="P20" s="152"/>
      <c r="Q20" s="152"/>
      <c r="R20" s="152"/>
      <c r="S20" s="152"/>
      <c r="T20" s="152"/>
      <c r="U20" s="152"/>
      <c r="V20" s="152"/>
      <c r="W20" s="152"/>
    </row>
    <row r="21" ht="53.25" customHeight="1" outlineLevel="1" spans="1:23">
      <c r="A21" s="151" t="s">
        <v>46</v>
      </c>
      <c r="B21" s="151" t="s">
        <v>182</v>
      </c>
      <c r="C21" s="151" t="s">
        <v>183</v>
      </c>
      <c r="D21" s="151" t="s">
        <v>93</v>
      </c>
      <c r="E21" s="151" t="s">
        <v>94</v>
      </c>
      <c r="F21" s="151" t="s">
        <v>178</v>
      </c>
      <c r="G21" s="151" t="s">
        <v>179</v>
      </c>
      <c r="H21" s="152">
        <v>851880</v>
      </c>
      <c r="I21" s="152">
        <v>851880</v>
      </c>
      <c r="J21" s="152"/>
      <c r="K21" s="152"/>
      <c r="L21" s="152">
        <v>851880</v>
      </c>
      <c r="M21" s="151"/>
      <c r="N21" s="152"/>
      <c r="O21" s="152"/>
      <c r="P21" s="152"/>
      <c r="Q21" s="152"/>
      <c r="R21" s="152"/>
      <c r="S21" s="152"/>
      <c r="T21" s="152"/>
      <c r="U21" s="152"/>
      <c r="V21" s="152"/>
      <c r="W21" s="152"/>
    </row>
    <row r="22" ht="53.25" customHeight="1" outlineLevel="1" spans="1:23">
      <c r="A22" s="151" t="s">
        <v>46</v>
      </c>
      <c r="B22" s="151" t="s">
        <v>184</v>
      </c>
      <c r="C22" s="151" t="s">
        <v>185</v>
      </c>
      <c r="D22" s="151" t="s">
        <v>82</v>
      </c>
      <c r="E22" s="151" t="s">
        <v>83</v>
      </c>
      <c r="F22" s="151" t="s">
        <v>186</v>
      </c>
      <c r="G22" s="151" t="s">
        <v>187</v>
      </c>
      <c r="H22" s="152"/>
      <c r="I22" s="152"/>
      <c r="J22" s="152"/>
      <c r="K22" s="152"/>
      <c r="L22" s="152"/>
      <c r="M22" s="151"/>
      <c r="N22" s="152"/>
      <c r="O22" s="152"/>
      <c r="P22" s="152"/>
      <c r="Q22" s="152"/>
      <c r="R22" s="152"/>
      <c r="S22" s="152"/>
      <c r="T22" s="152"/>
      <c r="U22" s="152"/>
      <c r="V22" s="152"/>
      <c r="W22" s="152"/>
    </row>
    <row r="23" ht="53.25" customHeight="1" outlineLevel="1" spans="1:23">
      <c r="A23" s="151" t="s">
        <v>46</v>
      </c>
      <c r="B23" s="151" t="s">
        <v>184</v>
      </c>
      <c r="C23" s="151" t="s">
        <v>185</v>
      </c>
      <c r="D23" s="151" t="s">
        <v>82</v>
      </c>
      <c r="E23" s="151" t="s">
        <v>83</v>
      </c>
      <c r="F23" s="151" t="s">
        <v>186</v>
      </c>
      <c r="G23" s="151" t="s">
        <v>187</v>
      </c>
      <c r="H23" s="152">
        <v>1224242.24</v>
      </c>
      <c r="I23" s="152">
        <v>1224242.24</v>
      </c>
      <c r="J23" s="152"/>
      <c r="K23" s="152"/>
      <c r="L23" s="152">
        <v>1224242.24</v>
      </c>
      <c r="M23" s="151"/>
      <c r="N23" s="152"/>
      <c r="O23" s="152"/>
      <c r="P23" s="152"/>
      <c r="Q23" s="152"/>
      <c r="R23" s="152"/>
      <c r="S23" s="152"/>
      <c r="T23" s="152"/>
      <c r="U23" s="152"/>
      <c r="V23" s="152"/>
      <c r="W23" s="152"/>
    </row>
    <row r="24" ht="53.25" customHeight="1" outlineLevel="1" spans="1:23">
      <c r="A24" s="151" t="s">
        <v>46</v>
      </c>
      <c r="B24" s="151" t="s">
        <v>184</v>
      </c>
      <c r="C24" s="151" t="s">
        <v>185</v>
      </c>
      <c r="D24" s="151" t="s">
        <v>84</v>
      </c>
      <c r="E24" s="151" t="s">
        <v>85</v>
      </c>
      <c r="F24" s="151" t="s">
        <v>188</v>
      </c>
      <c r="G24" s="151" t="s">
        <v>189</v>
      </c>
      <c r="H24" s="152">
        <v>540482.71</v>
      </c>
      <c r="I24" s="152">
        <v>540482.71</v>
      </c>
      <c r="J24" s="152"/>
      <c r="K24" s="152"/>
      <c r="L24" s="152">
        <v>540482.71</v>
      </c>
      <c r="M24" s="151"/>
      <c r="N24" s="152"/>
      <c r="O24" s="152"/>
      <c r="P24" s="152"/>
      <c r="Q24" s="152"/>
      <c r="R24" s="152"/>
      <c r="S24" s="152"/>
      <c r="T24" s="152"/>
      <c r="U24" s="152"/>
      <c r="V24" s="152"/>
      <c r="W24" s="152"/>
    </row>
    <row r="25" ht="53.25" customHeight="1" outlineLevel="1" spans="1:23">
      <c r="A25" s="151" t="s">
        <v>46</v>
      </c>
      <c r="B25" s="151" t="s">
        <v>184</v>
      </c>
      <c r="C25" s="151" t="s">
        <v>185</v>
      </c>
      <c r="D25" s="151" t="s">
        <v>103</v>
      </c>
      <c r="E25" s="151" t="s">
        <v>104</v>
      </c>
      <c r="F25" s="151" t="s">
        <v>190</v>
      </c>
      <c r="G25" s="151" t="s">
        <v>191</v>
      </c>
      <c r="H25" s="152"/>
      <c r="I25" s="152"/>
      <c r="J25" s="152"/>
      <c r="K25" s="152"/>
      <c r="L25" s="152"/>
      <c r="M25" s="151"/>
      <c r="N25" s="152"/>
      <c r="O25" s="152"/>
      <c r="P25" s="152"/>
      <c r="Q25" s="152"/>
      <c r="R25" s="152"/>
      <c r="S25" s="152"/>
      <c r="T25" s="152"/>
      <c r="U25" s="152"/>
      <c r="V25" s="152"/>
      <c r="W25" s="152"/>
    </row>
    <row r="26" ht="53.25" customHeight="1" outlineLevel="1" spans="1:23">
      <c r="A26" s="151" t="s">
        <v>46</v>
      </c>
      <c r="B26" s="151" t="s">
        <v>192</v>
      </c>
      <c r="C26" s="151" t="s">
        <v>193</v>
      </c>
      <c r="D26" s="151" t="s">
        <v>105</v>
      </c>
      <c r="E26" s="151" t="s">
        <v>106</v>
      </c>
      <c r="F26" s="151" t="s">
        <v>190</v>
      </c>
      <c r="G26" s="151" t="s">
        <v>191</v>
      </c>
      <c r="H26" s="152">
        <v>459090.84</v>
      </c>
      <c r="I26" s="152">
        <v>459090.84</v>
      </c>
      <c r="J26" s="152"/>
      <c r="K26" s="152"/>
      <c r="L26" s="152">
        <v>459090.84</v>
      </c>
      <c r="M26" s="151"/>
      <c r="N26" s="152"/>
      <c r="O26" s="152"/>
      <c r="P26" s="152"/>
      <c r="Q26" s="152"/>
      <c r="R26" s="152"/>
      <c r="S26" s="152"/>
      <c r="T26" s="152"/>
      <c r="U26" s="152"/>
      <c r="V26" s="152"/>
      <c r="W26" s="152"/>
    </row>
    <row r="27" ht="53.25" customHeight="1" outlineLevel="1" spans="1:23">
      <c r="A27" s="151" t="s">
        <v>46</v>
      </c>
      <c r="B27" s="151" t="s">
        <v>184</v>
      </c>
      <c r="C27" s="151" t="s">
        <v>185</v>
      </c>
      <c r="D27" s="151" t="s">
        <v>105</v>
      </c>
      <c r="E27" s="151" t="s">
        <v>106</v>
      </c>
      <c r="F27" s="151" t="s">
        <v>190</v>
      </c>
      <c r="G27" s="151" t="s">
        <v>191</v>
      </c>
      <c r="H27" s="152">
        <v>15303.03</v>
      </c>
      <c r="I27" s="152">
        <v>15303.03</v>
      </c>
      <c r="J27" s="152"/>
      <c r="K27" s="152"/>
      <c r="L27" s="152">
        <v>15303.03</v>
      </c>
      <c r="M27" s="151"/>
      <c r="N27" s="152"/>
      <c r="O27" s="152"/>
      <c r="P27" s="152"/>
      <c r="Q27" s="152"/>
      <c r="R27" s="152"/>
      <c r="S27" s="152"/>
      <c r="T27" s="152"/>
      <c r="U27" s="152"/>
      <c r="V27" s="152"/>
      <c r="W27" s="152"/>
    </row>
    <row r="28" ht="53.25" customHeight="1" outlineLevel="1" spans="1:23">
      <c r="A28" s="151" t="s">
        <v>46</v>
      </c>
      <c r="B28" s="151" t="s">
        <v>184</v>
      </c>
      <c r="C28" s="151" t="s">
        <v>185</v>
      </c>
      <c r="D28" s="151" t="s">
        <v>103</v>
      </c>
      <c r="E28" s="151" t="s">
        <v>104</v>
      </c>
      <c r="F28" s="151" t="s">
        <v>190</v>
      </c>
      <c r="G28" s="151" t="s">
        <v>191</v>
      </c>
      <c r="H28" s="152"/>
      <c r="I28" s="152"/>
      <c r="J28" s="152"/>
      <c r="K28" s="152"/>
      <c r="L28" s="152"/>
      <c r="M28" s="151"/>
      <c r="N28" s="152"/>
      <c r="O28" s="152"/>
      <c r="P28" s="152"/>
      <c r="Q28" s="152"/>
      <c r="R28" s="152"/>
      <c r="S28" s="152"/>
      <c r="T28" s="152"/>
      <c r="U28" s="152"/>
      <c r="V28" s="152"/>
      <c r="W28" s="152"/>
    </row>
    <row r="29" ht="53.25" customHeight="1" outlineLevel="1" spans="1:23">
      <c r="A29" s="151" t="s">
        <v>46</v>
      </c>
      <c r="B29" s="151" t="s">
        <v>184</v>
      </c>
      <c r="C29" s="151" t="s">
        <v>185</v>
      </c>
      <c r="D29" s="151" t="s">
        <v>107</v>
      </c>
      <c r="E29" s="151" t="s">
        <v>108</v>
      </c>
      <c r="F29" s="151" t="s">
        <v>194</v>
      </c>
      <c r="G29" s="151" t="s">
        <v>195</v>
      </c>
      <c r="H29" s="152">
        <v>42000</v>
      </c>
      <c r="I29" s="152">
        <v>42000</v>
      </c>
      <c r="J29" s="152"/>
      <c r="K29" s="152"/>
      <c r="L29" s="152">
        <v>42000</v>
      </c>
      <c r="M29" s="151"/>
      <c r="N29" s="152"/>
      <c r="O29" s="152"/>
      <c r="P29" s="152"/>
      <c r="Q29" s="152"/>
      <c r="R29" s="152"/>
      <c r="S29" s="152"/>
      <c r="T29" s="152"/>
      <c r="U29" s="152"/>
      <c r="V29" s="152"/>
      <c r="W29" s="152"/>
    </row>
    <row r="30" ht="53.25" customHeight="1" outlineLevel="1" spans="1:23">
      <c r="A30" s="151" t="s">
        <v>46</v>
      </c>
      <c r="B30" s="151" t="s">
        <v>184</v>
      </c>
      <c r="C30" s="151" t="s">
        <v>185</v>
      </c>
      <c r="D30" s="151" t="s">
        <v>88</v>
      </c>
      <c r="E30" s="151" t="s">
        <v>87</v>
      </c>
      <c r="F30" s="151" t="s">
        <v>194</v>
      </c>
      <c r="G30" s="151" t="s">
        <v>195</v>
      </c>
      <c r="H30" s="152">
        <v>52107.2</v>
      </c>
      <c r="I30" s="152">
        <v>52107.2</v>
      </c>
      <c r="J30" s="152"/>
      <c r="K30" s="152"/>
      <c r="L30" s="152">
        <v>52107.2</v>
      </c>
      <c r="M30" s="151"/>
      <c r="N30" s="152"/>
      <c r="O30" s="152"/>
      <c r="P30" s="152"/>
      <c r="Q30" s="152"/>
      <c r="R30" s="152"/>
      <c r="S30" s="152"/>
      <c r="T30" s="152"/>
      <c r="U30" s="152"/>
      <c r="V30" s="152"/>
      <c r="W30" s="152"/>
    </row>
    <row r="31" ht="53.25" customHeight="1" outlineLevel="1" spans="1:23">
      <c r="A31" s="151" t="s">
        <v>46</v>
      </c>
      <c r="B31" s="151" t="s">
        <v>184</v>
      </c>
      <c r="C31" s="151" t="s">
        <v>185</v>
      </c>
      <c r="D31" s="151" t="s">
        <v>107</v>
      </c>
      <c r="E31" s="151" t="s">
        <v>108</v>
      </c>
      <c r="F31" s="151" t="s">
        <v>194</v>
      </c>
      <c r="G31" s="151" t="s">
        <v>195</v>
      </c>
      <c r="H31" s="152">
        <v>30606.06</v>
      </c>
      <c r="I31" s="152">
        <v>30606.06</v>
      </c>
      <c r="J31" s="152"/>
      <c r="K31" s="152"/>
      <c r="L31" s="152">
        <v>30606.06</v>
      </c>
      <c r="M31" s="151"/>
      <c r="N31" s="152"/>
      <c r="O31" s="152"/>
      <c r="P31" s="152"/>
      <c r="Q31" s="152"/>
      <c r="R31" s="152"/>
      <c r="S31" s="152"/>
      <c r="T31" s="152"/>
      <c r="U31" s="152"/>
      <c r="V31" s="152"/>
      <c r="W31" s="152"/>
    </row>
    <row r="32" ht="53.25" customHeight="1" outlineLevel="1" spans="1:23">
      <c r="A32" s="151" t="s">
        <v>46</v>
      </c>
      <c r="B32" s="151" t="s">
        <v>184</v>
      </c>
      <c r="C32" s="151" t="s">
        <v>185</v>
      </c>
      <c r="D32" s="151" t="s">
        <v>107</v>
      </c>
      <c r="E32" s="151" t="s">
        <v>108</v>
      </c>
      <c r="F32" s="151" t="s">
        <v>194</v>
      </c>
      <c r="G32" s="151" t="s">
        <v>195</v>
      </c>
      <c r="H32" s="152"/>
      <c r="I32" s="152"/>
      <c r="J32" s="152"/>
      <c r="K32" s="152"/>
      <c r="L32" s="152"/>
      <c r="M32" s="151"/>
      <c r="N32" s="152"/>
      <c r="O32" s="152"/>
      <c r="P32" s="152"/>
      <c r="Q32" s="152"/>
      <c r="R32" s="152"/>
      <c r="S32" s="152"/>
      <c r="T32" s="152"/>
      <c r="U32" s="152"/>
      <c r="V32" s="152"/>
      <c r="W32" s="152"/>
    </row>
    <row r="33" ht="53.25" customHeight="1" outlineLevel="1" spans="1:23">
      <c r="A33" s="151" t="s">
        <v>46</v>
      </c>
      <c r="B33" s="151" t="s">
        <v>184</v>
      </c>
      <c r="C33" s="151" t="s">
        <v>185</v>
      </c>
      <c r="D33" s="151" t="s">
        <v>88</v>
      </c>
      <c r="E33" s="151" t="s">
        <v>87</v>
      </c>
      <c r="F33" s="151" t="s">
        <v>194</v>
      </c>
      <c r="G33" s="151" t="s">
        <v>195</v>
      </c>
      <c r="H33" s="152"/>
      <c r="I33" s="152"/>
      <c r="J33" s="152"/>
      <c r="K33" s="152"/>
      <c r="L33" s="152"/>
      <c r="M33" s="151"/>
      <c r="N33" s="152"/>
      <c r="O33" s="152"/>
      <c r="P33" s="152"/>
      <c r="Q33" s="152"/>
      <c r="R33" s="152"/>
      <c r="S33" s="152"/>
      <c r="T33" s="152"/>
      <c r="U33" s="152"/>
      <c r="V33" s="152"/>
      <c r="W33" s="152"/>
    </row>
    <row r="34" ht="53.25" customHeight="1" outlineLevel="1" spans="1:23">
      <c r="A34" s="151" t="s">
        <v>46</v>
      </c>
      <c r="B34" s="151" t="s">
        <v>184</v>
      </c>
      <c r="C34" s="151" t="s">
        <v>185</v>
      </c>
      <c r="D34" s="151" t="s">
        <v>107</v>
      </c>
      <c r="E34" s="151" t="s">
        <v>108</v>
      </c>
      <c r="F34" s="151" t="s">
        <v>194</v>
      </c>
      <c r="G34" s="151" t="s">
        <v>195</v>
      </c>
      <c r="H34" s="152"/>
      <c r="I34" s="152"/>
      <c r="J34" s="152"/>
      <c r="K34" s="152"/>
      <c r="L34" s="152"/>
      <c r="M34" s="151"/>
      <c r="N34" s="152"/>
      <c r="O34" s="152"/>
      <c r="P34" s="152"/>
      <c r="Q34" s="152"/>
      <c r="R34" s="152"/>
      <c r="S34" s="152"/>
      <c r="T34" s="152"/>
      <c r="U34" s="152"/>
      <c r="V34" s="152"/>
      <c r="W34" s="152"/>
    </row>
    <row r="35" ht="53.25" customHeight="1" outlineLevel="1" spans="1:23">
      <c r="A35" s="151" t="s">
        <v>46</v>
      </c>
      <c r="B35" s="151" t="s">
        <v>196</v>
      </c>
      <c r="C35" s="151" t="s">
        <v>114</v>
      </c>
      <c r="D35" s="151" t="s">
        <v>113</v>
      </c>
      <c r="E35" s="151" t="s">
        <v>114</v>
      </c>
      <c r="F35" s="151" t="s">
        <v>197</v>
      </c>
      <c r="G35" s="151" t="s">
        <v>114</v>
      </c>
      <c r="H35" s="152">
        <v>908217</v>
      </c>
      <c r="I35" s="152">
        <v>908217</v>
      </c>
      <c r="J35" s="152"/>
      <c r="K35" s="152"/>
      <c r="L35" s="152">
        <v>908217</v>
      </c>
      <c r="M35" s="151"/>
      <c r="N35" s="152"/>
      <c r="O35" s="152"/>
      <c r="P35" s="152"/>
      <c r="Q35" s="152"/>
      <c r="R35" s="152"/>
      <c r="S35" s="152"/>
      <c r="T35" s="152"/>
      <c r="U35" s="152"/>
      <c r="V35" s="152"/>
      <c r="W35" s="152"/>
    </row>
    <row r="36" ht="53.25" customHeight="1" outlineLevel="1" spans="1:23">
      <c r="A36" s="151" t="s">
        <v>46</v>
      </c>
      <c r="B36" s="151" t="s">
        <v>198</v>
      </c>
      <c r="C36" s="151" t="s">
        <v>199</v>
      </c>
      <c r="D36" s="151" t="s">
        <v>93</v>
      </c>
      <c r="E36" s="151" t="s">
        <v>94</v>
      </c>
      <c r="F36" s="151" t="s">
        <v>200</v>
      </c>
      <c r="G36" s="151" t="s">
        <v>201</v>
      </c>
      <c r="H36" s="152">
        <v>10400</v>
      </c>
      <c r="I36" s="152">
        <v>10400</v>
      </c>
      <c r="J36" s="152"/>
      <c r="K36" s="152"/>
      <c r="L36" s="152">
        <v>10400</v>
      </c>
      <c r="M36" s="151"/>
      <c r="N36" s="152"/>
      <c r="O36" s="152"/>
      <c r="P36" s="152"/>
      <c r="Q36" s="152"/>
      <c r="R36" s="152"/>
      <c r="S36" s="152"/>
      <c r="T36" s="152"/>
      <c r="U36" s="152"/>
      <c r="V36" s="152"/>
      <c r="W36" s="152"/>
    </row>
    <row r="37" ht="53.25" customHeight="1" outlineLevel="1" spans="1:23">
      <c r="A37" s="151" t="s">
        <v>46</v>
      </c>
      <c r="B37" s="151" t="s">
        <v>202</v>
      </c>
      <c r="C37" s="151" t="s">
        <v>203</v>
      </c>
      <c r="D37" s="151" t="s">
        <v>93</v>
      </c>
      <c r="E37" s="151" t="s">
        <v>94</v>
      </c>
      <c r="F37" s="151" t="s">
        <v>204</v>
      </c>
      <c r="G37" s="151" t="s">
        <v>205</v>
      </c>
      <c r="H37" s="152">
        <v>18200</v>
      </c>
      <c r="I37" s="152">
        <v>18200</v>
      </c>
      <c r="J37" s="152"/>
      <c r="K37" s="152"/>
      <c r="L37" s="152">
        <v>18200</v>
      </c>
      <c r="M37" s="151"/>
      <c r="N37" s="152"/>
      <c r="O37" s="152"/>
      <c r="P37" s="152"/>
      <c r="Q37" s="152"/>
      <c r="R37" s="152"/>
      <c r="S37" s="152"/>
      <c r="T37" s="152"/>
      <c r="U37" s="152"/>
      <c r="V37" s="152"/>
      <c r="W37" s="152"/>
    </row>
    <row r="38" ht="53.25" customHeight="1" outlineLevel="1" spans="1:23">
      <c r="A38" s="151" t="s">
        <v>46</v>
      </c>
      <c r="B38" s="151" t="s">
        <v>206</v>
      </c>
      <c r="C38" s="151" t="s">
        <v>207</v>
      </c>
      <c r="D38" s="151" t="s">
        <v>93</v>
      </c>
      <c r="E38" s="151" t="s">
        <v>94</v>
      </c>
      <c r="F38" s="151" t="s">
        <v>208</v>
      </c>
      <c r="G38" s="151" t="s">
        <v>209</v>
      </c>
      <c r="H38" s="152">
        <v>130000</v>
      </c>
      <c r="I38" s="152">
        <v>130000</v>
      </c>
      <c r="J38" s="152"/>
      <c r="K38" s="152"/>
      <c r="L38" s="152">
        <v>130000</v>
      </c>
      <c r="M38" s="151"/>
      <c r="N38" s="152"/>
      <c r="O38" s="152"/>
      <c r="P38" s="152"/>
      <c r="Q38" s="152"/>
      <c r="R38" s="152"/>
      <c r="S38" s="152"/>
      <c r="T38" s="152"/>
      <c r="U38" s="152"/>
      <c r="V38" s="152"/>
      <c r="W38" s="152"/>
    </row>
    <row r="39" ht="53.25" customHeight="1" outlineLevel="1" spans="1:23">
      <c r="A39" s="151" t="s">
        <v>46</v>
      </c>
      <c r="B39" s="151" t="s">
        <v>210</v>
      </c>
      <c r="C39" s="151" t="s">
        <v>211</v>
      </c>
      <c r="D39" s="151" t="s">
        <v>93</v>
      </c>
      <c r="E39" s="151" t="s">
        <v>94</v>
      </c>
      <c r="F39" s="151" t="s">
        <v>212</v>
      </c>
      <c r="G39" s="151" t="s">
        <v>135</v>
      </c>
      <c r="H39" s="152">
        <v>14900</v>
      </c>
      <c r="I39" s="152">
        <v>14900</v>
      </c>
      <c r="J39" s="152"/>
      <c r="K39" s="152"/>
      <c r="L39" s="152">
        <v>14900</v>
      </c>
      <c r="M39" s="151"/>
      <c r="N39" s="152"/>
      <c r="O39" s="152"/>
      <c r="P39" s="152"/>
      <c r="Q39" s="152"/>
      <c r="R39" s="152"/>
      <c r="S39" s="152"/>
      <c r="T39" s="152"/>
      <c r="U39" s="152"/>
      <c r="V39" s="152"/>
      <c r="W39" s="152"/>
    </row>
    <row r="40" ht="53.25" customHeight="1" outlineLevel="1" spans="1:23">
      <c r="A40" s="151" t="s">
        <v>46</v>
      </c>
      <c r="B40" s="151" t="s">
        <v>198</v>
      </c>
      <c r="C40" s="151" t="s">
        <v>199</v>
      </c>
      <c r="D40" s="151" t="s">
        <v>93</v>
      </c>
      <c r="E40" s="151" t="s">
        <v>94</v>
      </c>
      <c r="F40" s="151" t="s">
        <v>213</v>
      </c>
      <c r="G40" s="151" t="s">
        <v>214</v>
      </c>
      <c r="H40" s="152">
        <v>10000</v>
      </c>
      <c r="I40" s="152">
        <v>10000</v>
      </c>
      <c r="J40" s="152"/>
      <c r="K40" s="152"/>
      <c r="L40" s="152">
        <v>10000</v>
      </c>
      <c r="M40" s="151"/>
      <c r="N40" s="152"/>
      <c r="O40" s="152"/>
      <c r="P40" s="152"/>
      <c r="Q40" s="152"/>
      <c r="R40" s="152"/>
      <c r="S40" s="152"/>
      <c r="T40" s="152"/>
      <c r="U40" s="152"/>
      <c r="V40" s="152"/>
      <c r="W40" s="152"/>
    </row>
    <row r="41" ht="53.25" customHeight="1" outlineLevel="1" spans="1:23">
      <c r="A41" s="151" t="s">
        <v>46</v>
      </c>
      <c r="B41" s="151" t="s">
        <v>198</v>
      </c>
      <c r="C41" s="151" t="s">
        <v>199</v>
      </c>
      <c r="D41" s="151" t="s">
        <v>93</v>
      </c>
      <c r="E41" s="151" t="s">
        <v>94</v>
      </c>
      <c r="F41" s="151" t="s">
        <v>215</v>
      </c>
      <c r="G41" s="151" t="s">
        <v>216</v>
      </c>
      <c r="H41" s="152">
        <v>80000</v>
      </c>
      <c r="I41" s="152">
        <v>80000</v>
      </c>
      <c r="J41" s="152"/>
      <c r="K41" s="152"/>
      <c r="L41" s="152">
        <v>80000</v>
      </c>
      <c r="M41" s="151"/>
      <c r="N41" s="152"/>
      <c r="O41" s="152"/>
      <c r="P41" s="152"/>
      <c r="Q41" s="152"/>
      <c r="R41" s="152"/>
      <c r="S41" s="152"/>
      <c r="T41" s="152"/>
      <c r="U41" s="152"/>
      <c r="V41" s="152"/>
      <c r="W41" s="152"/>
    </row>
    <row r="42" ht="53.25" customHeight="1" outlineLevel="1" spans="1:23">
      <c r="A42" s="151" t="s">
        <v>46</v>
      </c>
      <c r="B42" s="151" t="s">
        <v>198</v>
      </c>
      <c r="C42" s="151" t="s">
        <v>199</v>
      </c>
      <c r="D42" s="151" t="s">
        <v>93</v>
      </c>
      <c r="E42" s="151" t="s">
        <v>94</v>
      </c>
      <c r="F42" s="151" t="s">
        <v>217</v>
      </c>
      <c r="G42" s="151" t="s">
        <v>218</v>
      </c>
      <c r="H42" s="152">
        <v>10000</v>
      </c>
      <c r="I42" s="152">
        <v>10000</v>
      </c>
      <c r="J42" s="152"/>
      <c r="K42" s="152"/>
      <c r="L42" s="152">
        <v>10000</v>
      </c>
      <c r="M42" s="151"/>
      <c r="N42" s="152"/>
      <c r="O42" s="152"/>
      <c r="P42" s="152"/>
      <c r="Q42" s="152"/>
      <c r="R42" s="152"/>
      <c r="S42" s="152"/>
      <c r="T42" s="152"/>
      <c r="U42" s="152"/>
      <c r="V42" s="152"/>
      <c r="W42" s="152"/>
    </row>
    <row r="43" ht="53.25" customHeight="1" outlineLevel="1" spans="1:23">
      <c r="A43" s="151" t="s">
        <v>46</v>
      </c>
      <c r="B43" s="151" t="s">
        <v>198</v>
      </c>
      <c r="C43" s="151" t="s">
        <v>199</v>
      </c>
      <c r="D43" s="151" t="s">
        <v>93</v>
      </c>
      <c r="E43" s="151" t="s">
        <v>94</v>
      </c>
      <c r="F43" s="151" t="s">
        <v>219</v>
      </c>
      <c r="G43" s="151" t="s">
        <v>220</v>
      </c>
      <c r="H43" s="152">
        <v>10000</v>
      </c>
      <c r="I43" s="152">
        <v>10000</v>
      </c>
      <c r="J43" s="152"/>
      <c r="K43" s="152"/>
      <c r="L43" s="152">
        <v>10000</v>
      </c>
      <c r="M43" s="151"/>
      <c r="N43" s="152"/>
      <c r="O43" s="152"/>
      <c r="P43" s="152"/>
      <c r="Q43" s="152"/>
      <c r="R43" s="152"/>
      <c r="S43" s="152"/>
      <c r="T43" s="152"/>
      <c r="U43" s="152"/>
      <c r="V43" s="152"/>
      <c r="W43" s="152"/>
    </row>
    <row r="44" ht="53.25" customHeight="1" outlineLevel="1" spans="1:23">
      <c r="A44" s="151" t="s">
        <v>46</v>
      </c>
      <c r="B44" s="151" t="s">
        <v>198</v>
      </c>
      <c r="C44" s="151" t="s">
        <v>199</v>
      </c>
      <c r="D44" s="151" t="s">
        <v>95</v>
      </c>
      <c r="E44" s="151" t="s">
        <v>96</v>
      </c>
      <c r="F44" s="151" t="s">
        <v>213</v>
      </c>
      <c r="G44" s="151" t="s">
        <v>214</v>
      </c>
      <c r="H44" s="152">
        <v>2400</v>
      </c>
      <c r="I44" s="152">
        <v>2400</v>
      </c>
      <c r="J44" s="152"/>
      <c r="K44" s="152"/>
      <c r="L44" s="152">
        <v>2400</v>
      </c>
      <c r="M44" s="151"/>
      <c r="N44" s="152"/>
      <c r="O44" s="152"/>
      <c r="P44" s="152"/>
      <c r="Q44" s="152"/>
      <c r="R44" s="152"/>
      <c r="S44" s="152"/>
      <c r="T44" s="152"/>
      <c r="U44" s="152"/>
      <c r="V44" s="152"/>
      <c r="W44" s="152"/>
    </row>
    <row r="45" ht="53.25" customHeight="1" outlineLevel="1" spans="1:23">
      <c r="A45" s="151" t="s">
        <v>46</v>
      </c>
      <c r="B45" s="151" t="s">
        <v>198</v>
      </c>
      <c r="C45" s="151" t="s">
        <v>199</v>
      </c>
      <c r="D45" s="151" t="s">
        <v>95</v>
      </c>
      <c r="E45" s="151" t="s">
        <v>96</v>
      </c>
      <c r="F45" s="151" t="s">
        <v>200</v>
      </c>
      <c r="G45" s="151" t="s">
        <v>201</v>
      </c>
      <c r="H45" s="152">
        <v>10000</v>
      </c>
      <c r="I45" s="152">
        <v>10000</v>
      </c>
      <c r="J45" s="152"/>
      <c r="K45" s="152"/>
      <c r="L45" s="152">
        <v>10000</v>
      </c>
      <c r="M45" s="151"/>
      <c r="N45" s="152"/>
      <c r="O45" s="152"/>
      <c r="P45" s="152"/>
      <c r="Q45" s="152"/>
      <c r="R45" s="152"/>
      <c r="S45" s="152"/>
      <c r="T45" s="152"/>
      <c r="U45" s="152"/>
      <c r="V45" s="152"/>
      <c r="W45" s="152"/>
    </row>
    <row r="46" ht="53.25" customHeight="1" outlineLevel="1" spans="1:23">
      <c r="A46" s="151" t="s">
        <v>46</v>
      </c>
      <c r="B46" s="151" t="s">
        <v>198</v>
      </c>
      <c r="C46" s="151" t="s">
        <v>199</v>
      </c>
      <c r="D46" s="151" t="s">
        <v>95</v>
      </c>
      <c r="E46" s="151" t="s">
        <v>96</v>
      </c>
      <c r="F46" s="151" t="s">
        <v>217</v>
      </c>
      <c r="G46" s="151" t="s">
        <v>218</v>
      </c>
      <c r="H46" s="152">
        <v>15000</v>
      </c>
      <c r="I46" s="152">
        <v>15000</v>
      </c>
      <c r="J46" s="152"/>
      <c r="K46" s="152"/>
      <c r="L46" s="152">
        <v>15000</v>
      </c>
      <c r="M46" s="151"/>
      <c r="N46" s="152"/>
      <c r="O46" s="152"/>
      <c r="P46" s="152"/>
      <c r="Q46" s="152"/>
      <c r="R46" s="152"/>
      <c r="S46" s="152"/>
      <c r="T46" s="152"/>
      <c r="U46" s="152"/>
      <c r="V46" s="152"/>
      <c r="W46" s="152"/>
    </row>
    <row r="47" ht="53.25" customHeight="1" outlineLevel="1" spans="1:23">
      <c r="A47" s="151" t="s">
        <v>46</v>
      </c>
      <c r="B47" s="151" t="s">
        <v>198</v>
      </c>
      <c r="C47" s="151" t="s">
        <v>199</v>
      </c>
      <c r="D47" s="151" t="s">
        <v>95</v>
      </c>
      <c r="E47" s="151" t="s">
        <v>96</v>
      </c>
      <c r="F47" s="151" t="s">
        <v>221</v>
      </c>
      <c r="G47" s="151" t="s">
        <v>222</v>
      </c>
      <c r="H47" s="152">
        <v>2000</v>
      </c>
      <c r="I47" s="152">
        <v>2000</v>
      </c>
      <c r="J47" s="152"/>
      <c r="K47" s="152"/>
      <c r="L47" s="152">
        <v>2000</v>
      </c>
      <c r="M47" s="151"/>
      <c r="N47" s="152"/>
      <c r="O47" s="152"/>
      <c r="P47" s="152"/>
      <c r="Q47" s="152"/>
      <c r="R47" s="152"/>
      <c r="S47" s="152"/>
      <c r="T47" s="152"/>
      <c r="U47" s="152"/>
      <c r="V47" s="152"/>
      <c r="W47" s="152"/>
    </row>
    <row r="48" ht="53.25" customHeight="1" outlineLevel="1" spans="1:23">
      <c r="A48" s="151" t="s">
        <v>46</v>
      </c>
      <c r="B48" s="151" t="s">
        <v>223</v>
      </c>
      <c r="C48" s="151" t="s">
        <v>224</v>
      </c>
      <c r="D48" s="151" t="s">
        <v>95</v>
      </c>
      <c r="E48" s="151" t="s">
        <v>96</v>
      </c>
      <c r="F48" s="151" t="s">
        <v>225</v>
      </c>
      <c r="G48" s="151" t="s">
        <v>226</v>
      </c>
      <c r="H48" s="152">
        <v>3500</v>
      </c>
      <c r="I48" s="152">
        <v>3500</v>
      </c>
      <c r="J48" s="152"/>
      <c r="K48" s="152"/>
      <c r="L48" s="152">
        <v>3500</v>
      </c>
      <c r="M48" s="151"/>
      <c r="N48" s="152"/>
      <c r="O48" s="152"/>
      <c r="P48" s="152"/>
      <c r="Q48" s="152"/>
      <c r="R48" s="152"/>
      <c r="S48" s="152"/>
      <c r="T48" s="152"/>
      <c r="U48" s="152"/>
      <c r="V48" s="152"/>
      <c r="W48" s="152"/>
    </row>
    <row r="49" ht="53.25" customHeight="1" outlineLevel="1" spans="1:23">
      <c r="A49" s="151" t="s">
        <v>46</v>
      </c>
      <c r="B49" s="151" t="s">
        <v>198</v>
      </c>
      <c r="C49" s="151" t="s">
        <v>199</v>
      </c>
      <c r="D49" s="151" t="s">
        <v>95</v>
      </c>
      <c r="E49" s="151" t="s">
        <v>96</v>
      </c>
      <c r="F49" s="151" t="s">
        <v>219</v>
      </c>
      <c r="G49" s="151" t="s">
        <v>220</v>
      </c>
      <c r="H49" s="152">
        <v>3100</v>
      </c>
      <c r="I49" s="152">
        <v>3100</v>
      </c>
      <c r="J49" s="152"/>
      <c r="K49" s="152"/>
      <c r="L49" s="152">
        <v>3100</v>
      </c>
      <c r="M49" s="151"/>
      <c r="N49" s="152"/>
      <c r="O49" s="152"/>
      <c r="P49" s="152"/>
      <c r="Q49" s="152"/>
      <c r="R49" s="152"/>
      <c r="S49" s="152"/>
      <c r="T49" s="152"/>
      <c r="U49" s="152"/>
      <c r="V49" s="152"/>
      <c r="W49" s="152"/>
    </row>
    <row r="50" ht="53.25" customHeight="1" outlineLevel="1" spans="1:23">
      <c r="A50" s="151" t="s">
        <v>46</v>
      </c>
      <c r="B50" s="151" t="s">
        <v>227</v>
      </c>
      <c r="C50" s="151" t="s">
        <v>228</v>
      </c>
      <c r="D50" s="151" t="s">
        <v>78</v>
      </c>
      <c r="E50" s="151" t="s">
        <v>79</v>
      </c>
      <c r="F50" s="151" t="s">
        <v>200</v>
      </c>
      <c r="G50" s="151" t="s">
        <v>201</v>
      </c>
      <c r="H50" s="152">
        <v>1000</v>
      </c>
      <c r="I50" s="152">
        <v>1000</v>
      </c>
      <c r="J50" s="152"/>
      <c r="K50" s="152"/>
      <c r="L50" s="152">
        <v>1000</v>
      </c>
      <c r="M50" s="151"/>
      <c r="N50" s="152"/>
      <c r="O50" s="152"/>
      <c r="P50" s="152"/>
      <c r="Q50" s="152"/>
      <c r="R50" s="152"/>
      <c r="S50" s="152"/>
      <c r="T50" s="152"/>
      <c r="U50" s="152"/>
      <c r="V50" s="152"/>
      <c r="W50" s="152"/>
    </row>
    <row r="51" ht="53.25" customHeight="1" outlineLevel="1" spans="1:23">
      <c r="A51" s="151" t="s">
        <v>46</v>
      </c>
      <c r="B51" s="151" t="s">
        <v>227</v>
      </c>
      <c r="C51" s="151" t="s">
        <v>228</v>
      </c>
      <c r="D51" s="151" t="s">
        <v>78</v>
      </c>
      <c r="E51" s="151" t="s">
        <v>79</v>
      </c>
      <c r="F51" s="151" t="s">
        <v>219</v>
      </c>
      <c r="G51" s="151" t="s">
        <v>220</v>
      </c>
      <c r="H51" s="152">
        <v>11000</v>
      </c>
      <c r="I51" s="152">
        <v>11000</v>
      </c>
      <c r="J51" s="152"/>
      <c r="K51" s="152"/>
      <c r="L51" s="152">
        <v>11000</v>
      </c>
      <c r="M51" s="151"/>
      <c r="N51" s="152"/>
      <c r="O51" s="152"/>
      <c r="P51" s="152"/>
      <c r="Q51" s="152"/>
      <c r="R51" s="152"/>
      <c r="S51" s="152"/>
      <c r="T51" s="152"/>
      <c r="U51" s="152"/>
      <c r="V51" s="152"/>
      <c r="W51" s="152"/>
    </row>
    <row r="52" ht="53.25" customHeight="1" outlineLevel="1" spans="1:23">
      <c r="A52" s="151" t="s">
        <v>46</v>
      </c>
      <c r="B52" s="151" t="s">
        <v>227</v>
      </c>
      <c r="C52" s="151" t="s">
        <v>228</v>
      </c>
      <c r="D52" s="151" t="s">
        <v>80</v>
      </c>
      <c r="E52" s="151" t="s">
        <v>81</v>
      </c>
      <c r="F52" s="151" t="s">
        <v>200</v>
      </c>
      <c r="G52" s="151" t="s">
        <v>201</v>
      </c>
      <c r="H52" s="152">
        <v>1000</v>
      </c>
      <c r="I52" s="152">
        <v>1000</v>
      </c>
      <c r="J52" s="152"/>
      <c r="K52" s="152"/>
      <c r="L52" s="152">
        <v>1000</v>
      </c>
      <c r="M52" s="151"/>
      <c r="N52" s="152"/>
      <c r="O52" s="152"/>
      <c r="P52" s="152"/>
      <c r="Q52" s="152"/>
      <c r="R52" s="152"/>
      <c r="S52" s="152"/>
      <c r="T52" s="152"/>
      <c r="U52" s="152"/>
      <c r="V52" s="152"/>
      <c r="W52" s="152"/>
    </row>
    <row r="53" ht="53.25" customHeight="1" outlineLevel="1" spans="1:23">
      <c r="A53" s="151" t="s">
        <v>46</v>
      </c>
      <c r="B53" s="151" t="s">
        <v>227</v>
      </c>
      <c r="C53" s="151" t="s">
        <v>228</v>
      </c>
      <c r="D53" s="151" t="s">
        <v>80</v>
      </c>
      <c r="E53" s="151" t="s">
        <v>81</v>
      </c>
      <c r="F53" s="151" t="s">
        <v>219</v>
      </c>
      <c r="G53" s="151" t="s">
        <v>220</v>
      </c>
      <c r="H53" s="152">
        <v>59000</v>
      </c>
      <c r="I53" s="152">
        <v>59000</v>
      </c>
      <c r="J53" s="152"/>
      <c r="K53" s="152"/>
      <c r="L53" s="152">
        <v>59000</v>
      </c>
      <c r="M53" s="151"/>
      <c r="N53" s="152"/>
      <c r="O53" s="152"/>
      <c r="P53" s="152"/>
      <c r="Q53" s="152"/>
      <c r="R53" s="152"/>
      <c r="S53" s="152"/>
      <c r="T53" s="152"/>
      <c r="U53" s="152"/>
      <c r="V53" s="152"/>
      <c r="W53" s="152"/>
    </row>
    <row r="54" ht="53.25" customHeight="1" outlineLevel="1" spans="1:23">
      <c r="A54" s="151" t="s">
        <v>46</v>
      </c>
      <c r="B54" s="151" t="s">
        <v>229</v>
      </c>
      <c r="C54" s="151" t="s">
        <v>230</v>
      </c>
      <c r="D54" s="151" t="s">
        <v>80</v>
      </c>
      <c r="E54" s="151" t="s">
        <v>81</v>
      </c>
      <c r="F54" s="151" t="s">
        <v>200</v>
      </c>
      <c r="G54" s="151" t="s">
        <v>201</v>
      </c>
      <c r="H54" s="152">
        <v>1700</v>
      </c>
      <c r="I54" s="152">
        <v>1700</v>
      </c>
      <c r="J54" s="152"/>
      <c r="K54" s="152"/>
      <c r="L54" s="152">
        <v>1700</v>
      </c>
      <c r="M54" s="151"/>
      <c r="N54" s="152"/>
      <c r="O54" s="152"/>
      <c r="P54" s="152"/>
      <c r="Q54" s="152"/>
      <c r="R54" s="152"/>
      <c r="S54" s="152"/>
      <c r="T54" s="152"/>
      <c r="U54" s="152"/>
      <c r="V54" s="152"/>
      <c r="W54" s="152"/>
    </row>
    <row r="55" ht="53.25" customHeight="1" outlineLevel="1" spans="1:23">
      <c r="A55" s="151" t="s">
        <v>46</v>
      </c>
      <c r="B55" s="151" t="s">
        <v>231</v>
      </c>
      <c r="C55" s="151" t="s">
        <v>232</v>
      </c>
      <c r="D55" s="151" t="s">
        <v>93</v>
      </c>
      <c r="E55" s="151" t="s">
        <v>94</v>
      </c>
      <c r="F55" s="151" t="s">
        <v>233</v>
      </c>
      <c r="G55" s="151" t="s">
        <v>232</v>
      </c>
      <c r="H55" s="152">
        <v>132773.52</v>
      </c>
      <c r="I55" s="152">
        <v>132773.52</v>
      </c>
      <c r="J55" s="152"/>
      <c r="K55" s="152"/>
      <c r="L55" s="152">
        <v>132773.52</v>
      </c>
      <c r="M55" s="151"/>
      <c r="N55" s="152"/>
      <c r="O55" s="152"/>
      <c r="P55" s="152"/>
      <c r="Q55" s="152"/>
      <c r="R55" s="152"/>
      <c r="S55" s="152"/>
      <c r="T55" s="152"/>
      <c r="U55" s="152"/>
      <c r="V55" s="152"/>
      <c r="W55" s="152"/>
    </row>
    <row r="56" ht="53.25" customHeight="1" outlineLevel="1" spans="1:23">
      <c r="A56" s="151" t="s">
        <v>46</v>
      </c>
      <c r="B56" s="151" t="s">
        <v>231</v>
      </c>
      <c r="C56" s="151" t="s">
        <v>232</v>
      </c>
      <c r="D56" s="151" t="s">
        <v>95</v>
      </c>
      <c r="E56" s="151" t="s">
        <v>96</v>
      </c>
      <c r="F56" s="151" t="s">
        <v>233</v>
      </c>
      <c r="G56" s="151" t="s">
        <v>232</v>
      </c>
      <c r="H56" s="152"/>
      <c r="I56" s="152"/>
      <c r="J56" s="152"/>
      <c r="K56" s="152"/>
      <c r="L56" s="152"/>
      <c r="M56" s="151"/>
      <c r="N56" s="152"/>
      <c r="O56" s="152"/>
      <c r="P56" s="152"/>
      <c r="Q56" s="152"/>
      <c r="R56" s="152"/>
      <c r="S56" s="152"/>
      <c r="T56" s="152"/>
      <c r="U56" s="152"/>
      <c r="V56" s="152"/>
      <c r="W56" s="152"/>
    </row>
    <row r="57" ht="53.25" customHeight="1" outlineLevel="1" spans="1:23">
      <c r="A57" s="151" t="s">
        <v>46</v>
      </c>
      <c r="B57" s="151" t="s">
        <v>234</v>
      </c>
      <c r="C57" s="151" t="s">
        <v>235</v>
      </c>
      <c r="D57" s="151" t="s">
        <v>95</v>
      </c>
      <c r="E57" s="151" t="s">
        <v>96</v>
      </c>
      <c r="F57" s="151" t="s">
        <v>236</v>
      </c>
      <c r="G57" s="151" t="s">
        <v>237</v>
      </c>
      <c r="H57" s="152">
        <v>41400</v>
      </c>
      <c r="I57" s="152">
        <v>41400</v>
      </c>
      <c r="J57" s="152"/>
      <c r="K57" s="152"/>
      <c r="L57" s="152">
        <v>41400</v>
      </c>
      <c r="M57" s="151"/>
      <c r="N57" s="152"/>
      <c r="O57" s="152"/>
      <c r="P57" s="152"/>
      <c r="Q57" s="152"/>
      <c r="R57" s="152"/>
      <c r="S57" s="152"/>
      <c r="T57" s="152"/>
      <c r="U57" s="152"/>
      <c r="V57" s="152"/>
      <c r="W57" s="152"/>
    </row>
    <row r="58" ht="30.75" customHeight="1" spans="1:23">
      <c r="A58" s="157" t="s">
        <v>30</v>
      </c>
      <c r="B58" s="157"/>
      <c r="C58" s="157"/>
      <c r="D58" s="157"/>
      <c r="E58" s="157"/>
      <c r="F58" s="157"/>
      <c r="G58" s="157"/>
      <c r="H58" s="152">
        <v>11703588.6</v>
      </c>
      <c r="I58" s="152">
        <v>11703588.6</v>
      </c>
      <c r="J58" s="152"/>
      <c r="K58" s="152"/>
      <c r="L58" s="152">
        <v>11703588.6</v>
      </c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8:G5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74"/>
  <sheetViews>
    <sheetView showZeros="0" topLeftCell="A67" workbookViewId="0">
      <selection activeCell="A1" sqref="A1:W1"/>
    </sheetView>
  </sheetViews>
  <sheetFormatPr defaultColWidth="10.2761904761905" defaultRowHeight="15" customHeight="1"/>
  <cols>
    <col min="1" max="1" width="5.71428571428571" customWidth="1"/>
    <col min="2" max="2" width="7.71428571428571" customWidth="1"/>
    <col min="3" max="3" width="13.8857142857143" customWidth="1"/>
    <col min="4" max="4" width="10.5714285714286" customWidth="1"/>
    <col min="5" max="5" width="6" customWidth="1"/>
    <col min="6" max="6" width="7.27619047619048" customWidth="1"/>
    <col min="7" max="7" width="5.27619047619048" customWidth="1"/>
    <col min="8" max="8" width="5.84761904761905" customWidth="1"/>
    <col min="9" max="11" width="12.847619047619" customWidth="1"/>
    <col min="12" max="12" width="7.27619047619048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19" width="12.2190476190476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7" t="s">
        <v>238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3" t="str">
        <f>"2026"&amp;"年部门项目支出预算表"</f>
        <v>2026年部门项目支出预算表</v>
      </c>
      <c r="B2" s="143"/>
      <c r="C2" s="143" t="s">
        <v>59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8" t="str">
        <f>"单位名称："&amp;"盈江县疾病预防控制中心"</f>
        <v>单位名称：盈江县疾病预防控制中心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27</v>
      </c>
      <c r="W3" s="147"/>
    </row>
    <row r="4" ht="26.25" customHeight="1" spans="1:23">
      <c r="A4" s="150" t="s">
        <v>239</v>
      </c>
      <c r="B4" s="150" t="s">
        <v>140</v>
      </c>
      <c r="C4" s="150" t="s">
        <v>141</v>
      </c>
      <c r="D4" s="150" t="s">
        <v>240</v>
      </c>
      <c r="E4" s="150" t="s">
        <v>142</v>
      </c>
      <c r="F4" s="150" t="s">
        <v>143</v>
      </c>
      <c r="G4" s="150" t="s">
        <v>241</v>
      </c>
      <c r="H4" s="150" t="s">
        <v>242</v>
      </c>
      <c r="I4" s="150" t="s">
        <v>30</v>
      </c>
      <c r="J4" s="150" t="s">
        <v>243</v>
      </c>
      <c r="K4" s="150"/>
      <c r="L4" s="150"/>
      <c r="M4" s="150"/>
      <c r="N4" s="150" t="s">
        <v>152</v>
      </c>
      <c r="O4" s="150"/>
      <c r="P4" s="150"/>
      <c r="Q4" s="150" t="s">
        <v>37</v>
      </c>
      <c r="R4" s="150" t="s">
        <v>51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 t="s">
        <v>35</v>
      </c>
      <c r="M5" s="150" t="s">
        <v>36</v>
      </c>
      <c r="N5" s="150" t="s">
        <v>34</v>
      </c>
      <c r="O5" s="150" t="s">
        <v>35</v>
      </c>
      <c r="P5" s="150" t="s">
        <v>36</v>
      </c>
      <c r="Q5" s="150"/>
      <c r="R5" s="150" t="s">
        <v>33</v>
      </c>
      <c r="S5" s="150" t="s">
        <v>40</v>
      </c>
      <c r="T5" s="150" t="s">
        <v>41</v>
      </c>
      <c r="U5" s="150" t="s">
        <v>42</v>
      </c>
      <c r="V5" s="150" t="s">
        <v>43</v>
      </c>
      <c r="W5" s="150" t="s">
        <v>44</v>
      </c>
    </row>
    <row r="6" ht="26.25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33</v>
      </c>
      <c r="K6" s="150" t="s">
        <v>244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59</v>
      </c>
      <c r="B7" s="150" t="s">
        <v>60</v>
      </c>
      <c r="C7" s="150" t="s">
        <v>61</v>
      </c>
      <c r="D7" s="150" t="s">
        <v>62</v>
      </c>
      <c r="E7" s="150" t="s">
        <v>63</v>
      </c>
      <c r="F7" s="150" t="s">
        <v>64</v>
      </c>
      <c r="G7" s="150" t="s">
        <v>65</v>
      </c>
      <c r="H7" s="150" t="s">
        <v>66</v>
      </c>
      <c r="I7" s="150" t="s">
        <v>67</v>
      </c>
      <c r="J7" s="150" t="s">
        <v>68</v>
      </c>
      <c r="K7" s="150" t="s">
        <v>69</v>
      </c>
      <c r="L7" s="150" t="s">
        <v>70</v>
      </c>
      <c r="M7" s="150" t="s">
        <v>71</v>
      </c>
      <c r="N7" s="150" t="s">
        <v>72</v>
      </c>
      <c r="O7" s="150" t="s">
        <v>73</v>
      </c>
      <c r="P7" s="150" t="s">
        <v>154</v>
      </c>
      <c r="Q7" s="150" t="s">
        <v>155</v>
      </c>
      <c r="R7" s="150" t="s">
        <v>156</v>
      </c>
      <c r="S7" s="150" t="s">
        <v>157</v>
      </c>
      <c r="T7" s="150" t="s">
        <v>158</v>
      </c>
      <c r="U7" s="150" t="s">
        <v>159</v>
      </c>
      <c r="V7" s="150" t="s">
        <v>160</v>
      </c>
      <c r="W7" s="150" t="s">
        <v>161</v>
      </c>
    </row>
    <row r="8" ht="52.5" customHeight="1" spans="1:23">
      <c r="A8" s="151"/>
      <c r="B8" s="151"/>
      <c r="C8" s="151" t="s">
        <v>245</v>
      </c>
      <c r="D8" s="151"/>
      <c r="E8" s="151"/>
      <c r="F8" s="151"/>
      <c r="G8" s="151"/>
      <c r="H8" s="151"/>
      <c r="I8" s="152">
        <v>7500000</v>
      </c>
      <c r="J8" s="152"/>
      <c r="K8" s="152"/>
      <c r="L8" s="152"/>
      <c r="M8" s="152"/>
      <c r="N8" s="152"/>
      <c r="O8" s="152"/>
      <c r="P8" s="152"/>
      <c r="Q8" s="152"/>
      <c r="R8" s="152">
        <v>7500000</v>
      </c>
      <c r="S8" s="152">
        <v>7500000</v>
      </c>
      <c r="T8" s="152"/>
      <c r="U8" s="152"/>
      <c r="V8" s="152"/>
      <c r="W8" s="152"/>
    </row>
    <row r="9" ht="52.5" customHeight="1" outlineLevel="1" spans="1:23">
      <c r="A9" s="151" t="s">
        <v>246</v>
      </c>
      <c r="B9" s="151" t="s">
        <v>247</v>
      </c>
      <c r="C9" s="151" t="s">
        <v>245</v>
      </c>
      <c r="D9" s="151" t="s">
        <v>46</v>
      </c>
      <c r="E9" s="151" t="s">
        <v>93</v>
      </c>
      <c r="F9" s="151" t="s">
        <v>94</v>
      </c>
      <c r="G9" s="151" t="s">
        <v>200</v>
      </c>
      <c r="H9" s="151" t="s">
        <v>201</v>
      </c>
      <c r="I9" s="152">
        <v>40000</v>
      </c>
      <c r="J9" s="152"/>
      <c r="K9" s="152"/>
      <c r="L9" s="152"/>
      <c r="M9" s="152"/>
      <c r="N9" s="152"/>
      <c r="O9" s="152"/>
      <c r="P9" s="152"/>
      <c r="Q9" s="152"/>
      <c r="R9" s="152">
        <v>40000</v>
      </c>
      <c r="S9" s="152">
        <v>40000</v>
      </c>
      <c r="T9" s="152"/>
      <c r="U9" s="152"/>
      <c r="V9" s="152"/>
      <c r="W9" s="152"/>
    </row>
    <row r="10" ht="52.5" customHeight="1" outlineLevel="1" spans="1:23">
      <c r="A10" s="151" t="s">
        <v>246</v>
      </c>
      <c r="B10" s="151" t="s">
        <v>247</v>
      </c>
      <c r="C10" s="151" t="s">
        <v>245</v>
      </c>
      <c r="D10" s="151" t="s">
        <v>46</v>
      </c>
      <c r="E10" s="151" t="s">
        <v>93</v>
      </c>
      <c r="F10" s="151" t="s">
        <v>94</v>
      </c>
      <c r="G10" s="151" t="s">
        <v>248</v>
      </c>
      <c r="H10" s="151" t="s">
        <v>249</v>
      </c>
      <c r="I10" s="152">
        <v>30000</v>
      </c>
      <c r="J10" s="152"/>
      <c r="K10" s="152"/>
      <c r="L10" s="152"/>
      <c r="M10" s="152"/>
      <c r="N10" s="151"/>
      <c r="O10" s="151"/>
      <c r="P10" s="151"/>
      <c r="Q10" s="152"/>
      <c r="R10" s="152">
        <v>30000</v>
      </c>
      <c r="S10" s="152">
        <v>30000</v>
      </c>
      <c r="T10" s="152"/>
      <c r="U10" s="152"/>
      <c r="V10" s="152"/>
      <c r="W10" s="152"/>
    </row>
    <row r="11" ht="52.5" customHeight="1" outlineLevel="1" spans="1:23">
      <c r="A11" s="151" t="s">
        <v>246</v>
      </c>
      <c r="B11" s="151" t="s">
        <v>247</v>
      </c>
      <c r="C11" s="151" t="s">
        <v>245</v>
      </c>
      <c r="D11" s="151" t="s">
        <v>46</v>
      </c>
      <c r="E11" s="151" t="s">
        <v>93</v>
      </c>
      <c r="F11" s="151" t="s">
        <v>94</v>
      </c>
      <c r="G11" s="151" t="s">
        <v>250</v>
      </c>
      <c r="H11" s="151" t="s">
        <v>251</v>
      </c>
      <c r="I11" s="152">
        <v>5000</v>
      </c>
      <c r="J11" s="152"/>
      <c r="K11" s="152"/>
      <c r="L11" s="152"/>
      <c r="M11" s="152"/>
      <c r="N11" s="151"/>
      <c r="O11" s="151"/>
      <c r="P11" s="151"/>
      <c r="Q11" s="152"/>
      <c r="R11" s="152">
        <v>5000</v>
      </c>
      <c r="S11" s="152">
        <v>5000</v>
      </c>
      <c r="T11" s="152"/>
      <c r="U11" s="152"/>
      <c r="V11" s="152"/>
      <c r="W11" s="152"/>
    </row>
    <row r="12" ht="52.5" customHeight="1" outlineLevel="1" spans="1:23">
      <c r="A12" s="151" t="s">
        <v>246</v>
      </c>
      <c r="B12" s="151" t="s">
        <v>247</v>
      </c>
      <c r="C12" s="151" t="s">
        <v>245</v>
      </c>
      <c r="D12" s="151" t="s">
        <v>46</v>
      </c>
      <c r="E12" s="151" t="s">
        <v>93</v>
      </c>
      <c r="F12" s="151" t="s">
        <v>94</v>
      </c>
      <c r="G12" s="151" t="s">
        <v>217</v>
      </c>
      <c r="H12" s="151" t="s">
        <v>218</v>
      </c>
      <c r="I12" s="152">
        <v>255000</v>
      </c>
      <c r="J12" s="152"/>
      <c r="K12" s="152"/>
      <c r="L12" s="152"/>
      <c r="M12" s="152"/>
      <c r="N12" s="151"/>
      <c r="O12" s="151"/>
      <c r="P12" s="151"/>
      <c r="Q12" s="152"/>
      <c r="R12" s="152">
        <v>255000</v>
      </c>
      <c r="S12" s="152">
        <v>255000</v>
      </c>
      <c r="T12" s="152"/>
      <c r="U12" s="152"/>
      <c r="V12" s="152"/>
      <c r="W12" s="152"/>
    </row>
    <row r="13" ht="52.5" customHeight="1" outlineLevel="1" spans="1:23">
      <c r="A13" s="151" t="s">
        <v>246</v>
      </c>
      <c r="B13" s="151" t="s">
        <v>247</v>
      </c>
      <c r="C13" s="151" t="s">
        <v>245</v>
      </c>
      <c r="D13" s="151" t="s">
        <v>46</v>
      </c>
      <c r="E13" s="151" t="s">
        <v>93</v>
      </c>
      <c r="F13" s="151" t="s">
        <v>94</v>
      </c>
      <c r="G13" s="151" t="s">
        <v>252</v>
      </c>
      <c r="H13" s="151" t="s">
        <v>253</v>
      </c>
      <c r="I13" s="152">
        <v>650000</v>
      </c>
      <c r="J13" s="152"/>
      <c r="K13" s="152"/>
      <c r="L13" s="152"/>
      <c r="M13" s="152"/>
      <c r="N13" s="151"/>
      <c r="O13" s="151"/>
      <c r="P13" s="151"/>
      <c r="Q13" s="152"/>
      <c r="R13" s="152">
        <v>650000</v>
      </c>
      <c r="S13" s="152">
        <v>650000</v>
      </c>
      <c r="T13" s="152"/>
      <c r="U13" s="152"/>
      <c r="V13" s="152"/>
      <c r="W13" s="152"/>
    </row>
    <row r="14" ht="52.5" customHeight="1" outlineLevel="1" spans="1:23">
      <c r="A14" s="151" t="s">
        <v>246</v>
      </c>
      <c r="B14" s="151" t="s">
        <v>247</v>
      </c>
      <c r="C14" s="151" t="s">
        <v>245</v>
      </c>
      <c r="D14" s="151" t="s">
        <v>46</v>
      </c>
      <c r="E14" s="151" t="s">
        <v>93</v>
      </c>
      <c r="F14" s="151" t="s">
        <v>94</v>
      </c>
      <c r="G14" s="151" t="s">
        <v>254</v>
      </c>
      <c r="H14" s="151" t="s">
        <v>255</v>
      </c>
      <c r="I14" s="152">
        <v>200000</v>
      </c>
      <c r="J14" s="152"/>
      <c r="K14" s="152"/>
      <c r="L14" s="152"/>
      <c r="M14" s="152"/>
      <c r="N14" s="151"/>
      <c r="O14" s="151"/>
      <c r="P14" s="151"/>
      <c r="Q14" s="152"/>
      <c r="R14" s="152">
        <v>200000</v>
      </c>
      <c r="S14" s="152">
        <v>200000</v>
      </c>
      <c r="T14" s="152"/>
      <c r="U14" s="152"/>
      <c r="V14" s="152"/>
      <c r="W14" s="152"/>
    </row>
    <row r="15" ht="52.5" customHeight="1" outlineLevel="1" spans="1:23">
      <c r="A15" s="151" t="s">
        <v>246</v>
      </c>
      <c r="B15" s="151" t="s">
        <v>247</v>
      </c>
      <c r="C15" s="151" t="s">
        <v>245</v>
      </c>
      <c r="D15" s="151" t="s">
        <v>46</v>
      </c>
      <c r="E15" s="151" t="s">
        <v>93</v>
      </c>
      <c r="F15" s="151" t="s">
        <v>94</v>
      </c>
      <c r="G15" s="151" t="s">
        <v>256</v>
      </c>
      <c r="H15" s="151" t="s">
        <v>257</v>
      </c>
      <c r="I15" s="152">
        <v>40000</v>
      </c>
      <c r="J15" s="152"/>
      <c r="K15" s="152"/>
      <c r="L15" s="152"/>
      <c r="M15" s="152"/>
      <c r="N15" s="151"/>
      <c r="O15" s="151"/>
      <c r="P15" s="151"/>
      <c r="Q15" s="152"/>
      <c r="R15" s="152">
        <v>40000</v>
      </c>
      <c r="S15" s="152">
        <v>40000</v>
      </c>
      <c r="T15" s="152"/>
      <c r="U15" s="152"/>
      <c r="V15" s="152"/>
      <c r="W15" s="152"/>
    </row>
    <row r="16" ht="52.5" customHeight="1" outlineLevel="1" spans="1:23">
      <c r="A16" s="151" t="s">
        <v>246</v>
      </c>
      <c r="B16" s="151" t="s">
        <v>247</v>
      </c>
      <c r="C16" s="151" t="s">
        <v>245</v>
      </c>
      <c r="D16" s="151" t="s">
        <v>46</v>
      </c>
      <c r="E16" s="151" t="s">
        <v>93</v>
      </c>
      <c r="F16" s="151" t="s">
        <v>94</v>
      </c>
      <c r="G16" s="151" t="s">
        <v>221</v>
      </c>
      <c r="H16" s="151" t="s">
        <v>222</v>
      </c>
      <c r="I16" s="152">
        <v>40000</v>
      </c>
      <c r="J16" s="152"/>
      <c r="K16" s="152"/>
      <c r="L16" s="152"/>
      <c r="M16" s="152"/>
      <c r="N16" s="151"/>
      <c r="O16" s="151"/>
      <c r="P16" s="151"/>
      <c r="Q16" s="152"/>
      <c r="R16" s="152">
        <v>40000</v>
      </c>
      <c r="S16" s="152">
        <v>40000</v>
      </c>
      <c r="T16" s="152"/>
      <c r="U16" s="152"/>
      <c r="V16" s="152"/>
      <c r="W16" s="152"/>
    </row>
    <row r="17" ht="52.5" customHeight="1" outlineLevel="1" spans="1:23">
      <c r="A17" s="151" t="s">
        <v>246</v>
      </c>
      <c r="B17" s="151" t="s">
        <v>247</v>
      </c>
      <c r="C17" s="151" t="s">
        <v>245</v>
      </c>
      <c r="D17" s="151" t="s">
        <v>46</v>
      </c>
      <c r="E17" s="151" t="s">
        <v>93</v>
      </c>
      <c r="F17" s="151" t="s">
        <v>94</v>
      </c>
      <c r="G17" s="151" t="s">
        <v>212</v>
      </c>
      <c r="H17" s="151" t="s">
        <v>135</v>
      </c>
      <c r="I17" s="152">
        <v>10000</v>
      </c>
      <c r="J17" s="152"/>
      <c r="K17" s="152"/>
      <c r="L17" s="152"/>
      <c r="M17" s="152"/>
      <c r="N17" s="151"/>
      <c r="O17" s="151"/>
      <c r="P17" s="151"/>
      <c r="Q17" s="152"/>
      <c r="R17" s="152">
        <v>10000</v>
      </c>
      <c r="S17" s="152">
        <v>10000</v>
      </c>
      <c r="T17" s="152"/>
      <c r="U17" s="152"/>
      <c r="V17" s="152"/>
      <c r="W17" s="152"/>
    </row>
    <row r="18" ht="52.5" customHeight="1" outlineLevel="1" spans="1:23">
      <c r="A18" s="151" t="s">
        <v>246</v>
      </c>
      <c r="B18" s="151" t="s">
        <v>247</v>
      </c>
      <c r="C18" s="151" t="s">
        <v>245</v>
      </c>
      <c r="D18" s="151" t="s">
        <v>46</v>
      </c>
      <c r="E18" s="151" t="s">
        <v>93</v>
      </c>
      <c r="F18" s="151" t="s">
        <v>94</v>
      </c>
      <c r="G18" s="151" t="s">
        <v>258</v>
      </c>
      <c r="H18" s="151" t="s">
        <v>259</v>
      </c>
      <c r="I18" s="152">
        <v>2500000</v>
      </c>
      <c r="J18" s="152"/>
      <c r="K18" s="152"/>
      <c r="L18" s="152"/>
      <c r="M18" s="152"/>
      <c r="N18" s="151"/>
      <c r="O18" s="151"/>
      <c r="P18" s="151"/>
      <c r="Q18" s="152"/>
      <c r="R18" s="152">
        <v>2500000</v>
      </c>
      <c r="S18" s="152">
        <v>2500000</v>
      </c>
      <c r="T18" s="152"/>
      <c r="U18" s="152"/>
      <c r="V18" s="152"/>
      <c r="W18" s="152"/>
    </row>
    <row r="19" ht="52.5" customHeight="1" outlineLevel="1" spans="1:23">
      <c r="A19" s="151" t="s">
        <v>246</v>
      </c>
      <c r="B19" s="151" t="s">
        <v>247</v>
      </c>
      <c r="C19" s="151" t="s">
        <v>245</v>
      </c>
      <c r="D19" s="151" t="s">
        <v>46</v>
      </c>
      <c r="E19" s="151" t="s">
        <v>93</v>
      </c>
      <c r="F19" s="151" t="s">
        <v>94</v>
      </c>
      <c r="G19" s="151" t="s">
        <v>260</v>
      </c>
      <c r="H19" s="151" t="s">
        <v>261</v>
      </c>
      <c r="I19" s="152">
        <v>750000</v>
      </c>
      <c r="J19" s="152"/>
      <c r="K19" s="152"/>
      <c r="L19" s="152"/>
      <c r="M19" s="152"/>
      <c r="N19" s="151"/>
      <c r="O19" s="151"/>
      <c r="P19" s="151"/>
      <c r="Q19" s="152"/>
      <c r="R19" s="152">
        <v>750000</v>
      </c>
      <c r="S19" s="152">
        <v>750000</v>
      </c>
      <c r="T19" s="152"/>
      <c r="U19" s="152"/>
      <c r="V19" s="152"/>
      <c r="W19" s="152"/>
    </row>
    <row r="20" ht="52.5" customHeight="1" outlineLevel="1" spans="1:23">
      <c r="A20" s="151" t="s">
        <v>246</v>
      </c>
      <c r="B20" s="151" t="s">
        <v>247</v>
      </c>
      <c r="C20" s="151" t="s">
        <v>245</v>
      </c>
      <c r="D20" s="151" t="s">
        <v>46</v>
      </c>
      <c r="E20" s="151" t="s">
        <v>93</v>
      </c>
      <c r="F20" s="151" t="s">
        <v>94</v>
      </c>
      <c r="G20" s="151" t="s">
        <v>262</v>
      </c>
      <c r="H20" s="151" t="s">
        <v>263</v>
      </c>
      <c r="I20" s="152">
        <v>1000000</v>
      </c>
      <c r="J20" s="152"/>
      <c r="K20" s="152"/>
      <c r="L20" s="152"/>
      <c r="M20" s="152"/>
      <c r="N20" s="151"/>
      <c r="O20" s="151"/>
      <c r="P20" s="151"/>
      <c r="Q20" s="152"/>
      <c r="R20" s="152">
        <v>1000000</v>
      </c>
      <c r="S20" s="152">
        <v>1000000</v>
      </c>
      <c r="T20" s="152"/>
      <c r="U20" s="152"/>
      <c r="V20" s="152"/>
      <c r="W20" s="152"/>
    </row>
    <row r="21" ht="52.5" customHeight="1" outlineLevel="1" spans="1:23">
      <c r="A21" s="151" t="s">
        <v>246</v>
      </c>
      <c r="B21" s="151" t="s">
        <v>247</v>
      </c>
      <c r="C21" s="151" t="s">
        <v>245</v>
      </c>
      <c r="D21" s="151" t="s">
        <v>46</v>
      </c>
      <c r="E21" s="151" t="s">
        <v>93</v>
      </c>
      <c r="F21" s="151" t="s">
        <v>94</v>
      </c>
      <c r="G21" s="151" t="s">
        <v>262</v>
      </c>
      <c r="H21" s="151" t="s">
        <v>263</v>
      </c>
      <c r="I21" s="152">
        <v>200000</v>
      </c>
      <c r="J21" s="152"/>
      <c r="K21" s="152"/>
      <c r="L21" s="152"/>
      <c r="M21" s="152"/>
      <c r="N21" s="151"/>
      <c r="O21" s="151"/>
      <c r="P21" s="151"/>
      <c r="Q21" s="152"/>
      <c r="R21" s="152">
        <v>200000</v>
      </c>
      <c r="S21" s="152">
        <v>200000</v>
      </c>
      <c r="T21" s="152"/>
      <c r="U21" s="152"/>
      <c r="V21" s="152"/>
      <c r="W21" s="152"/>
    </row>
    <row r="22" ht="52.5" customHeight="1" outlineLevel="1" spans="1:23">
      <c r="A22" s="151" t="s">
        <v>246</v>
      </c>
      <c r="B22" s="151" t="s">
        <v>247</v>
      </c>
      <c r="C22" s="151" t="s">
        <v>245</v>
      </c>
      <c r="D22" s="151" t="s">
        <v>46</v>
      </c>
      <c r="E22" s="151" t="s">
        <v>93</v>
      </c>
      <c r="F22" s="151" t="s">
        <v>94</v>
      </c>
      <c r="G22" s="151" t="s">
        <v>233</v>
      </c>
      <c r="H22" s="151" t="s">
        <v>232</v>
      </c>
      <c r="I22" s="152">
        <v>400000</v>
      </c>
      <c r="J22" s="152"/>
      <c r="K22" s="152"/>
      <c r="L22" s="152"/>
      <c r="M22" s="152"/>
      <c r="N22" s="151"/>
      <c r="O22" s="151"/>
      <c r="P22" s="151"/>
      <c r="Q22" s="152"/>
      <c r="R22" s="152">
        <v>400000</v>
      </c>
      <c r="S22" s="152">
        <v>400000</v>
      </c>
      <c r="T22" s="152"/>
      <c r="U22" s="152"/>
      <c r="V22" s="152"/>
      <c r="W22" s="152"/>
    </row>
    <row r="23" ht="52.5" customHeight="1" outlineLevel="1" spans="1:23">
      <c r="A23" s="151" t="s">
        <v>246</v>
      </c>
      <c r="B23" s="151" t="s">
        <v>247</v>
      </c>
      <c r="C23" s="151" t="s">
        <v>245</v>
      </c>
      <c r="D23" s="151" t="s">
        <v>46</v>
      </c>
      <c r="E23" s="151" t="s">
        <v>93</v>
      </c>
      <c r="F23" s="151" t="s">
        <v>94</v>
      </c>
      <c r="G23" s="151" t="s">
        <v>208</v>
      </c>
      <c r="H23" s="151" t="s">
        <v>209</v>
      </c>
      <c r="I23" s="152">
        <v>200000</v>
      </c>
      <c r="J23" s="152"/>
      <c r="K23" s="152"/>
      <c r="L23" s="152"/>
      <c r="M23" s="152"/>
      <c r="N23" s="151"/>
      <c r="O23" s="151"/>
      <c r="P23" s="151"/>
      <c r="Q23" s="152"/>
      <c r="R23" s="152">
        <v>200000</v>
      </c>
      <c r="S23" s="152">
        <v>200000</v>
      </c>
      <c r="T23" s="152"/>
      <c r="U23" s="152"/>
      <c r="V23" s="152"/>
      <c r="W23" s="152"/>
    </row>
    <row r="24" ht="52.5" customHeight="1" outlineLevel="1" spans="1:23">
      <c r="A24" s="151" t="s">
        <v>246</v>
      </c>
      <c r="B24" s="151" t="s">
        <v>247</v>
      </c>
      <c r="C24" s="151" t="s">
        <v>245</v>
      </c>
      <c r="D24" s="151" t="s">
        <v>46</v>
      </c>
      <c r="E24" s="151" t="s">
        <v>93</v>
      </c>
      <c r="F24" s="151" t="s">
        <v>94</v>
      </c>
      <c r="G24" s="151" t="s">
        <v>219</v>
      </c>
      <c r="H24" s="151" t="s">
        <v>220</v>
      </c>
      <c r="I24" s="152">
        <v>130000</v>
      </c>
      <c r="J24" s="152"/>
      <c r="K24" s="152"/>
      <c r="L24" s="152"/>
      <c r="M24" s="152"/>
      <c r="N24" s="151"/>
      <c r="O24" s="151"/>
      <c r="P24" s="151"/>
      <c r="Q24" s="152"/>
      <c r="R24" s="152">
        <v>130000</v>
      </c>
      <c r="S24" s="152">
        <v>130000</v>
      </c>
      <c r="T24" s="152"/>
      <c r="U24" s="152"/>
      <c r="V24" s="152"/>
      <c r="W24" s="152"/>
    </row>
    <row r="25" ht="52.5" customHeight="1" outlineLevel="1" spans="1:23">
      <c r="A25" s="151" t="s">
        <v>246</v>
      </c>
      <c r="B25" s="151" t="s">
        <v>247</v>
      </c>
      <c r="C25" s="151" t="s">
        <v>245</v>
      </c>
      <c r="D25" s="151" t="s">
        <v>46</v>
      </c>
      <c r="E25" s="151" t="s">
        <v>93</v>
      </c>
      <c r="F25" s="151" t="s">
        <v>94</v>
      </c>
      <c r="G25" s="151" t="s">
        <v>204</v>
      </c>
      <c r="H25" s="151" t="s">
        <v>205</v>
      </c>
      <c r="I25" s="152">
        <v>100000</v>
      </c>
      <c r="J25" s="152"/>
      <c r="K25" s="152"/>
      <c r="L25" s="152"/>
      <c r="M25" s="152"/>
      <c r="N25" s="151"/>
      <c r="O25" s="151"/>
      <c r="P25" s="151"/>
      <c r="Q25" s="152"/>
      <c r="R25" s="152">
        <v>100000</v>
      </c>
      <c r="S25" s="152">
        <v>100000</v>
      </c>
      <c r="T25" s="152"/>
      <c r="U25" s="152"/>
      <c r="V25" s="152"/>
      <c r="W25" s="152"/>
    </row>
    <row r="26" ht="52.5" customHeight="1" outlineLevel="1" spans="1:23">
      <c r="A26" s="151" t="s">
        <v>246</v>
      </c>
      <c r="B26" s="151" t="s">
        <v>247</v>
      </c>
      <c r="C26" s="151" t="s">
        <v>245</v>
      </c>
      <c r="D26" s="151" t="s">
        <v>46</v>
      </c>
      <c r="E26" s="151" t="s">
        <v>93</v>
      </c>
      <c r="F26" s="151" t="s">
        <v>94</v>
      </c>
      <c r="G26" s="151" t="s">
        <v>264</v>
      </c>
      <c r="H26" s="151" t="s">
        <v>265</v>
      </c>
      <c r="I26" s="152">
        <v>150000</v>
      </c>
      <c r="J26" s="152"/>
      <c r="K26" s="152"/>
      <c r="L26" s="152"/>
      <c r="M26" s="152"/>
      <c r="N26" s="151"/>
      <c r="O26" s="151"/>
      <c r="P26" s="151"/>
      <c r="Q26" s="152"/>
      <c r="R26" s="152">
        <v>150000</v>
      </c>
      <c r="S26" s="152">
        <v>150000</v>
      </c>
      <c r="T26" s="152"/>
      <c r="U26" s="152"/>
      <c r="V26" s="152"/>
      <c r="W26" s="152"/>
    </row>
    <row r="27" ht="52.5" customHeight="1" outlineLevel="1" spans="1:23">
      <c r="A27" s="151" t="s">
        <v>246</v>
      </c>
      <c r="B27" s="151" t="s">
        <v>247</v>
      </c>
      <c r="C27" s="151" t="s">
        <v>245</v>
      </c>
      <c r="D27" s="151" t="s">
        <v>46</v>
      </c>
      <c r="E27" s="151" t="s">
        <v>93</v>
      </c>
      <c r="F27" s="151" t="s">
        <v>94</v>
      </c>
      <c r="G27" s="151" t="s">
        <v>266</v>
      </c>
      <c r="H27" s="151" t="s">
        <v>267</v>
      </c>
      <c r="I27" s="152">
        <v>150000</v>
      </c>
      <c r="J27" s="152"/>
      <c r="K27" s="152"/>
      <c r="L27" s="152"/>
      <c r="M27" s="152"/>
      <c r="N27" s="151"/>
      <c r="O27" s="151"/>
      <c r="P27" s="151"/>
      <c r="Q27" s="152"/>
      <c r="R27" s="152">
        <v>150000</v>
      </c>
      <c r="S27" s="152">
        <v>150000</v>
      </c>
      <c r="T27" s="152"/>
      <c r="U27" s="152"/>
      <c r="V27" s="152"/>
      <c r="W27" s="152"/>
    </row>
    <row r="28" ht="52.5" customHeight="1" outlineLevel="1" spans="1:23">
      <c r="A28" s="151" t="s">
        <v>246</v>
      </c>
      <c r="B28" s="151" t="s">
        <v>247</v>
      </c>
      <c r="C28" s="151" t="s">
        <v>245</v>
      </c>
      <c r="D28" s="151" t="s">
        <v>46</v>
      </c>
      <c r="E28" s="151" t="s">
        <v>93</v>
      </c>
      <c r="F28" s="151" t="s">
        <v>94</v>
      </c>
      <c r="G28" s="151" t="s">
        <v>268</v>
      </c>
      <c r="H28" s="151" t="s">
        <v>269</v>
      </c>
      <c r="I28" s="152">
        <v>150000</v>
      </c>
      <c r="J28" s="152"/>
      <c r="K28" s="152"/>
      <c r="L28" s="152"/>
      <c r="M28" s="152"/>
      <c r="N28" s="151"/>
      <c r="O28" s="151"/>
      <c r="P28" s="151"/>
      <c r="Q28" s="152"/>
      <c r="R28" s="152">
        <v>150000</v>
      </c>
      <c r="S28" s="152">
        <v>150000</v>
      </c>
      <c r="T28" s="152"/>
      <c r="U28" s="152"/>
      <c r="V28" s="152"/>
      <c r="W28" s="152"/>
    </row>
    <row r="29" ht="52.5" customHeight="1" outlineLevel="1" spans="1:23">
      <c r="A29" s="151" t="s">
        <v>246</v>
      </c>
      <c r="B29" s="151" t="s">
        <v>247</v>
      </c>
      <c r="C29" s="151" t="s">
        <v>245</v>
      </c>
      <c r="D29" s="151" t="s">
        <v>46</v>
      </c>
      <c r="E29" s="151" t="s">
        <v>93</v>
      </c>
      <c r="F29" s="151" t="s">
        <v>94</v>
      </c>
      <c r="G29" s="151" t="s">
        <v>270</v>
      </c>
      <c r="H29" s="151" t="s">
        <v>271</v>
      </c>
      <c r="I29" s="152">
        <v>500000</v>
      </c>
      <c r="J29" s="152"/>
      <c r="K29" s="152"/>
      <c r="L29" s="152"/>
      <c r="M29" s="152"/>
      <c r="N29" s="151"/>
      <c r="O29" s="151"/>
      <c r="P29" s="151"/>
      <c r="Q29" s="152"/>
      <c r="R29" s="152">
        <v>500000</v>
      </c>
      <c r="S29" s="152">
        <v>500000</v>
      </c>
      <c r="T29" s="152"/>
      <c r="U29" s="152"/>
      <c r="V29" s="152"/>
      <c r="W29" s="152"/>
    </row>
    <row r="30" ht="52.5" customHeight="1" spans="1:23">
      <c r="A30" s="151"/>
      <c r="B30" s="151"/>
      <c r="C30" s="151" t="s">
        <v>272</v>
      </c>
      <c r="D30" s="151"/>
      <c r="E30" s="151"/>
      <c r="F30" s="151"/>
      <c r="G30" s="151"/>
      <c r="H30" s="151"/>
      <c r="I30" s="152">
        <v>70000</v>
      </c>
      <c r="J30" s="152">
        <v>70000</v>
      </c>
      <c r="K30" s="152">
        <v>70000</v>
      </c>
      <c r="L30" s="152"/>
      <c r="M30" s="152"/>
      <c r="N30" s="151"/>
      <c r="O30" s="151"/>
      <c r="P30" s="151"/>
      <c r="Q30" s="152"/>
      <c r="R30" s="152"/>
      <c r="S30" s="152"/>
      <c r="T30" s="152"/>
      <c r="U30" s="152"/>
      <c r="V30" s="152"/>
      <c r="W30" s="152"/>
    </row>
    <row r="31" ht="52.5" customHeight="1" outlineLevel="1" spans="1:23">
      <c r="A31" s="151" t="s">
        <v>273</v>
      </c>
      <c r="B31" s="151" t="s">
        <v>274</v>
      </c>
      <c r="C31" s="151" t="s">
        <v>272</v>
      </c>
      <c r="D31" s="151" t="s">
        <v>46</v>
      </c>
      <c r="E31" s="151" t="s">
        <v>97</v>
      </c>
      <c r="F31" s="151" t="s">
        <v>98</v>
      </c>
      <c r="G31" s="151" t="s">
        <v>248</v>
      </c>
      <c r="H31" s="151" t="s">
        <v>249</v>
      </c>
      <c r="I31" s="152">
        <v>70000</v>
      </c>
      <c r="J31" s="152">
        <v>70000</v>
      </c>
      <c r="K31" s="152">
        <v>70000</v>
      </c>
      <c r="L31" s="152"/>
      <c r="M31" s="152"/>
      <c r="N31" s="151"/>
      <c r="O31" s="151"/>
      <c r="P31" s="151"/>
      <c r="Q31" s="152"/>
      <c r="R31" s="152"/>
      <c r="S31" s="152"/>
      <c r="T31" s="152"/>
      <c r="U31" s="152"/>
      <c r="V31" s="152"/>
      <c r="W31" s="152"/>
    </row>
    <row r="32" ht="52.5" customHeight="1" spans="1:23">
      <c r="A32" s="151"/>
      <c r="B32" s="151"/>
      <c r="C32" s="151" t="s">
        <v>275</v>
      </c>
      <c r="D32" s="151"/>
      <c r="E32" s="151"/>
      <c r="F32" s="151"/>
      <c r="G32" s="151"/>
      <c r="H32" s="151"/>
      <c r="I32" s="152">
        <v>7800</v>
      </c>
      <c r="J32" s="152">
        <v>7800</v>
      </c>
      <c r="K32" s="152">
        <v>7800</v>
      </c>
      <c r="L32" s="152"/>
      <c r="M32" s="152"/>
      <c r="N32" s="151"/>
      <c r="O32" s="151"/>
      <c r="P32" s="151"/>
      <c r="Q32" s="152"/>
      <c r="R32" s="152"/>
      <c r="S32" s="152"/>
      <c r="T32" s="152"/>
      <c r="U32" s="152"/>
      <c r="V32" s="152"/>
      <c r="W32" s="152"/>
    </row>
    <row r="33" ht="52.5" customHeight="1" outlineLevel="1" spans="1:23">
      <c r="A33" s="151" t="s">
        <v>273</v>
      </c>
      <c r="B33" s="151" t="s">
        <v>276</v>
      </c>
      <c r="C33" s="151" t="s">
        <v>275</v>
      </c>
      <c r="D33" s="151" t="s">
        <v>46</v>
      </c>
      <c r="E33" s="151" t="s">
        <v>93</v>
      </c>
      <c r="F33" s="151" t="s">
        <v>94</v>
      </c>
      <c r="G33" s="151" t="s">
        <v>200</v>
      </c>
      <c r="H33" s="151" t="s">
        <v>201</v>
      </c>
      <c r="I33" s="152">
        <v>3900</v>
      </c>
      <c r="J33" s="152">
        <v>3900</v>
      </c>
      <c r="K33" s="152">
        <v>3900</v>
      </c>
      <c r="L33" s="152"/>
      <c r="M33" s="152"/>
      <c r="N33" s="151"/>
      <c r="O33" s="151"/>
      <c r="P33" s="151"/>
      <c r="Q33" s="152"/>
      <c r="R33" s="152"/>
      <c r="S33" s="152"/>
      <c r="T33" s="152"/>
      <c r="U33" s="152"/>
      <c r="V33" s="152"/>
      <c r="W33" s="152"/>
    </row>
    <row r="34" ht="52.5" customHeight="1" outlineLevel="1" spans="1:23">
      <c r="A34" s="151" t="s">
        <v>273</v>
      </c>
      <c r="B34" s="151" t="s">
        <v>276</v>
      </c>
      <c r="C34" s="151" t="s">
        <v>275</v>
      </c>
      <c r="D34" s="151" t="s">
        <v>46</v>
      </c>
      <c r="E34" s="151" t="s">
        <v>93</v>
      </c>
      <c r="F34" s="151" t="s">
        <v>94</v>
      </c>
      <c r="G34" s="151" t="s">
        <v>217</v>
      </c>
      <c r="H34" s="151" t="s">
        <v>218</v>
      </c>
      <c r="I34" s="152">
        <v>3900</v>
      </c>
      <c r="J34" s="152">
        <v>3900</v>
      </c>
      <c r="K34" s="152">
        <v>3900</v>
      </c>
      <c r="L34" s="152"/>
      <c r="M34" s="152"/>
      <c r="N34" s="151"/>
      <c r="O34" s="151"/>
      <c r="P34" s="151"/>
      <c r="Q34" s="152"/>
      <c r="R34" s="152"/>
      <c r="S34" s="152"/>
      <c r="T34" s="152"/>
      <c r="U34" s="152"/>
      <c r="V34" s="152"/>
      <c r="W34" s="152"/>
    </row>
    <row r="35" ht="52.5" customHeight="1" spans="1:23">
      <c r="A35" s="151"/>
      <c r="B35" s="151"/>
      <c r="C35" s="151" t="s">
        <v>277</v>
      </c>
      <c r="D35" s="151"/>
      <c r="E35" s="151"/>
      <c r="F35" s="151"/>
      <c r="G35" s="151"/>
      <c r="H35" s="151"/>
      <c r="I35" s="152">
        <v>200000</v>
      </c>
      <c r="J35" s="152">
        <v>200000</v>
      </c>
      <c r="K35" s="152">
        <v>200000</v>
      </c>
      <c r="L35" s="152"/>
      <c r="M35" s="152"/>
      <c r="N35" s="151"/>
      <c r="O35" s="151"/>
      <c r="P35" s="151"/>
      <c r="Q35" s="152"/>
      <c r="R35" s="152"/>
      <c r="S35" s="152"/>
      <c r="T35" s="152"/>
      <c r="U35" s="152"/>
      <c r="V35" s="152"/>
      <c r="W35" s="152"/>
    </row>
    <row r="36" ht="52.5" customHeight="1" outlineLevel="1" spans="1:23">
      <c r="A36" s="151" t="s">
        <v>273</v>
      </c>
      <c r="B36" s="151" t="s">
        <v>278</v>
      </c>
      <c r="C36" s="151" t="s">
        <v>277</v>
      </c>
      <c r="D36" s="151" t="s">
        <v>46</v>
      </c>
      <c r="E36" s="151" t="s">
        <v>99</v>
      </c>
      <c r="F36" s="151" t="s">
        <v>100</v>
      </c>
      <c r="G36" s="151" t="s">
        <v>217</v>
      </c>
      <c r="H36" s="151" t="s">
        <v>218</v>
      </c>
      <c r="I36" s="152">
        <v>24500</v>
      </c>
      <c r="J36" s="152">
        <v>24500</v>
      </c>
      <c r="K36" s="152">
        <v>24500</v>
      </c>
      <c r="L36" s="152"/>
      <c r="M36" s="152"/>
      <c r="N36" s="151"/>
      <c r="O36" s="151"/>
      <c r="P36" s="151"/>
      <c r="Q36" s="152"/>
      <c r="R36" s="152"/>
      <c r="S36" s="152"/>
      <c r="T36" s="152"/>
      <c r="U36" s="152"/>
      <c r="V36" s="152"/>
      <c r="W36" s="152"/>
    </row>
    <row r="37" ht="52.5" customHeight="1" outlineLevel="1" spans="1:23">
      <c r="A37" s="151" t="s">
        <v>273</v>
      </c>
      <c r="B37" s="151" t="s">
        <v>278</v>
      </c>
      <c r="C37" s="151" t="s">
        <v>277</v>
      </c>
      <c r="D37" s="151" t="s">
        <v>46</v>
      </c>
      <c r="E37" s="151" t="s">
        <v>99</v>
      </c>
      <c r="F37" s="151" t="s">
        <v>100</v>
      </c>
      <c r="G37" s="151" t="s">
        <v>258</v>
      </c>
      <c r="H37" s="151" t="s">
        <v>259</v>
      </c>
      <c r="I37" s="152">
        <v>24500</v>
      </c>
      <c r="J37" s="152">
        <v>24500</v>
      </c>
      <c r="K37" s="152">
        <v>24500</v>
      </c>
      <c r="L37" s="152"/>
      <c r="M37" s="152"/>
      <c r="N37" s="151"/>
      <c r="O37" s="151"/>
      <c r="P37" s="151"/>
      <c r="Q37" s="152"/>
      <c r="R37" s="152"/>
      <c r="S37" s="152"/>
      <c r="T37" s="152"/>
      <c r="U37" s="152"/>
      <c r="V37" s="152"/>
      <c r="W37" s="152"/>
    </row>
    <row r="38" ht="52.5" customHeight="1" outlineLevel="1" spans="1:23">
      <c r="A38" s="151" t="s">
        <v>273</v>
      </c>
      <c r="B38" s="151" t="s">
        <v>278</v>
      </c>
      <c r="C38" s="151" t="s">
        <v>277</v>
      </c>
      <c r="D38" s="151" t="s">
        <v>46</v>
      </c>
      <c r="E38" s="151" t="s">
        <v>99</v>
      </c>
      <c r="F38" s="151" t="s">
        <v>100</v>
      </c>
      <c r="G38" s="151" t="s">
        <v>279</v>
      </c>
      <c r="H38" s="151" t="s">
        <v>280</v>
      </c>
      <c r="I38" s="152">
        <v>1000</v>
      </c>
      <c r="J38" s="152">
        <v>1000</v>
      </c>
      <c r="K38" s="152">
        <v>1000</v>
      </c>
      <c r="L38" s="152"/>
      <c r="M38" s="152"/>
      <c r="N38" s="151"/>
      <c r="O38" s="151"/>
      <c r="P38" s="151"/>
      <c r="Q38" s="152"/>
      <c r="R38" s="152"/>
      <c r="S38" s="152"/>
      <c r="T38" s="152"/>
      <c r="U38" s="152"/>
      <c r="V38" s="152"/>
      <c r="W38" s="152"/>
    </row>
    <row r="39" ht="52.5" customHeight="1" outlineLevel="1" spans="1:23">
      <c r="A39" s="151" t="s">
        <v>273</v>
      </c>
      <c r="B39" s="151" t="s">
        <v>278</v>
      </c>
      <c r="C39" s="151" t="s">
        <v>277</v>
      </c>
      <c r="D39" s="151" t="s">
        <v>46</v>
      </c>
      <c r="E39" s="151" t="s">
        <v>99</v>
      </c>
      <c r="F39" s="151" t="s">
        <v>100</v>
      </c>
      <c r="G39" s="151" t="s">
        <v>260</v>
      </c>
      <c r="H39" s="151" t="s">
        <v>261</v>
      </c>
      <c r="I39" s="152">
        <v>150000</v>
      </c>
      <c r="J39" s="152">
        <v>150000</v>
      </c>
      <c r="K39" s="152">
        <v>150000</v>
      </c>
      <c r="L39" s="152"/>
      <c r="M39" s="152"/>
      <c r="N39" s="151"/>
      <c r="O39" s="151"/>
      <c r="P39" s="151"/>
      <c r="Q39" s="152"/>
      <c r="R39" s="152"/>
      <c r="S39" s="152"/>
      <c r="T39" s="152"/>
      <c r="U39" s="152"/>
      <c r="V39" s="152"/>
      <c r="W39" s="152"/>
    </row>
    <row r="40" ht="52.5" customHeight="1" spans="1:23">
      <c r="A40" s="151"/>
      <c r="B40" s="151"/>
      <c r="C40" s="151" t="s">
        <v>281</v>
      </c>
      <c r="D40" s="151"/>
      <c r="E40" s="151"/>
      <c r="F40" s="151"/>
      <c r="G40" s="151"/>
      <c r="H40" s="151"/>
      <c r="I40" s="152">
        <v>600000</v>
      </c>
      <c r="J40" s="152">
        <v>600000</v>
      </c>
      <c r="K40" s="152">
        <v>600000</v>
      </c>
      <c r="L40" s="152"/>
      <c r="M40" s="152"/>
      <c r="N40" s="151"/>
      <c r="O40" s="151"/>
      <c r="P40" s="151"/>
      <c r="Q40" s="152"/>
      <c r="R40" s="152"/>
      <c r="S40" s="152"/>
      <c r="T40" s="152"/>
      <c r="U40" s="152"/>
      <c r="V40" s="152"/>
      <c r="W40" s="152"/>
    </row>
    <row r="41" ht="52.5" customHeight="1" outlineLevel="1" spans="1:23">
      <c r="A41" s="151" t="s">
        <v>273</v>
      </c>
      <c r="B41" s="151" t="s">
        <v>282</v>
      </c>
      <c r="C41" s="151" t="s">
        <v>281</v>
      </c>
      <c r="D41" s="151" t="s">
        <v>46</v>
      </c>
      <c r="E41" s="151" t="s">
        <v>93</v>
      </c>
      <c r="F41" s="151" t="s">
        <v>94</v>
      </c>
      <c r="G41" s="151" t="s">
        <v>200</v>
      </c>
      <c r="H41" s="151" t="s">
        <v>201</v>
      </c>
      <c r="I41" s="152">
        <v>10000</v>
      </c>
      <c r="J41" s="152">
        <v>10000</v>
      </c>
      <c r="K41" s="152">
        <v>10000</v>
      </c>
      <c r="L41" s="152"/>
      <c r="M41" s="152"/>
      <c r="N41" s="151"/>
      <c r="O41" s="151"/>
      <c r="P41" s="151"/>
      <c r="Q41" s="152"/>
      <c r="R41" s="152"/>
      <c r="S41" s="152"/>
      <c r="T41" s="152"/>
      <c r="U41" s="152"/>
      <c r="V41" s="152"/>
      <c r="W41" s="152"/>
    </row>
    <row r="42" ht="52.5" customHeight="1" outlineLevel="1" spans="1:23">
      <c r="A42" s="151" t="s">
        <v>273</v>
      </c>
      <c r="B42" s="151" t="s">
        <v>282</v>
      </c>
      <c r="C42" s="151" t="s">
        <v>281</v>
      </c>
      <c r="D42" s="151" t="s">
        <v>46</v>
      </c>
      <c r="E42" s="151" t="s">
        <v>93</v>
      </c>
      <c r="F42" s="151" t="s">
        <v>94</v>
      </c>
      <c r="G42" s="151" t="s">
        <v>200</v>
      </c>
      <c r="H42" s="151" t="s">
        <v>201</v>
      </c>
      <c r="I42" s="152">
        <v>10000</v>
      </c>
      <c r="J42" s="152">
        <v>10000</v>
      </c>
      <c r="K42" s="152">
        <v>10000</v>
      </c>
      <c r="L42" s="152"/>
      <c r="M42" s="152"/>
      <c r="N42" s="151"/>
      <c r="O42" s="151"/>
      <c r="P42" s="151"/>
      <c r="Q42" s="152"/>
      <c r="R42" s="152"/>
      <c r="S42" s="152"/>
      <c r="T42" s="152"/>
      <c r="U42" s="152"/>
      <c r="V42" s="152"/>
      <c r="W42" s="152"/>
    </row>
    <row r="43" ht="52.5" customHeight="1" outlineLevel="1" spans="1:23">
      <c r="A43" s="151" t="s">
        <v>273</v>
      </c>
      <c r="B43" s="151" t="s">
        <v>282</v>
      </c>
      <c r="C43" s="151" t="s">
        <v>281</v>
      </c>
      <c r="D43" s="151" t="s">
        <v>46</v>
      </c>
      <c r="E43" s="151" t="s">
        <v>93</v>
      </c>
      <c r="F43" s="151" t="s">
        <v>94</v>
      </c>
      <c r="G43" s="151" t="s">
        <v>213</v>
      </c>
      <c r="H43" s="151" t="s">
        <v>214</v>
      </c>
      <c r="I43" s="152">
        <v>10000</v>
      </c>
      <c r="J43" s="152">
        <v>10000</v>
      </c>
      <c r="K43" s="152">
        <v>10000</v>
      </c>
      <c r="L43" s="152"/>
      <c r="M43" s="152"/>
      <c r="N43" s="151"/>
      <c r="O43" s="151"/>
      <c r="P43" s="151"/>
      <c r="Q43" s="152"/>
      <c r="R43" s="152"/>
      <c r="S43" s="152"/>
      <c r="T43" s="152"/>
      <c r="U43" s="152"/>
      <c r="V43" s="152"/>
      <c r="W43" s="152"/>
    </row>
    <row r="44" ht="52.5" customHeight="1" outlineLevel="1" spans="1:23">
      <c r="A44" s="151" t="s">
        <v>273</v>
      </c>
      <c r="B44" s="151" t="s">
        <v>282</v>
      </c>
      <c r="C44" s="151" t="s">
        <v>281</v>
      </c>
      <c r="D44" s="151" t="s">
        <v>46</v>
      </c>
      <c r="E44" s="151" t="s">
        <v>93</v>
      </c>
      <c r="F44" s="151" t="s">
        <v>94</v>
      </c>
      <c r="G44" s="151" t="s">
        <v>215</v>
      </c>
      <c r="H44" s="151" t="s">
        <v>216</v>
      </c>
      <c r="I44" s="152">
        <v>10000</v>
      </c>
      <c r="J44" s="152">
        <v>10000</v>
      </c>
      <c r="K44" s="152">
        <v>10000</v>
      </c>
      <c r="L44" s="152"/>
      <c r="M44" s="152"/>
      <c r="N44" s="151"/>
      <c r="O44" s="151"/>
      <c r="P44" s="151"/>
      <c r="Q44" s="152"/>
      <c r="R44" s="152"/>
      <c r="S44" s="152"/>
      <c r="T44" s="152"/>
      <c r="U44" s="152"/>
      <c r="V44" s="152"/>
      <c r="W44" s="152"/>
    </row>
    <row r="45" ht="52.5" customHeight="1" outlineLevel="1" spans="1:23">
      <c r="A45" s="151" t="s">
        <v>273</v>
      </c>
      <c r="B45" s="151" t="s">
        <v>282</v>
      </c>
      <c r="C45" s="151" t="s">
        <v>281</v>
      </c>
      <c r="D45" s="151" t="s">
        <v>46</v>
      </c>
      <c r="E45" s="151" t="s">
        <v>93</v>
      </c>
      <c r="F45" s="151" t="s">
        <v>94</v>
      </c>
      <c r="G45" s="151" t="s">
        <v>250</v>
      </c>
      <c r="H45" s="151" t="s">
        <v>251</v>
      </c>
      <c r="I45" s="152">
        <v>1000</v>
      </c>
      <c r="J45" s="152">
        <v>1000</v>
      </c>
      <c r="K45" s="152">
        <v>1000</v>
      </c>
      <c r="L45" s="152"/>
      <c r="M45" s="152"/>
      <c r="N45" s="151"/>
      <c r="O45" s="151"/>
      <c r="P45" s="151"/>
      <c r="Q45" s="152"/>
      <c r="R45" s="152"/>
      <c r="S45" s="152"/>
      <c r="T45" s="152"/>
      <c r="U45" s="152"/>
      <c r="V45" s="152"/>
      <c r="W45" s="152"/>
    </row>
    <row r="46" ht="52.5" customHeight="1" outlineLevel="1" spans="1:23">
      <c r="A46" s="151" t="s">
        <v>273</v>
      </c>
      <c r="B46" s="151" t="s">
        <v>282</v>
      </c>
      <c r="C46" s="151" t="s">
        <v>281</v>
      </c>
      <c r="D46" s="151" t="s">
        <v>46</v>
      </c>
      <c r="E46" s="151" t="s">
        <v>93</v>
      </c>
      <c r="F46" s="151" t="s">
        <v>94</v>
      </c>
      <c r="G46" s="151" t="s">
        <v>217</v>
      </c>
      <c r="H46" s="151" t="s">
        <v>218</v>
      </c>
      <c r="I46" s="152">
        <v>21000</v>
      </c>
      <c r="J46" s="152">
        <v>21000</v>
      </c>
      <c r="K46" s="152">
        <v>21000</v>
      </c>
      <c r="L46" s="152"/>
      <c r="M46" s="152"/>
      <c r="N46" s="151"/>
      <c r="O46" s="151"/>
      <c r="P46" s="151"/>
      <c r="Q46" s="152"/>
      <c r="R46" s="152"/>
      <c r="S46" s="152"/>
      <c r="T46" s="152"/>
      <c r="U46" s="152"/>
      <c r="V46" s="152"/>
      <c r="W46" s="152"/>
    </row>
    <row r="47" ht="52.5" customHeight="1" outlineLevel="1" spans="1:23">
      <c r="A47" s="151" t="s">
        <v>273</v>
      </c>
      <c r="B47" s="151" t="s">
        <v>282</v>
      </c>
      <c r="C47" s="151" t="s">
        <v>281</v>
      </c>
      <c r="D47" s="151" t="s">
        <v>46</v>
      </c>
      <c r="E47" s="151" t="s">
        <v>93</v>
      </c>
      <c r="F47" s="151" t="s">
        <v>94</v>
      </c>
      <c r="G47" s="151" t="s">
        <v>258</v>
      </c>
      <c r="H47" s="151" t="s">
        <v>259</v>
      </c>
      <c r="I47" s="152">
        <v>10000</v>
      </c>
      <c r="J47" s="152">
        <v>10000</v>
      </c>
      <c r="K47" s="152">
        <v>10000</v>
      </c>
      <c r="L47" s="152"/>
      <c r="M47" s="152"/>
      <c r="N47" s="151"/>
      <c r="O47" s="151"/>
      <c r="P47" s="151"/>
      <c r="Q47" s="152"/>
      <c r="R47" s="152"/>
      <c r="S47" s="152"/>
      <c r="T47" s="152"/>
      <c r="U47" s="152"/>
      <c r="V47" s="152"/>
      <c r="W47" s="152"/>
    </row>
    <row r="48" ht="52.5" customHeight="1" outlineLevel="1" spans="1:23">
      <c r="A48" s="151" t="s">
        <v>273</v>
      </c>
      <c r="B48" s="151" t="s">
        <v>282</v>
      </c>
      <c r="C48" s="151" t="s">
        <v>281</v>
      </c>
      <c r="D48" s="151" t="s">
        <v>46</v>
      </c>
      <c r="E48" s="151" t="s">
        <v>93</v>
      </c>
      <c r="F48" s="151" t="s">
        <v>94</v>
      </c>
      <c r="G48" s="151" t="s">
        <v>260</v>
      </c>
      <c r="H48" s="151" t="s">
        <v>261</v>
      </c>
      <c r="I48" s="152">
        <v>400000</v>
      </c>
      <c r="J48" s="152">
        <v>400000</v>
      </c>
      <c r="K48" s="152">
        <v>400000</v>
      </c>
      <c r="L48" s="152"/>
      <c r="M48" s="152"/>
      <c r="N48" s="151"/>
      <c r="O48" s="151"/>
      <c r="P48" s="151"/>
      <c r="Q48" s="152"/>
      <c r="R48" s="152"/>
      <c r="S48" s="152"/>
      <c r="T48" s="152"/>
      <c r="U48" s="152"/>
      <c r="V48" s="152"/>
      <c r="W48" s="152"/>
    </row>
    <row r="49" ht="52.5" customHeight="1" outlineLevel="1" spans="1:23">
      <c r="A49" s="151" t="s">
        <v>273</v>
      </c>
      <c r="B49" s="151" t="s">
        <v>282</v>
      </c>
      <c r="C49" s="151" t="s">
        <v>281</v>
      </c>
      <c r="D49" s="151" t="s">
        <v>46</v>
      </c>
      <c r="E49" s="151" t="s">
        <v>93</v>
      </c>
      <c r="F49" s="151" t="s">
        <v>94</v>
      </c>
      <c r="G49" s="151" t="s">
        <v>262</v>
      </c>
      <c r="H49" s="151" t="s">
        <v>263</v>
      </c>
      <c r="I49" s="152">
        <v>60000</v>
      </c>
      <c r="J49" s="152">
        <v>60000</v>
      </c>
      <c r="K49" s="152">
        <v>60000</v>
      </c>
      <c r="L49" s="152"/>
      <c r="M49" s="152"/>
      <c r="N49" s="151"/>
      <c r="O49" s="151"/>
      <c r="P49" s="151"/>
      <c r="Q49" s="152"/>
      <c r="R49" s="152"/>
      <c r="S49" s="152"/>
      <c r="T49" s="152"/>
      <c r="U49" s="152"/>
      <c r="V49" s="152"/>
      <c r="W49" s="152"/>
    </row>
    <row r="50" ht="52.5" customHeight="1" outlineLevel="1" spans="1:23">
      <c r="A50" s="151" t="s">
        <v>273</v>
      </c>
      <c r="B50" s="151" t="s">
        <v>282</v>
      </c>
      <c r="C50" s="151" t="s">
        <v>281</v>
      </c>
      <c r="D50" s="151" t="s">
        <v>46</v>
      </c>
      <c r="E50" s="151" t="s">
        <v>93</v>
      </c>
      <c r="F50" s="151" t="s">
        <v>94</v>
      </c>
      <c r="G50" s="151" t="s">
        <v>262</v>
      </c>
      <c r="H50" s="151" t="s">
        <v>263</v>
      </c>
      <c r="I50" s="152">
        <v>20000</v>
      </c>
      <c r="J50" s="152">
        <v>20000</v>
      </c>
      <c r="K50" s="152">
        <v>20000</v>
      </c>
      <c r="L50" s="152"/>
      <c r="M50" s="152"/>
      <c r="N50" s="151"/>
      <c r="O50" s="151"/>
      <c r="P50" s="151"/>
      <c r="Q50" s="152"/>
      <c r="R50" s="152"/>
      <c r="S50" s="152"/>
      <c r="T50" s="152"/>
      <c r="U50" s="152"/>
      <c r="V50" s="152"/>
      <c r="W50" s="152"/>
    </row>
    <row r="51" ht="52.5" customHeight="1" outlineLevel="1" spans="1:23">
      <c r="A51" s="151" t="s">
        <v>273</v>
      </c>
      <c r="B51" s="151" t="s">
        <v>282</v>
      </c>
      <c r="C51" s="151" t="s">
        <v>281</v>
      </c>
      <c r="D51" s="151" t="s">
        <v>46</v>
      </c>
      <c r="E51" s="151" t="s">
        <v>93</v>
      </c>
      <c r="F51" s="151" t="s">
        <v>94</v>
      </c>
      <c r="G51" s="151" t="s">
        <v>208</v>
      </c>
      <c r="H51" s="151" t="s">
        <v>209</v>
      </c>
      <c r="I51" s="152">
        <v>5000</v>
      </c>
      <c r="J51" s="152">
        <v>5000</v>
      </c>
      <c r="K51" s="152">
        <v>5000</v>
      </c>
      <c r="L51" s="152"/>
      <c r="M51" s="152"/>
      <c r="N51" s="151"/>
      <c r="O51" s="151"/>
      <c r="P51" s="151"/>
      <c r="Q51" s="152"/>
      <c r="R51" s="152"/>
      <c r="S51" s="152"/>
      <c r="T51" s="152"/>
      <c r="U51" s="152"/>
      <c r="V51" s="152"/>
      <c r="W51" s="152"/>
    </row>
    <row r="52" ht="52.5" customHeight="1" outlineLevel="1" spans="1:23">
      <c r="A52" s="151" t="s">
        <v>273</v>
      </c>
      <c r="B52" s="151" t="s">
        <v>282</v>
      </c>
      <c r="C52" s="151" t="s">
        <v>281</v>
      </c>
      <c r="D52" s="151" t="s">
        <v>46</v>
      </c>
      <c r="E52" s="151" t="s">
        <v>93</v>
      </c>
      <c r="F52" s="151" t="s">
        <v>94</v>
      </c>
      <c r="G52" s="151" t="s">
        <v>208</v>
      </c>
      <c r="H52" s="151" t="s">
        <v>209</v>
      </c>
      <c r="I52" s="152">
        <v>15000</v>
      </c>
      <c r="J52" s="152">
        <v>15000</v>
      </c>
      <c r="K52" s="152">
        <v>15000</v>
      </c>
      <c r="L52" s="152"/>
      <c r="M52" s="152"/>
      <c r="N52" s="151"/>
      <c r="O52" s="151"/>
      <c r="P52" s="151"/>
      <c r="Q52" s="152"/>
      <c r="R52" s="152"/>
      <c r="S52" s="152"/>
      <c r="T52" s="152"/>
      <c r="U52" s="152"/>
      <c r="V52" s="152"/>
      <c r="W52" s="152"/>
    </row>
    <row r="53" ht="52.5" customHeight="1" outlineLevel="1" spans="1:23">
      <c r="A53" s="151" t="s">
        <v>273</v>
      </c>
      <c r="B53" s="151" t="s">
        <v>282</v>
      </c>
      <c r="C53" s="151" t="s">
        <v>281</v>
      </c>
      <c r="D53" s="151" t="s">
        <v>46</v>
      </c>
      <c r="E53" s="151" t="s">
        <v>93</v>
      </c>
      <c r="F53" s="151" t="s">
        <v>94</v>
      </c>
      <c r="G53" s="151" t="s">
        <v>236</v>
      </c>
      <c r="H53" s="151" t="s">
        <v>237</v>
      </c>
      <c r="I53" s="152">
        <v>1000</v>
      </c>
      <c r="J53" s="152">
        <v>1000</v>
      </c>
      <c r="K53" s="152">
        <v>1000</v>
      </c>
      <c r="L53" s="152"/>
      <c r="M53" s="152"/>
      <c r="N53" s="151"/>
      <c r="O53" s="151"/>
      <c r="P53" s="151"/>
      <c r="Q53" s="152"/>
      <c r="R53" s="152"/>
      <c r="S53" s="152"/>
      <c r="T53" s="152"/>
      <c r="U53" s="152"/>
      <c r="V53" s="152"/>
      <c r="W53" s="152"/>
    </row>
    <row r="54" ht="52.5" customHeight="1" outlineLevel="1" spans="1:23">
      <c r="A54" s="151" t="s">
        <v>273</v>
      </c>
      <c r="B54" s="151" t="s">
        <v>282</v>
      </c>
      <c r="C54" s="151" t="s">
        <v>281</v>
      </c>
      <c r="D54" s="151" t="s">
        <v>46</v>
      </c>
      <c r="E54" s="151" t="s">
        <v>93</v>
      </c>
      <c r="F54" s="151" t="s">
        <v>94</v>
      </c>
      <c r="G54" s="151" t="s">
        <v>219</v>
      </c>
      <c r="H54" s="151" t="s">
        <v>220</v>
      </c>
      <c r="I54" s="152">
        <v>5000</v>
      </c>
      <c r="J54" s="152">
        <v>5000</v>
      </c>
      <c r="K54" s="152">
        <v>5000</v>
      </c>
      <c r="L54" s="152"/>
      <c r="M54" s="152"/>
      <c r="N54" s="151"/>
      <c r="O54" s="151"/>
      <c r="P54" s="151"/>
      <c r="Q54" s="152"/>
      <c r="R54" s="152"/>
      <c r="S54" s="152"/>
      <c r="T54" s="152"/>
      <c r="U54" s="152"/>
      <c r="V54" s="152"/>
      <c r="W54" s="152"/>
    </row>
    <row r="55" ht="52.5" customHeight="1" outlineLevel="1" spans="1:23">
      <c r="A55" s="151" t="s">
        <v>273</v>
      </c>
      <c r="B55" s="151" t="s">
        <v>282</v>
      </c>
      <c r="C55" s="151" t="s">
        <v>281</v>
      </c>
      <c r="D55" s="151" t="s">
        <v>46</v>
      </c>
      <c r="E55" s="151" t="s">
        <v>93</v>
      </c>
      <c r="F55" s="151" t="s">
        <v>94</v>
      </c>
      <c r="G55" s="151" t="s">
        <v>266</v>
      </c>
      <c r="H55" s="151" t="s">
        <v>267</v>
      </c>
      <c r="I55" s="152">
        <v>22000</v>
      </c>
      <c r="J55" s="152">
        <v>22000</v>
      </c>
      <c r="K55" s="152">
        <v>22000</v>
      </c>
      <c r="L55" s="152"/>
      <c r="M55" s="152"/>
      <c r="N55" s="151"/>
      <c r="O55" s="151"/>
      <c r="P55" s="151"/>
      <c r="Q55" s="152"/>
      <c r="R55" s="152"/>
      <c r="S55" s="152"/>
      <c r="T55" s="152"/>
      <c r="U55" s="152"/>
      <c r="V55" s="152"/>
      <c r="W55" s="152"/>
    </row>
    <row r="56" ht="52.5" customHeight="1" spans="1:23">
      <c r="A56" s="151"/>
      <c r="B56" s="151"/>
      <c r="C56" s="151" t="s">
        <v>283</v>
      </c>
      <c r="D56" s="151"/>
      <c r="E56" s="151"/>
      <c r="F56" s="151"/>
      <c r="G56" s="151"/>
      <c r="H56" s="151"/>
      <c r="I56" s="152">
        <v>100000</v>
      </c>
      <c r="J56" s="152">
        <v>100000</v>
      </c>
      <c r="K56" s="152">
        <v>100000</v>
      </c>
      <c r="L56" s="152"/>
      <c r="M56" s="152"/>
      <c r="N56" s="151"/>
      <c r="O56" s="151"/>
      <c r="P56" s="151"/>
      <c r="Q56" s="152"/>
      <c r="R56" s="152"/>
      <c r="S56" s="152"/>
      <c r="T56" s="152"/>
      <c r="U56" s="152"/>
      <c r="V56" s="152"/>
      <c r="W56" s="152"/>
    </row>
    <row r="57" ht="52.5" customHeight="1" outlineLevel="1" spans="1:23">
      <c r="A57" s="151" t="s">
        <v>284</v>
      </c>
      <c r="B57" s="151" t="s">
        <v>285</v>
      </c>
      <c r="C57" s="151" t="s">
        <v>283</v>
      </c>
      <c r="D57" s="151" t="s">
        <v>46</v>
      </c>
      <c r="E57" s="151" t="s">
        <v>95</v>
      </c>
      <c r="F57" s="151" t="s">
        <v>96</v>
      </c>
      <c r="G57" s="151" t="s">
        <v>200</v>
      </c>
      <c r="H57" s="151" t="s">
        <v>201</v>
      </c>
      <c r="I57" s="152">
        <v>40000</v>
      </c>
      <c r="J57" s="152">
        <v>40000</v>
      </c>
      <c r="K57" s="152">
        <v>40000</v>
      </c>
      <c r="L57" s="152"/>
      <c r="M57" s="152"/>
      <c r="N57" s="151"/>
      <c r="O57" s="151"/>
      <c r="P57" s="151"/>
      <c r="Q57" s="152"/>
      <c r="R57" s="152"/>
      <c r="S57" s="152"/>
      <c r="T57" s="152"/>
      <c r="U57" s="152"/>
      <c r="V57" s="152"/>
      <c r="W57" s="152"/>
    </row>
    <row r="58" ht="52.5" customHeight="1" outlineLevel="1" spans="1:23">
      <c r="A58" s="151" t="s">
        <v>284</v>
      </c>
      <c r="B58" s="151" t="s">
        <v>285</v>
      </c>
      <c r="C58" s="151" t="s">
        <v>283</v>
      </c>
      <c r="D58" s="151" t="s">
        <v>46</v>
      </c>
      <c r="E58" s="151" t="s">
        <v>95</v>
      </c>
      <c r="F58" s="151" t="s">
        <v>96</v>
      </c>
      <c r="G58" s="151" t="s">
        <v>248</v>
      </c>
      <c r="H58" s="151" t="s">
        <v>249</v>
      </c>
      <c r="I58" s="152">
        <v>30000</v>
      </c>
      <c r="J58" s="152">
        <v>30000</v>
      </c>
      <c r="K58" s="152">
        <v>30000</v>
      </c>
      <c r="L58" s="152"/>
      <c r="M58" s="152"/>
      <c r="N58" s="151"/>
      <c r="O58" s="151"/>
      <c r="P58" s="151"/>
      <c r="Q58" s="152"/>
      <c r="R58" s="152"/>
      <c r="S58" s="152"/>
      <c r="T58" s="152"/>
      <c r="U58" s="152"/>
      <c r="V58" s="152"/>
      <c r="W58" s="152"/>
    </row>
    <row r="59" ht="52.5" customHeight="1" outlineLevel="1" spans="1:23">
      <c r="A59" s="151" t="s">
        <v>284</v>
      </c>
      <c r="B59" s="151" t="s">
        <v>285</v>
      </c>
      <c r="C59" s="151" t="s">
        <v>283</v>
      </c>
      <c r="D59" s="151" t="s">
        <v>46</v>
      </c>
      <c r="E59" s="151" t="s">
        <v>95</v>
      </c>
      <c r="F59" s="151" t="s">
        <v>96</v>
      </c>
      <c r="G59" s="151" t="s">
        <v>266</v>
      </c>
      <c r="H59" s="151" t="s">
        <v>267</v>
      </c>
      <c r="I59" s="152">
        <v>30000</v>
      </c>
      <c r="J59" s="152">
        <v>30000</v>
      </c>
      <c r="K59" s="152">
        <v>30000</v>
      </c>
      <c r="L59" s="152"/>
      <c r="M59" s="152"/>
      <c r="N59" s="151"/>
      <c r="O59" s="151"/>
      <c r="P59" s="151"/>
      <c r="Q59" s="152"/>
      <c r="R59" s="152"/>
      <c r="S59" s="152"/>
      <c r="T59" s="152"/>
      <c r="U59" s="152"/>
      <c r="V59" s="152"/>
      <c r="W59" s="152"/>
    </row>
    <row r="60" ht="52.5" customHeight="1" spans="1:23">
      <c r="A60" s="151"/>
      <c r="B60" s="151"/>
      <c r="C60" s="151" t="s">
        <v>286</v>
      </c>
      <c r="D60" s="151"/>
      <c r="E60" s="151"/>
      <c r="F60" s="151"/>
      <c r="G60" s="151"/>
      <c r="H60" s="151"/>
      <c r="I60" s="152">
        <v>100000</v>
      </c>
      <c r="J60" s="152">
        <v>100000</v>
      </c>
      <c r="K60" s="152">
        <v>100000</v>
      </c>
      <c r="L60" s="152"/>
      <c r="M60" s="152"/>
      <c r="N60" s="151"/>
      <c r="O60" s="151"/>
      <c r="P60" s="151"/>
      <c r="Q60" s="152"/>
      <c r="R60" s="152"/>
      <c r="S60" s="152"/>
      <c r="T60" s="152"/>
      <c r="U60" s="152"/>
      <c r="V60" s="152"/>
      <c r="W60" s="152"/>
    </row>
    <row r="61" ht="52.5" customHeight="1" outlineLevel="1" spans="1:23">
      <c r="A61" s="151" t="s">
        <v>284</v>
      </c>
      <c r="B61" s="151" t="s">
        <v>287</v>
      </c>
      <c r="C61" s="151" t="s">
        <v>286</v>
      </c>
      <c r="D61" s="151" t="s">
        <v>46</v>
      </c>
      <c r="E61" s="151" t="s">
        <v>93</v>
      </c>
      <c r="F61" s="151" t="s">
        <v>94</v>
      </c>
      <c r="G61" s="151" t="s">
        <v>248</v>
      </c>
      <c r="H61" s="151" t="s">
        <v>249</v>
      </c>
      <c r="I61" s="152">
        <v>15000</v>
      </c>
      <c r="J61" s="152">
        <v>15000</v>
      </c>
      <c r="K61" s="152">
        <v>15000</v>
      </c>
      <c r="L61" s="152"/>
      <c r="M61" s="152"/>
      <c r="N61" s="151"/>
      <c r="O61" s="151"/>
      <c r="P61" s="151"/>
      <c r="Q61" s="152"/>
      <c r="R61" s="152"/>
      <c r="S61" s="152"/>
      <c r="T61" s="152"/>
      <c r="U61" s="152"/>
      <c r="V61" s="152"/>
      <c r="W61" s="152"/>
    </row>
    <row r="62" ht="52.5" customHeight="1" outlineLevel="1" spans="1:23">
      <c r="A62" s="151" t="s">
        <v>284</v>
      </c>
      <c r="B62" s="151" t="s">
        <v>287</v>
      </c>
      <c r="C62" s="151" t="s">
        <v>286</v>
      </c>
      <c r="D62" s="151" t="s">
        <v>46</v>
      </c>
      <c r="E62" s="151" t="s">
        <v>95</v>
      </c>
      <c r="F62" s="151" t="s">
        <v>96</v>
      </c>
      <c r="G62" s="151" t="s">
        <v>200</v>
      </c>
      <c r="H62" s="151" t="s">
        <v>201</v>
      </c>
      <c r="I62" s="152">
        <v>15000</v>
      </c>
      <c r="J62" s="152">
        <v>15000</v>
      </c>
      <c r="K62" s="152">
        <v>15000</v>
      </c>
      <c r="L62" s="152"/>
      <c r="M62" s="152"/>
      <c r="N62" s="151"/>
      <c r="O62" s="151"/>
      <c r="P62" s="151"/>
      <c r="Q62" s="152"/>
      <c r="R62" s="152"/>
      <c r="S62" s="152"/>
      <c r="T62" s="152"/>
      <c r="U62" s="152"/>
      <c r="V62" s="152"/>
      <c r="W62" s="152"/>
    </row>
    <row r="63" ht="52.5" customHeight="1" outlineLevel="1" spans="1:23">
      <c r="A63" s="151" t="s">
        <v>284</v>
      </c>
      <c r="B63" s="151" t="s">
        <v>287</v>
      </c>
      <c r="C63" s="151" t="s">
        <v>286</v>
      </c>
      <c r="D63" s="151" t="s">
        <v>46</v>
      </c>
      <c r="E63" s="151" t="s">
        <v>95</v>
      </c>
      <c r="F63" s="151" t="s">
        <v>96</v>
      </c>
      <c r="G63" s="151" t="s">
        <v>250</v>
      </c>
      <c r="H63" s="151" t="s">
        <v>251</v>
      </c>
      <c r="I63" s="152">
        <v>10000</v>
      </c>
      <c r="J63" s="152">
        <v>10000</v>
      </c>
      <c r="K63" s="152">
        <v>10000</v>
      </c>
      <c r="L63" s="152"/>
      <c r="M63" s="152"/>
      <c r="N63" s="151"/>
      <c r="O63" s="151"/>
      <c r="P63" s="151"/>
      <c r="Q63" s="152"/>
      <c r="R63" s="152"/>
      <c r="S63" s="152"/>
      <c r="T63" s="152"/>
      <c r="U63" s="152"/>
      <c r="V63" s="152"/>
      <c r="W63" s="152"/>
    </row>
    <row r="64" ht="52.5" customHeight="1" outlineLevel="1" spans="1:23">
      <c r="A64" s="151" t="s">
        <v>284</v>
      </c>
      <c r="B64" s="151" t="s">
        <v>287</v>
      </c>
      <c r="C64" s="151" t="s">
        <v>286</v>
      </c>
      <c r="D64" s="151" t="s">
        <v>46</v>
      </c>
      <c r="E64" s="151" t="s">
        <v>95</v>
      </c>
      <c r="F64" s="151" t="s">
        <v>96</v>
      </c>
      <c r="G64" s="151" t="s">
        <v>217</v>
      </c>
      <c r="H64" s="151" t="s">
        <v>218</v>
      </c>
      <c r="I64" s="152">
        <v>30000</v>
      </c>
      <c r="J64" s="152">
        <v>30000</v>
      </c>
      <c r="K64" s="152">
        <v>30000</v>
      </c>
      <c r="L64" s="152"/>
      <c r="M64" s="152"/>
      <c r="N64" s="151"/>
      <c r="O64" s="151"/>
      <c r="P64" s="151"/>
      <c r="Q64" s="152"/>
      <c r="R64" s="152"/>
      <c r="S64" s="152"/>
      <c r="T64" s="152"/>
      <c r="U64" s="152"/>
      <c r="V64" s="152"/>
      <c r="W64" s="152"/>
    </row>
    <row r="65" ht="52.5" customHeight="1" outlineLevel="1" spans="1:23">
      <c r="A65" s="151" t="s">
        <v>284</v>
      </c>
      <c r="B65" s="151" t="s">
        <v>287</v>
      </c>
      <c r="C65" s="151" t="s">
        <v>286</v>
      </c>
      <c r="D65" s="151" t="s">
        <v>46</v>
      </c>
      <c r="E65" s="151" t="s">
        <v>95</v>
      </c>
      <c r="F65" s="151" t="s">
        <v>96</v>
      </c>
      <c r="G65" s="151" t="s">
        <v>262</v>
      </c>
      <c r="H65" s="151" t="s">
        <v>263</v>
      </c>
      <c r="I65" s="152">
        <v>20000</v>
      </c>
      <c r="J65" s="152">
        <v>20000</v>
      </c>
      <c r="K65" s="152">
        <v>20000</v>
      </c>
      <c r="L65" s="152"/>
      <c r="M65" s="152"/>
      <c r="N65" s="151"/>
      <c r="O65" s="151"/>
      <c r="P65" s="151"/>
      <c r="Q65" s="152"/>
      <c r="R65" s="152"/>
      <c r="S65" s="152"/>
      <c r="T65" s="152"/>
      <c r="U65" s="152"/>
      <c r="V65" s="152"/>
      <c r="W65" s="152"/>
    </row>
    <row r="66" ht="52.5" customHeight="1" outlineLevel="1" spans="1:23">
      <c r="A66" s="151" t="s">
        <v>284</v>
      </c>
      <c r="B66" s="151" t="s">
        <v>287</v>
      </c>
      <c r="C66" s="151" t="s">
        <v>286</v>
      </c>
      <c r="D66" s="151" t="s">
        <v>46</v>
      </c>
      <c r="E66" s="151" t="s">
        <v>95</v>
      </c>
      <c r="F66" s="151" t="s">
        <v>96</v>
      </c>
      <c r="G66" s="151" t="s">
        <v>236</v>
      </c>
      <c r="H66" s="151" t="s">
        <v>237</v>
      </c>
      <c r="I66" s="152">
        <v>10000</v>
      </c>
      <c r="J66" s="152">
        <v>10000</v>
      </c>
      <c r="K66" s="152">
        <v>10000</v>
      </c>
      <c r="L66" s="152"/>
      <c r="M66" s="152"/>
      <c r="N66" s="151"/>
      <c r="O66" s="151"/>
      <c r="P66" s="151"/>
      <c r="Q66" s="152"/>
      <c r="R66" s="152"/>
      <c r="S66" s="152"/>
      <c r="T66" s="152"/>
      <c r="U66" s="152"/>
      <c r="V66" s="152"/>
      <c r="W66" s="152"/>
    </row>
    <row r="67" ht="52.5" customHeight="1" spans="1:23">
      <c r="A67" s="151"/>
      <c r="B67" s="151"/>
      <c r="C67" s="151" t="s">
        <v>288</v>
      </c>
      <c r="D67" s="151"/>
      <c r="E67" s="151"/>
      <c r="F67" s="151"/>
      <c r="G67" s="151"/>
      <c r="H67" s="151"/>
      <c r="I67" s="152">
        <v>300000</v>
      </c>
      <c r="J67" s="152">
        <v>300000</v>
      </c>
      <c r="K67" s="152">
        <v>300000</v>
      </c>
      <c r="L67" s="152"/>
      <c r="M67" s="152"/>
      <c r="N67" s="151"/>
      <c r="O67" s="151"/>
      <c r="P67" s="151"/>
      <c r="Q67" s="152"/>
      <c r="R67" s="152"/>
      <c r="S67" s="152"/>
      <c r="T67" s="152"/>
      <c r="U67" s="152"/>
      <c r="V67" s="152"/>
      <c r="W67" s="152"/>
    </row>
    <row r="68" ht="52.5" customHeight="1" outlineLevel="1" spans="1:23">
      <c r="A68" s="151" t="s">
        <v>273</v>
      </c>
      <c r="B68" s="151" t="s">
        <v>289</v>
      </c>
      <c r="C68" s="151" t="s">
        <v>288</v>
      </c>
      <c r="D68" s="151" t="s">
        <v>46</v>
      </c>
      <c r="E68" s="151" t="s">
        <v>93</v>
      </c>
      <c r="F68" s="151" t="s">
        <v>94</v>
      </c>
      <c r="G68" s="151" t="s">
        <v>262</v>
      </c>
      <c r="H68" s="151" t="s">
        <v>263</v>
      </c>
      <c r="I68" s="152">
        <v>300000</v>
      </c>
      <c r="J68" s="152">
        <v>300000</v>
      </c>
      <c r="K68" s="152">
        <v>300000</v>
      </c>
      <c r="L68" s="152"/>
      <c r="M68" s="152"/>
      <c r="N68" s="151"/>
      <c r="O68" s="151"/>
      <c r="P68" s="151"/>
      <c r="Q68" s="152"/>
      <c r="R68" s="152"/>
      <c r="S68" s="152"/>
      <c r="T68" s="152"/>
      <c r="U68" s="152"/>
      <c r="V68" s="152"/>
      <c r="W68" s="152"/>
    </row>
    <row r="69" ht="52.5" customHeight="1" spans="1:23">
      <c r="A69" s="151"/>
      <c r="B69" s="151"/>
      <c r="C69" s="151" t="s">
        <v>290</v>
      </c>
      <c r="D69" s="151"/>
      <c r="E69" s="151"/>
      <c r="F69" s="151"/>
      <c r="G69" s="151"/>
      <c r="H69" s="151"/>
      <c r="I69" s="152">
        <v>20000</v>
      </c>
      <c r="J69" s="152">
        <v>20000</v>
      </c>
      <c r="K69" s="152">
        <v>20000</v>
      </c>
      <c r="L69" s="152"/>
      <c r="M69" s="152"/>
      <c r="N69" s="151"/>
      <c r="O69" s="151"/>
      <c r="P69" s="151"/>
      <c r="Q69" s="152"/>
      <c r="R69" s="152"/>
      <c r="S69" s="152"/>
      <c r="T69" s="152"/>
      <c r="U69" s="152"/>
      <c r="V69" s="152"/>
      <c r="W69" s="152"/>
    </row>
    <row r="70" ht="52.5" customHeight="1" outlineLevel="1" spans="1:23">
      <c r="A70" s="151" t="s">
        <v>273</v>
      </c>
      <c r="B70" s="151" t="s">
        <v>291</v>
      </c>
      <c r="C70" s="151" t="s">
        <v>290</v>
      </c>
      <c r="D70" s="151" t="s">
        <v>46</v>
      </c>
      <c r="E70" s="151" t="s">
        <v>93</v>
      </c>
      <c r="F70" s="151" t="s">
        <v>94</v>
      </c>
      <c r="G70" s="151" t="s">
        <v>200</v>
      </c>
      <c r="H70" s="151" t="s">
        <v>201</v>
      </c>
      <c r="I70" s="152">
        <v>5000</v>
      </c>
      <c r="J70" s="152">
        <v>5000</v>
      </c>
      <c r="K70" s="152">
        <v>5000</v>
      </c>
      <c r="L70" s="152"/>
      <c r="M70" s="152"/>
      <c r="N70" s="151"/>
      <c r="O70" s="151"/>
      <c r="P70" s="151"/>
      <c r="Q70" s="152"/>
      <c r="R70" s="152"/>
      <c r="S70" s="152"/>
      <c r="T70" s="152"/>
      <c r="U70" s="152"/>
      <c r="V70" s="152"/>
      <c r="W70" s="152"/>
    </row>
    <row r="71" ht="52.5" customHeight="1" outlineLevel="1" spans="1:23">
      <c r="A71" s="151" t="s">
        <v>273</v>
      </c>
      <c r="B71" s="151" t="s">
        <v>291</v>
      </c>
      <c r="C71" s="151" t="s">
        <v>290</v>
      </c>
      <c r="D71" s="151" t="s">
        <v>46</v>
      </c>
      <c r="E71" s="151" t="s">
        <v>93</v>
      </c>
      <c r="F71" s="151" t="s">
        <v>94</v>
      </c>
      <c r="G71" s="151" t="s">
        <v>248</v>
      </c>
      <c r="H71" s="151" t="s">
        <v>249</v>
      </c>
      <c r="I71" s="152">
        <v>5000</v>
      </c>
      <c r="J71" s="152">
        <v>5000</v>
      </c>
      <c r="K71" s="152">
        <v>5000</v>
      </c>
      <c r="L71" s="152"/>
      <c r="M71" s="152"/>
      <c r="N71" s="151"/>
      <c r="O71" s="151"/>
      <c r="P71" s="151"/>
      <c r="Q71" s="152"/>
      <c r="R71" s="152"/>
      <c r="S71" s="152"/>
      <c r="T71" s="152"/>
      <c r="U71" s="152"/>
      <c r="V71" s="152"/>
      <c r="W71" s="152"/>
    </row>
    <row r="72" ht="52.5" customHeight="1" outlineLevel="1" spans="1:23">
      <c r="A72" s="151" t="s">
        <v>273</v>
      </c>
      <c r="B72" s="151" t="s">
        <v>291</v>
      </c>
      <c r="C72" s="151" t="s">
        <v>290</v>
      </c>
      <c r="D72" s="151" t="s">
        <v>46</v>
      </c>
      <c r="E72" s="151" t="s">
        <v>93</v>
      </c>
      <c r="F72" s="151" t="s">
        <v>94</v>
      </c>
      <c r="G72" s="151" t="s">
        <v>250</v>
      </c>
      <c r="H72" s="151" t="s">
        <v>251</v>
      </c>
      <c r="I72" s="152">
        <v>5000</v>
      </c>
      <c r="J72" s="152">
        <v>5000</v>
      </c>
      <c r="K72" s="152">
        <v>5000</v>
      </c>
      <c r="L72" s="152"/>
      <c r="M72" s="152"/>
      <c r="N72" s="151"/>
      <c r="O72" s="151"/>
      <c r="P72" s="151"/>
      <c r="Q72" s="152"/>
      <c r="R72" s="152"/>
      <c r="S72" s="152"/>
      <c r="T72" s="152"/>
      <c r="U72" s="152"/>
      <c r="V72" s="152"/>
      <c r="W72" s="152"/>
    </row>
    <row r="73" ht="52.5" customHeight="1" outlineLevel="1" spans="1:23">
      <c r="A73" s="151" t="s">
        <v>273</v>
      </c>
      <c r="B73" s="151" t="s">
        <v>291</v>
      </c>
      <c r="C73" s="151" t="s">
        <v>290</v>
      </c>
      <c r="D73" s="151" t="s">
        <v>46</v>
      </c>
      <c r="E73" s="151" t="s">
        <v>93</v>
      </c>
      <c r="F73" s="151" t="s">
        <v>94</v>
      </c>
      <c r="G73" s="151" t="s">
        <v>217</v>
      </c>
      <c r="H73" s="151" t="s">
        <v>218</v>
      </c>
      <c r="I73" s="152">
        <v>5000</v>
      </c>
      <c r="J73" s="152">
        <v>5000</v>
      </c>
      <c r="K73" s="152">
        <v>5000</v>
      </c>
      <c r="L73" s="152"/>
      <c r="M73" s="152"/>
      <c r="N73" s="151"/>
      <c r="O73" s="151"/>
      <c r="P73" s="151"/>
      <c r="Q73" s="152"/>
      <c r="R73" s="152"/>
      <c r="S73" s="152"/>
      <c r="T73" s="152"/>
      <c r="U73" s="152"/>
      <c r="V73" s="152"/>
      <c r="W73" s="152"/>
    </row>
    <row r="74" ht="30" customHeight="1" spans="1:23">
      <c r="A74" s="153" t="s">
        <v>30</v>
      </c>
      <c r="B74" s="153"/>
      <c r="C74" s="153"/>
      <c r="D74" s="153"/>
      <c r="E74" s="153"/>
      <c r="F74" s="153"/>
      <c r="G74" s="153"/>
      <c r="H74" s="153"/>
      <c r="I74" s="152">
        <v>8897800</v>
      </c>
      <c r="J74" s="152">
        <v>1397800</v>
      </c>
      <c r="K74" s="152">
        <v>1397800</v>
      </c>
      <c r="L74" s="152"/>
      <c r="M74" s="152"/>
      <c r="N74" s="152"/>
      <c r="O74" s="152"/>
      <c r="P74" s="152"/>
      <c r="Q74" s="152"/>
      <c r="R74" s="152">
        <v>7500000</v>
      </c>
      <c r="S74" s="152">
        <v>7500000</v>
      </c>
      <c r="T74" s="152"/>
      <c r="U74" s="152"/>
      <c r="V74" s="152"/>
      <c r="W74" s="15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74:H7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7"/>
  <sheetViews>
    <sheetView showZeros="0" workbookViewId="0">
      <selection activeCell="C32" sqref="C32"/>
    </sheetView>
  </sheetViews>
  <sheetFormatPr defaultColWidth="10.2761904761905" defaultRowHeight="15" customHeight="1"/>
  <cols>
    <col min="1" max="9" width="14.2761904761905" customWidth="1"/>
    <col min="10" max="10" width="34.2761904761905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6" t="s">
        <v>292</v>
      </c>
    </row>
    <row r="2" ht="34.5" customHeight="1" spans="1:10">
      <c r="A2" s="143" t="str">
        <f>"2026"&amp;"年部门项目支出绩效目标表"</f>
        <v>2026年部门项目支出绩效目标表</v>
      </c>
      <c r="B2" s="143"/>
      <c r="C2" s="143"/>
      <c r="D2" s="143"/>
      <c r="E2" s="143"/>
      <c r="F2" s="143"/>
      <c r="G2" s="143"/>
      <c r="H2" s="143"/>
      <c r="I2" s="143"/>
      <c r="J2" s="143"/>
    </row>
    <row r="3" ht="18.75" customHeight="1" spans="1:10">
      <c r="A3" s="142" t="str">
        <f>"单位名称："&amp;"盈江县疾病预防控制中心"</f>
        <v>单位名称：盈江县疾病预防控制中心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4" t="s">
        <v>293</v>
      </c>
      <c r="B4" s="144" t="s">
        <v>294</v>
      </c>
      <c r="C4" s="144" t="s">
        <v>295</v>
      </c>
      <c r="D4" s="144" t="s">
        <v>296</v>
      </c>
      <c r="E4" s="144" t="s">
        <v>297</v>
      </c>
      <c r="F4" s="144" t="s">
        <v>298</v>
      </c>
      <c r="G4" s="144" t="s">
        <v>299</v>
      </c>
      <c r="H4" s="144" t="s">
        <v>300</v>
      </c>
      <c r="I4" s="144" t="s">
        <v>301</v>
      </c>
      <c r="J4" s="144" t="s">
        <v>302</v>
      </c>
    </row>
    <row r="5" ht="22.5" customHeight="1" spans="1:10">
      <c r="A5" s="144" t="s">
        <v>59</v>
      </c>
      <c r="B5" s="144" t="s">
        <v>60</v>
      </c>
      <c r="C5" s="144" t="s">
        <v>61</v>
      </c>
      <c r="D5" s="144" t="s">
        <v>62</v>
      </c>
      <c r="E5" s="144" t="s">
        <v>63</v>
      </c>
      <c r="F5" s="144" t="s">
        <v>64</v>
      </c>
      <c r="G5" s="144" t="s">
        <v>65</v>
      </c>
      <c r="H5" s="144" t="s">
        <v>66</v>
      </c>
      <c r="I5" s="144" t="s">
        <v>67</v>
      </c>
      <c r="J5" s="144" t="s">
        <v>68</v>
      </c>
    </row>
    <row r="6" ht="52.5" customHeight="1" spans="1:10">
      <c r="A6" s="144" t="s">
        <v>46</v>
      </c>
      <c r="B6" s="144"/>
      <c r="C6" s="144"/>
      <c r="D6" s="144"/>
      <c r="E6" s="144"/>
      <c r="F6" s="144"/>
      <c r="G6" s="144"/>
      <c r="H6" s="144"/>
      <c r="I6" s="144"/>
      <c r="J6" s="144"/>
    </row>
    <row r="7" ht="52.5" customHeight="1" outlineLevel="1" spans="1:10">
      <c r="A7" s="145" t="s">
        <v>288</v>
      </c>
      <c r="B7" s="145" t="s">
        <v>303</v>
      </c>
      <c r="C7" s="145" t="s">
        <v>304</v>
      </c>
      <c r="D7" s="145" t="s">
        <v>305</v>
      </c>
      <c r="E7" s="145" t="s">
        <v>306</v>
      </c>
      <c r="F7" s="145" t="s">
        <v>307</v>
      </c>
      <c r="G7" s="144" t="s">
        <v>155</v>
      </c>
      <c r="H7" s="144" t="s">
        <v>308</v>
      </c>
      <c r="I7" s="145" t="s">
        <v>309</v>
      </c>
      <c r="J7" s="145" t="s">
        <v>310</v>
      </c>
    </row>
    <row r="8" ht="52.5" customHeight="1" outlineLevel="1" spans="1:10">
      <c r="A8" s="145" t="s">
        <v>288</v>
      </c>
      <c r="B8" s="145" t="s">
        <v>303</v>
      </c>
      <c r="C8" s="145" t="s">
        <v>304</v>
      </c>
      <c r="D8" s="145" t="s">
        <v>305</v>
      </c>
      <c r="E8" s="145" t="s">
        <v>311</v>
      </c>
      <c r="F8" s="145" t="s">
        <v>307</v>
      </c>
      <c r="G8" s="144" t="s">
        <v>312</v>
      </c>
      <c r="H8" s="144" t="s">
        <v>313</v>
      </c>
      <c r="I8" s="145" t="s">
        <v>309</v>
      </c>
      <c r="J8" s="145" t="s">
        <v>314</v>
      </c>
    </row>
    <row r="9" ht="52.5" customHeight="1" outlineLevel="1" spans="1:10">
      <c r="A9" s="145" t="s">
        <v>288</v>
      </c>
      <c r="B9" s="145" t="s">
        <v>303</v>
      </c>
      <c r="C9" s="145" t="s">
        <v>304</v>
      </c>
      <c r="D9" s="145" t="s">
        <v>315</v>
      </c>
      <c r="E9" s="145" t="s">
        <v>316</v>
      </c>
      <c r="F9" s="145" t="s">
        <v>317</v>
      </c>
      <c r="G9" s="144" t="s">
        <v>318</v>
      </c>
      <c r="H9" s="144"/>
      <c r="I9" s="145" t="s">
        <v>319</v>
      </c>
      <c r="J9" s="145" t="s">
        <v>320</v>
      </c>
    </row>
    <row r="10" ht="52.5" customHeight="1" outlineLevel="1" spans="1:10">
      <c r="A10" s="145" t="s">
        <v>288</v>
      </c>
      <c r="B10" s="145" t="s">
        <v>303</v>
      </c>
      <c r="C10" s="145" t="s">
        <v>321</v>
      </c>
      <c r="D10" s="145" t="s">
        <v>322</v>
      </c>
      <c r="E10" s="145" t="s">
        <v>323</v>
      </c>
      <c r="F10" s="145" t="s">
        <v>307</v>
      </c>
      <c r="G10" s="144" t="s">
        <v>324</v>
      </c>
      <c r="H10" s="144" t="s">
        <v>325</v>
      </c>
      <c r="I10" s="145" t="s">
        <v>309</v>
      </c>
      <c r="J10" s="145" t="s">
        <v>326</v>
      </c>
    </row>
    <row r="11" ht="52.5" customHeight="1" outlineLevel="1" spans="1:10">
      <c r="A11" s="145" t="s">
        <v>288</v>
      </c>
      <c r="B11" s="145" t="s">
        <v>303</v>
      </c>
      <c r="C11" s="145" t="s">
        <v>327</v>
      </c>
      <c r="D11" s="145" t="s">
        <v>328</v>
      </c>
      <c r="E11" s="145" t="s">
        <v>329</v>
      </c>
      <c r="F11" s="145" t="s">
        <v>307</v>
      </c>
      <c r="G11" s="144" t="s">
        <v>324</v>
      </c>
      <c r="H11" s="144" t="s">
        <v>325</v>
      </c>
      <c r="I11" s="145" t="s">
        <v>309</v>
      </c>
      <c r="J11" s="145" t="s">
        <v>330</v>
      </c>
    </row>
    <row r="12" ht="52.5" customHeight="1" outlineLevel="1" spans="1:10">
      <c r="A12" s="145" t="s">
        <v>283</v>
      </c>
      <c r="B12" s="145" t="s">
        <v>331</v>
      </c>
      <c r="C12" s="145" t="s">
        <v>304</v>
      </c>
      <c r="D12" s="145" t="s">
        <v>305</v>
      </c>
      <c r="E12" s="145" t="s">
        <v>332</v>
      </c>
      <c r="F12" s="145" t="s">
        <v>307</v>
      </c>
      <c r="G12" s="144" t="s">
        <v>312</v>
      </c>
      <c r="H12" s="144" t="s">
        <v>313</v>
      </c>
      <c r="I12" s="145" t="s">
        <v>309</v>
      </c>
      <c r="J12" s="145" t="s">
        <v>333</v>
      </c>
    </row>
    <row r="13" ht="52.5" customHeight="1" outlineLevel="1" spans="1:10">
      <c r="A13" s="145" t="s">
        <v>283</v>
      </c>
      <c r="B13" s="145" t="s">
        <v>331</v>
      </c>
      <c r="C13" s="145" t="s">
        <v>304</v>
      </c>
      <c r="D13" s="145" t="s">
        <v>315</v>
      </c>
      <c r="E13" s="145" t="s">
        <v>334</v>
      </c>
      <c r="F13" s="145" t="s">
        <v>307</v>
      </c>
      <c r="G13" s="144" t="s">
        <v>335</v>
      </c>
      <c r="H13" s="144" t="s">
        <v>325</v>
      </c>
      <c r="I13" s="145" t="s">
        <v>309</v>
      </c>
      <c r="J13" s="145" t="s">
        <v>336</v>
      </c>
    </row>
    <row r="14" ht="52.5" customHeight="1" outlineLevel="1" spans="1:10">
      <c r="A14" s="145" t="s">
        <v>283</v>
      </c>
      <c r="B14" s="145" t="s">
        <v>331</v>
      </c>
      <c r="C14" s="145" t="s">
        <v>321</v>
      </c>
      <c r="D14" s="145" t="s">
        <v>322</v>
      </c>
      <c r="E14" s="145" t="s">
        <v>337</v>
      </c>
      <c r="F14" s="145" t="s">
        <v>307</v>
      </c>
      <c r="G14" s="144" t="s">
        <v>335</v>
      </c>
      <c r="H14" s="144" t="s">
        <v>325</v>
      </c>
      <c r="I14" s="145" t="s">
        <v>309</v>
      </c>
      <c r="J14" s="145" t="s">
        <v>338</v>
      </c>
    </row>
    <row r="15" ht="52.5" customHeight="1" outlineLevel="1" spans="1:10">
      <c r="A15" s="145" t="s">
        <v>283</v>
      </c>
      <c r="B15" s="145" t="s">
        <v>331</v>
      </c>
      <c r="C15" s="145" t="s">
        <v>339</v>
      </c>
      <c r="D15" s="145" t="s">
        <v>340</v>
      </c>
      <c r="E15" s="145" t="s">
        <v>341</v>
      </c>
      <c r="F15" s="145" t="s">
        <v>342</v>
      </c>
      <c r="G15" s="144" t="s">
        <v>343</v>
      </c>
      <c r="H15" s="144"/>
      <c r="I15" s="145" t="s">
        <v>319</v>
      </c>
      <c r="J15" s="145" t="s">
        <v>344</v>
      </c>
    </row>
    <row r="16" ht="52.5" customHeight="1" outlineLevel="1" spans="1:10">
      <c r="A16" s="145" t="s">
        <v>290</v>
      </c>
      <c r="B16" s="145" t="s">
        <v>345</v>
      </c>
      <c r="C16" s="145" t="s">
        <v>304</v>
      </c>
      <c r="D16" s="145" t="s">
        <v>305</v>
      </c>
      <c r="E16" s="145" t="s">
        <v>346</v>
      </c>
      <c r="F16" s="145" t="s">
        <v>317</v>
      </c>
      <c r="G16" s="144" t="s">
        <v>347</v>
      </c>
      <c r="H16" s="144" t="s">
        <v>325</v>
      </c>
      <c r="I16" s="145" t="s">
        <v>309</v>
      </c>
      <c r="J16" s="145" t="s">
        <v>348</v>
      </c>
    </row>
    <row r="17" ht="52.5" customHeight="1" outlineLevel="1" spans="1:10">
      <c r="A17" s="145" t="s">
        <v>290</v>
      </c>
      <c r="B17" s="145" t="s">
        <v>349</v>
      </c>
      <c r="C17" s="145" t="s">
        <v>321</v>
      </c>
      <c r="D17" s="145" t="s">
        <v>322</v>
      </c>
      <c r="E17" s="145" t="s">
        <v>350</v>
      </c>
      <c r="F17" s="145" t="s">
        <v>317</v>
      </c>
      <c r="G17" s="144" t="s">
        <v>351</v>
      </c>
      <c r="H17" s="144"/>
      <c r="I17" s="145" t="s">
        <v>319</v>
      </c>
      <c r="J17" s="145" t="s">
        <v>352</v>
      </c>
    </row>
    <row r="18" ht="91" customHeight="1" outlineLevel="1" spans="1:10">
      <c r="A18" s="145" t="s">
        <v>290</v>
      </c>
      <c r="B18" s="145" t="s">
        <v>349</v>
      </c>
      <c r="C18" s="145" t="s">
        <v>327</v>
      </c>
      <c r="D18" s="145" t="s">
        <v>328</v>
      </c>
      <c r="E18" s="145" t="s">
        <v>353</v>
      </c>
      <c r="F18" s="145" t="s">
        <v>307</v>
      </c>
      <c r="G18" s="144" t="s">
        <v>324</v>
      </c>
      <c r="H18" s="144" t="s">
        <v>325</v>
      </c>
      <c r="I18" s="145" t="s">
        <v>309</v>
      </c>
      <c r="J18" s="145" t="s">
        <v>354</v>
      </c>
    </row>
    <row r="19" ht="59" customHeight="1" outlineLevel="1" spans="1:10">
      <c r="A19" s="145" t="s">
        <v>272</v>
      </c>
      <c r="B19" s="145" t="s">
        <v>355</v>
      </c>
      <c r="C19" s="145" t="s">
        <v>304</v>
      </c>
      <c r="D19" s="145" t="s">
        <v>305</v>
      </c>
      <c r="E19" s="145" t="s">
        <v>356</v>
      </c>
      <c r="F19" s="145" t="s">
        <v>307</v>
      </c>
      <c r="G19" s="144" t="s">
        <v>161</v>
      </c>
      <c r="H19" s="144" t="s">
        <v>325</v>
      </c>
      <c r="I19" s="145" t="s">
        <v>309</v>
      </c>
      <c r="J19" s="145" t="s">
        <v>357</v>
      </c>
    </row>
    <row r="20" ht="52.5" customHeight="1" outlineLevel="1" spans="1:10">
      <c r="A20" s="145" t="s">
        <v>272</v>
      </c>
      <c r="B20" s="145" t="s">
        <v>355</v>
      </c>
      <c r="C20" s="145" t="s">
        <v>304</v>
      </c>
      <c r="D20" s="145" t="s">
        <v>305</v>
      </c>
      <c r="E20" s="145" t="s">
        <v>358</v>
      </c>
      <c r="F20" s="145" t="s">
        <v>307</v>
      </c>
      <c r="G20" s="144" t="s">
        <v>359</v>
      </c>
      <c r="H20" s="144" t="s">
        <v>325</v>
      </c>
      <c r="I20" s="145" t="s">
        <v>309</v>
      </c>
      <c r="J20" s="145" t="s">
        <v>360</v>
      </c>
    </row>
    <row r="21" ht="52.5" customHeight="1" outlineLevel="1" spans="1:10">
      <c r="A21" s="145" t="s">
        <v>272</v>
      </c>
      <c r="B21" s="145" t="s">
        <v>355</v>
      </c>
      <c r="C21" s="145" t="s">
        <v>321</v>
      </c>
      <c r="D21" s="145" t="s">
        <v>322</v>
      </c>
      <c r="E21" s="145" t="s">
        <v>361</v>
      </c>
      <c r="F21" s="145" t="s">
        <v>307</v>
      </c>
      <c r="G21" s="144" t="s">
        <v>362</v>
      </c>
      <c r="H21" s="144" t="s">
        <v>325</v>
      </c>
      <c r="I21" s="145" t="s">
        <v>309</v>
      </c>
      <c r="J21" s="145" t="s">
        <v>363</v>
      </c>
    </row>
    <row r="22" ht="52.5" customHeight="1" outlineLevel="1" spans="1:10">
      <c r="A22" s="145" t="s">
        <v>281</v>
      </c>
      <c r="B22" s="145" t="s">
        <v>364</v>
      </c>
      <c r="C22" s="145" t="s">
        <v>304</v>
      </c>
      <c r="D22" s="145" t="s">
        <v>305</v>
      </c>
      <c r="E22" s="145" t="s">
        <v>365</v>
      </c>
      <c r="F22" s="145" t="s">
        <v>307</v>
      </c>
      <c r="G22" s="144" t="s">
        <v>366</v>
      </c>
      <c r="H22" s="144" t="s">
        <v>313</v>
      </c>
      <c r="I22" s="145" t="s">
        <v>309</v>
      </c>
      <c r="J22" s="145" t="s">
        <v>367</v>
      </c>
    </row>
    <row r="23" ht="52.5" customHeight="1" outlineLevel="1" spans="1:10">
      <c r="A23" s="145" t="s">
        <v>281</v>
      </c>
      <c r="B23" s="145" t="s">
        <v>364</v>
      </c>
      <c r="C23" s="145" t="s">
        <v>304</v>
      </c>
      <c r="D23" s="145" t="s">
        <v>315</v>
      </c>
      <c r="E23" s="145" t="s">
        <v>368</v>
      </c>
      <c r="F23" s="145" t="s">
        <v>317</v>
      </c>
      <c r="G23" s="144" t="s">
        <v>347</v>
      </c>
      <c r="H23" s="144" t="s">
        <v>325</v>
      </c>
      <c r="I23" s="145" t="s">
        <v>309</v>
      </c>
      <c r="J23" s="145" t="s">
        <v>369</v>
      </c>
    </row>
    <row r="24" ht="52.5" customHeight="1" outlineLevel="1" spans="1:10">
      <c r="A24" s="145" t="s">
        <v>281</v>
      </c>
      <c r="B24" s="145" t="s">
        <v>364</v>
      </c>
      <c r="C24" s="145" t="s">
        <v>304</v>
      </c>
      <c r="D24" s="145" t="s">
        <v>370</v>
      </c>
      <c r="E24" s="145" t="s">
        <v>371</v>
      </c>
      <c r="F24" s="145" t="s">
        <v>317</v>
      </c>
      <c r="G24" s="144" t="s">
        <v>347</v>
      </c>
      <c r="H24" s="144" t="s">
        <v>325</v>
      </c>
      <c r="I24" s="145" t="s">
        <v>309</v>
      </c>
      <c r="J24" s="145" t="s">
        <v>372</v>
      </c>
    </row>
    <row r="25" ht="52.5" customHeight="1" outlineLevel="1" spans="1:10">
      <c r="A25" s="145" t="s">
        <v>281</v>
      </c>
      <c r="B25" s="145" t="s">
        <v>364</v>
      </c>
      <c r="C25" s="145" t="s">
        <v>321</v>
      </c>
      <c r="D25" s="145" t="s">
        <v>322</v>
      </c>
      <c r="E25" s="145" t="s">
        <v>373</v>
      </c>
      <c r="F25" s="145" t="s">
        <v>317</v>
      </c>
      <c r="G25" s="144" t="s">
        <v>351</v>
      </c>
      <c r="H25" s="144"/>
      <c r="I25" s="145" t="s">
        <v>319</v>
      </c>
      <c r="J25" s="145" t="s">
        <v>374</v>
      </c>
    </row>
    <row r="26" ht="52.5" customHeight="1" outlineLevel="1" spans="1:10">
      <c r="A26" s="145" t="s">
        <v>281</v>
      </c>
      <c r="B26" s="145" t="s">
        <v>364</v>
      </c>
      <c r="C26" s="145" t="s">
        <v>339</v>
      </c>
      <c r="D26" s="145" t="s">
        <v>340</v>
      </c>
      <c r="E26" s="145" t="s">
        <v>375</v>
      </c>
      <c r="F26" s="145" t="s">
        <v>342</v>
      </c>
      <c r="G26" s="144" t="s">
        <v>376</v>
      </c>
      <c r="H26" s="144" t="s">
        <v>377</v>
      </c>
      <c r="I26" s="145" t="s">
        <v>309</v>
      </c>
      <c r="J26" s="145" t="s">
        <v>378</v>
      </c>
    </row>
    <row r="27" ht="52.5" customHeight="1" outlineLevel="1" spans="1:10">
      <c r="A27" s="145" t="s">
        <v>275</v>
      </c>
      <c r="B27" s="145" t="s">
        <v>379</v>
      </c>
      <c r="C27" s="145" t="s">
        <v>304</v>
      </c>
      <c r="D27" s="145" t="s">
        <v>305</v>
      </c>
      <c r="E27" s="145" t="s">
        <v>380</v>
      </c>
      <c r="F27" s="145" t="s">
        <v>307</v>
      </c>
      <c r="G27" s="144" t="s">
        <v>70</v>
      </c>
      <c r="H27" s="144" t="s">
        <v>381</v>
      </c>
      <c r="I27" s="145" t="s">
        <v>309</v>
      </c>
      <c r="J27" s="145" t="s">
        <v>382</v>
      </c>
    </row>
    <row r="28" ht="52.5" customHeight="1" outlineLevel="1" spans="1:10">
      <c r="A28" s="145" t="s">
        <v>275</v>
      </c>
      <c r="B28" s="145" t="s">
        <v>379</v>
      </c>
      <c r="C28" s="145" t="s">
        <v>321</v>
      </c>
      <c r="D28" s="145" t="s">
        <v>322</v>
      </c>
      <c r="E28" s="145" t="s">
        <v>383</v>
      </c>
      <c r="F28" s="145" t="s">
        <v>307</v>
      </c>
      <c r="G28" s="144" t="s">
        <v>384</v>
      </c>
      <c r="H28" s="144" t="s">
        <v>325</v>
      </c>
      <c r="I28" s="145" t="s">
        <v>309</v>
      </c>
      <c r="J28" s="145" t="s">
        <v>385</v>
      </c>
    </row>
    <row r="29" ht="52.5" customHeight="1" outlineLevel="1" spans="1:10">
      <c r="A29" s="145" t="s">
        <v>275</v>
      </c>
      <c r="B29" s="145" t="s">
        <v>379</v>
      </c>
      <c r="C29" s="145" t="s">
        <v>327</v>
      </c>
      <c r="D29" s="145" t="s">
        <v>328</v>
      </c>
      <c r="E29" s="145" t="s">
        <v>386</v>
      </c>
      <c r="F29" s="145" t="s">
        <v>307</v>
      </c>
      <c r="G29" s="144" t="s">
        <v>324</v>
      </c>
      <c r="H29" s="144" t="s">
        <v>325</v>
      </c>
      <c r="I29" s="145" t="s">
        <v>309</v>
      </c>
      <c r="J29" s="145" t="s">
        <v>387</v>
      </c>
    </row>
    <row r="30" ht="52.5" customHeight="1" outlineLevel="1" spans="1:10">
      <c r="A30" s="145" t="s">
        <v>286</v>
      </c>
      <c r="B30" s="145" t="s">
        <v>388</v>
      </c>
      <c r="C30" s="145" t="s">
        <v>304</v>
      </c>
      <c r="D30" s="145" t="s">
        <v>305</v>
      </c>
      <c r="E30" s="145" t="s">
        <v>389</v>
      </c>
      <c r="F30" s="145" t="s">
        <v>307</v>
      </c>
      <c r="G30" s="144" t="s">
        <v>390</v>
      </c>
      <c r="H30" s="144" t="s">
        <v>391</v>
      </c>
      <c r="I30" s="145" t="s">
        <v>309</v>
      </c>
      <c r="J30" s="145" t="s">
        <v>392</v>
      </c>
    </row>
    <row r="31" ht="52.5" customHeight="1" outlineLevel="1" spans="1:10">
      <c r="A31" s="145" t="s">
        <v>286</v>
      </c>
      <c r="B31" s="145" t="s">
        <v>393</v>
      </c>
      <c r="C31" s="145" t="s">
        <v>304</v>
      </c>
      <c r="D31" s="145" t="s">
        <v>315</v>
      </c>
      <c r="E31" s="145" t="s">
        <v>394</v>
      </c>
      <c r="F31" s="145" t="s">
        <v>307</v>
      </c>
      <c r="G31" s="144" t="s">
        <v>395</v>
      </c>
      <c r="H31" s="144" t="s">
        <v>325</v>
      </c>
      <c r="I31" s="145" t="s">
        <v>309</v>
      </c>
      <c r="J31" s="145" t="s">
        <v>396</v>
      </c>
    </row>
    <row r="32" ht="85" customHeight="1" outlineLevel="1" spans="1:10">
      <c r="A32" s="145" t="s">
        <v>286</v>
      </c>
      <c r="B32" s="145" t="s">
        <v>393</v>
      </c>
      <c r="C32" s="145" t="s">
        <v>321</v>
      </c>
      <c r="D32" s="145" t="s">
        <v>322</v>
      </c>
      <c r="E32" s="145" t="s">
        <v>337</v>
      </c>
      <c r="F32" s="145" t="s">
        <v>307</v>
      </c>
      <c r="G32" s="144" t="s">
        <v>335</v>
      </c>
      <c r="H32" s="144" t="s">
        <v>325</v>
      </c>
      <c r="I32" s="145" t="s">
        <v>309</v>
      </c>
      <c r="J32" s="145" t="s">
        <v>397</v>
      </c>
    </row>
    <row r="33" ht="52.5" customHeight="1" outlineLevel="1" spans="1:10">
      <c r="A33" s="145" t="s">
        <v>245</v>
      </c>
      <c r="B33" s="145" t="s">
        <v>398</v>
      </c>
      <c r="C33" s="145" t="s">
        <v>304</v>
      </c>
      <c r="D33" s="145" t="s">
        <v>305</v>
      </c>
      <c r="E33" s="145" t="s">
        <v>399</v>
      </c>
      <c r="F33" s="145" t="s">
        <v>307</v>
      </c>
      <c r="G33" s="144" t="s">
        <v>400</v>
      </c>
      <c r="H33" s="144" t="s">
        <v>401</v>
      </c>
      <c r="I33" s="145" t="s">
        <v>309</v>
      </c>
      <c r="J33" s="145" t="s">
        <v>402</v>
      </c>
    </row>
    <row r="34" ht="52.5" customHeight="1" outlineLevel="1" spans="1:10">
      <c r="A34" s="145" t="s">
        <v>245</v>
      </c>
      <c r="B34" s="145" t="s">
        <v>398</v>
      </c>
      <c r="C34" s="145" t="s">
        <v>304</v>
      </c>
      <c r="D34" s="145" t="s">
        <v>305</v>
      </c>
      <c r="E34" s="145" t="s">
        <v>403</v>
      </c>
      <c r="F34" s="145" t="s">
        <v>307</v>
      </c>
      <c r="G34" s="144" t="s">
        <v>67</v>
      </c>
      <c r="H34" s="144" t="s">
        <v>381</v>
      </c>
      <c r="I34" s="145" t="s">
        <v>309</v>
      </c>
      <c r="J34" s="145" t="s">
        <v>404</v>
      </c>
    </row>
    <row r="35" ht="52.5" customHeight="1" outlineLevel="1" spans="1:10">
      <c r="A35" s="145" t="s">
        <v>245</v>
      </c>
      <c r="B35" s="145" t="s">
        <v>398</v>
      </c>
      <c r="C35" s="145" t="s">
        <v>304</v>
      </c>
      <c r="D35" s="145" t="s">
        <v>305</v>
      </c>
      <c r="E35" s="145" t="s">
        <v>405</v>
      </c>
      <c r="F35" s="145" t="s">
        <v>307</v>
      </c>
      <c r="G35" s="144" t="s">
        <v>70</v>
      </c>
      <c r="H35" s="144" t="s">
        <v>381</v>
      </c>
      <c r="I35" s="145" t="s">
        <v>309</v>
      </c>
      <c r="J35" s="145" t="s">
        <v>406</v>
      </c>
    </row>
    <row r="36" ht="52.5" customHeight="1" outlineLevel="1" spans="1:10">
      <c r="A36" s="145" t="s">
        <v>245</v>
      </c>
      <c r="B36" s="145" t="s">
        <v>398</v>
      </c>
      <c r="C36" s="145" t="s">
        <v>304</v>
      </c>
      <c r="D36" s="145" t="s">
        <v>305</v>
      </c>
      <c r="E36" s="145" t="s">
        <v>407</v>
      </c>
      <c r="F36" s="145" t="s">
        <v>307</v>
      </c>
      <c r="G36" s="144" t="s">
        <v>64</v>
      </c>
      <c r="H36" s="144" t="s">
        <v>381</v>
      </c>
      <c r="I36" s="145" t="s">
        <v>309</v>
      </c>
      <c r="J36" s="145" t="s">
        <v>408</v>
      </c>
    </row>
    <row r="37" ht="52.5" customHeight="1" outlineLevel="1" spans="1:10">
      <c r="A37" s="145" t="s">
        <v>245</v>
      </c>
      <c r="B37" s="145" t="s">
        <v>398</v>
      </c>
      <c r="C37" s="145" t="s">
        <v>304</v>
      </c>
      <c r="D37" s="145" t="s">
        <v>305</v>
      </c>
      <c r="E37" s="145" t="s">
        <v>409</v>
      </c>
      <c r="F37" s="145" t="s">
        <v>307</v>
      </c>
      <c r="G37" s="144" t="s">
        <v>70</v>
      </c>
      <c r="H37" s="144" t="s">
        <v>381</v>
      </c>
      <c r="I37" s="145" t="s">
        <v>309</v>
      </c>
      <c r="J37" s="145" t="s">
        <v>410</v>
      </c>
    </row>
    <row r="38" ht="52.5" customHeight="1" outlineLevel="1" spans="1:10">
      <c r="A38" s="145" t="s">
        <v>245</v>
      </c>
      <c r="B38" s="145" t="s">
        <v>398</v>
      </c>
      <c r="C38" s="145" t="s">
        <v>304</v>
      </c>
      <c r="D38" s="145" t="s">
        <v>315</v>
      </c>
      <c r="E38" s="145" t="s">
        <v>411</v>
      </c>
      <c r="F38" s="145" t="s">
        <v>307</v>
      </c>
      <c r="G38" s="144" t="s">
        <v>324</v>
      </c>
      <c r="H38" s="144" t="s">
        <v>325</v>
      </c>
      <c r="I38" s="145" t="s">
        <v>309</v>
      </c>
      <c r="J38" s="145" t="s">
        <v>412</v>
      </c>
    </row>
    <row r="39" ht="52.5" customHeight="1" outlineLevel="1" spans="1:10">
      <c r="A39" s="145" t="s">
        <v>245</v>
      </c>
      <c r="B39" s="145" t="s">
        <v>398</v>
      </c>
      <c r="C39" s="145" t="s">
        <v>304</v>
      </c>
      <c r="D39" s="145" t="s">
        <v>315</v>
      </c>
      <c r="E39" s="145" t="s">
        <v>413</v>
      </c>
      <c r="F39" s="145" t="s">
        <v>307</v>
      </c>
      <c r="G39" s="144" t="s">
        <v>324</v>
      </c>
      <c r="H39" s="144" t="s">
        <v>325</v>
      </c>
      <c r="I39" s="145" t="s">
        <v>309</v>
      </c>
      <c r="J39" s="145" t="s">
        <v>414</v>
      </c>
    </row>
    <row r="40" ht="52.5" customHeight="1" outlineLevel="1" spans="1:10">
      <c r="A40" s="145" t="s">
        <v>245</v>
      </c>
      <c r="B40" s="145" t="s">
        <v>398</v>
      </c>
      <c r="C40" s="145" t="s">
        <v>304</v>
      </c>
      <c r="D40" s="145" t="s">
        <v>315</v>
      </c>
      <c r="E40" s="145" t="s">
        <v>415</v>
      </c>
      <c r="F40" s="145" t="s">
        <v>307</v>
      </c>
      <c r="G40" s="144" t="s">
        <v>324</v>
      </c>
      <c r="H40" s="144" t="s">
        <v>325</v>
      </c>
      <c r="I40" s="145" t="s">
        <v>309</v>
      </c>
      <c r="J40" s="145" t="s">
        <v>416</v>
      </c>
    </row>
    <row r="41" ht="52.5" customHeight="1" outlineLevel="1" spans="1:10">
      <c r="A41" s="145" t="s">
        <v>245</v>
      </c>
      <c r="B41" s="145" t="s">
        <v>398</v>
      </c>
      <c r="C41" s="145" t="s">
        <v>321</v>
      </c>
      <c r="D41" s="145" t="s">
        <v>322</v>
      </c>
      <c r="E41" s="145" t="s">
        <v>417</v>
      </c>
      <c r="F41" s="145" t="s">
        <v>317</v>
      </c>
      <c r="G41" s="144" t="s">
        <v>418</v>
      </c>
      <c r="H41" s="144"/>
      <c r="I41" s="145" t="s">
        <v>319</v>
      </c>
      <c r="J41" s="145" t="s">
        <v>419</v>
      </c>
    </row>
    <row r="42" ht="52.5" customHeight="1" outlineLevel="1" spans="1:10">
      <c r="A42" s="145" t="s">
        <v>245</v>
      </c>
      <c r="B42" s="145" t="s">
        <v>398</v>
      </c>
      <c r="C42" s="145" t="s">
        <v>321</v>
      </c>
      <c r="D42" s="145" t="s">
        <v>322</v>
      </c>
      <c r="E42" s="145" t="s">
        <v>420</v>
      </c>
      <c r="F42" s="145" t="s">
        <v>342</v>
      </c>
      <c r="G42" s="144" t="s">
        <v>362</v>
      </c>
      <c r="H42" s="144" t="s">
        <v>325</v>
      </c>
      <c r="I42" s="145" t="s">
        <v>309</v>
      </c>
      <c r="J42" s="145" t="s">
        <v>421</v>
      </c>
    </row>
    <row r="43" ht="52.5" customHeight="1" outlineLevel="1" spans="1:10">
      <c r="A43" s="145" t="s">
        <v>245</v>
      </c>
      <c r="B43" s="145" t="s">
        <v>398</v>
      </c>
      <c r="C43" s="145" t="s">
        <v>327</v>
      </c>
      <c r="D43" s="145" t="s">
        <v>328</v>
      </c>
      <c r="E43" s="145" t="s">
        <v>422</v>
      </c>
      <c r="F43" s="145" t="s">
        <v>307</v>
      </c>
      <c r="G43" s="144" t="s">
        <v>324</v>
      </c>
      <c r="H43" s="144" t="s">
        <v>325</v>
      </c>
      <c r="I43" s="145" t="s">
        <v>309</v>
      </c>
      <c r="J43" s="145" t="s">
        <v>423</v>
      </c>
    </row>
    <row r="44" ht="52.5" customHeight="1" outlineLevel="1" spans="1:10">
      <c r="A44" s="145" t="s">
        <v>277</v>
      </c>
      <c r="B44" s="145" t="s">
        <v>424</v>
      </c>
      <c r="C44" s="145" t="s">
        <v>304</v>
      </c>
      <c r="D44" s="145" t="s">
        <v>305</v>
      </c>
      <c r="E44" s="145" t="s">
        <v>425</v>
      </c>
      <c r="F44" s="145" t="s">
        <v>307</v>
      </c>
      <c r="G44" s="144" t="s">
        <v>426</v>
      </c>
      <c r="H44" s="144" t="s">
        <v>308</v>
      </c>
      <c r="I44" s="145" t="s">
        <v>309</v>
      </c>
      <c r="J44" s="145" t="s">
        <v>427</v>
      </c>
    </row>
    <row r="45" ht="52.5" customHeight="1" outlineLevel="1" spans="1:10">
      <c r="A45" s="145" t="s">
        <v>277</v>
      </c>
      <c r="B45" s="145" t="s">
        <v>424</v>
      </c>
      <c r="C45" s="145" t="s">
        <v>304</v>
      </c>
      <c r="D45" s="145" t="s">
        <v>315</v>
      </c>
      <c r="E45" s="145" t="s">
        <v>428</v>
      </c>
      <c r="F45" s="145" t="s">
        <v>317</v>
      </c>
      <c r="G45" s="144" t="s">
        <v>347</v>
      </c>
      <c r="H45" s="144" t="s">
        <v>325</v>
      </c>
      <c r="I45" s="145" t="s">
        <v>309</v>
      </c>
      <c r="J45" s="145" t="s">
        <v>429</v>
      </c>
    </row>
    <row r="46" ht="64" customHeight="1" outlineLevel="1" spans="1:10">
      <c r="A46" s="145" t="s">
        <v>277</v>
      </c>
      <c r="B46" s="145" t="s">
        <v>424</v>
      </c>
      <c r="C46" s="145" t="s">
        <v>321</v>
      </c>
      <c r="D46" s="145" t="s">
        <v>322</v>
      </c>
      <c r="E46" s="145" t="s">
        <v>323</v>
      </c>
      <c r="F46" s="145" t="s">
        <v>307</v>
      </c>
      <c r="G46" s="144" t="s">
        <v>324</v>
      </c>
      <c r="H46" s="144" t="s">
        <v>325</v>
      </c>
      <c r="I46" s="145" t="s">
        <v>309</v>
      </c>
      <c r="J46" s="145" t="s">
        <v>430</v>
      </c>
    </row>
    <row r="47" ht="52.5" customHeight="1" outlineLevel="1" spans="1:10">
      <c r="A47" s="145" t="s">
        <v>277</v>
      </c>
      <c r="B47" s="145" t="s">
        <v>424</v>
      </c>
      <c r="C47" s="145" t="s">
        <v>327</v>
      </c>
      <c r="D47" s="145" t="s">
        <v>328</v>
      </c>
      <c r="E47" s="145" t="s">
        <v>329</v>
      </c>
      <c r="F47" s="145" t="s">
        <v>307</v>
      </c>
      <c r="G47" s="144" t="s">
        <v>324</v>
      </c>
      <c r="H47" s="144" t="s">
        <v>325</v>
      </c>
      <c r="I47" s="145" t="s">
        <v>309</v>
      </c>
      <c r="J47" s="145" t="s">
        <v>431</v>
      </c>
    </row>
  </sheetData>
  <mergeCells count="20">
    <mergeCell ref="A2:J2"/>
    <mergeCell ref="A3:E3"/>
    <mergeCell ref="A7:A11"/>
    <mergeCell ref="A12:A15"/>
    <mergeCell ref="A16:A18"/>
    <mergeCell ref="A19:A21"/>
    <mergeCell ref="A22:A26"/>
    <mergeCell ref="A27:A29"/>
    <mergeCell ref="A30:A32"/>
    <mergeCell ref="A33:A43"/>
    <mergeCell ref="A44:A47"/>
    <mergeCell ref="B7:B11"/>
    <mergeCell ref="B12:B15"/>
    <mergeCell ref="B16:B18"/>
    <mergeCell ref="B19:B21"/>
    <mergeCell ref="B22:B26"/>
    <mergeCell ref="B27:B29"/>
    <mergeCell ref="B30:B32"/>
    <mergeCell ref="B33:B43"/>
    <mergeCell ref="B44:B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WPS不得行</cp:lastModifiedBy>
  <dcterms:created xsi:type="dcterms:W3CDTF">2026-01-26T09:10:00Z</dcterms:created>
  <dcterms:modified xsi:type="dcterms:W3CDTF">2026-02-09T09:22:25Z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DAB792C9815E4E1D9B802AC0C8B60AAC_13</vt:lpwstr>
  </property>
  <property fmtid="{D5CDD505-2E9C-101B-9397-08002B2CF9AE}" pid="3" name="KSOProductBuildVer">
    <vt:lpwstr>2052-12.1.0.21541</vt:lpwstr>
  </property>
</Properties>
</file>